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Phan tich bao cao\"/>
    </mc:Choice>
  </mc:AlternateContent>
  <xr:revisionPtr revIDLastSave="0" documentId="13_ncr:1_{FCF90414-B7B1-4069-983C-0E4703CEA0D3}" xr6:coauthVersionLast="47" xr6:coauthVersionMax="47" xr10:uidLastSave="{00000000-0000-0000-0000-000000000000}"/>
  <bookViews>
    <workbookView xWindow="-110" yWindow="-110" windowWidth="19420" windowHeight="10300" firstSheet="3" activeTab="9" xr2:uid="{00000000-000D-0000-FFFF-FFFF00000000}"/>
  </bookViews>
  <sheets>
    <sheet name="Thông Tin Cty" sheetId="1" r:id="rId1"/>
    <sheet name="CĐKT IMP" sheetId="2" r:id="rId2"/>
    <sheet name="BCKQHDKD IMP" sheetId="3" r:id="rId3"/>
    <sheet name="BCLCTT IMP" sheetId="4" r:id="rId4"/>
    <sheet name="DCL" sheetId="5" r:id="rId5"/>
    <sheet name="DHG" sheetId="14" r:id="rId6"/>
    <sheet name="OPC" sheetId="19" r:id="rId7"/>
    <sheet name="khả năng thanh toán " sheetId="8" r:id="rId8"/>
    <sheet name="Phân tích tỷ số hoạt động " sheetId="12" r:id="rId9"/>
    <sheet name="Đòn bẩy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1" l="1"/>
  <c r="E21" i="21"/>
  <c r="F21" i="21"/>
  <c r="G21" i="21"/>
  <c r="C21" i="21"/>
  <c r="D20" i="21"/>
  <c r="E20" i="21"/>
  <c r="F20" i="21"/>
  <c r="G20" i="21"/>
  <c r="C20" i="21"/>
  <c r="D19" i="21"/>
  <c r="E19" i="21"/>
  <c r="F19" i="21"/>
  <c r="G19" i="21"/>
  <c r="C19" i="21"/>
  <c r="D17" i="21"/>
  <c r="E17" i="21"/>
  <c r="F17" i="21"/>
  <c r="F18" i="21" s="1"/>
  <c r="F22" i="21" s="1"/>
  <c r="G17" i="21"/>
  <c r="C17" i="21"/>
  <c r="E16" i="21"/>
  <c r="F16" i="21"/>
  <c r="G16" i="21"/>
  <c r="D16" i="21"/>
  <c r="D18" i="21" s="1"/>
  <c r="D22" i="21" s="1"/>
  <c r="C16" i="21"/>
  <c r="E18" i="21"/>
  <c r="E22" i="21" s="1"/>
  <c r="G18" i="21"/>
  <c r="G22" i="21" s="1"/>
  <c r="D11" i="21"/>
  <c r="E11" i="21"/>
  <c r="F11" i="21"/>
  <c r="G11" i="21"/>
  <c r="C11" i="21"/>
  <c r="D10" i="21"/>
  <c r="E10" i="21"/>
  <c r="F10" i="21"/>
  <c r="G10" i="21"/>
  <c r="C10" i="21"/>
  <c r="C12" i="21" s="1"/>
  <c r="D9" i="21"/>
  <c r="E9" i="21"/>
  <c r="F9" i="21"/>
  <c r="G9" i="21"/>
  <c r="C9" i="21"/>
  <c r="D8" i="21"/>
  <c r="D12" i="21" s="1"/>
  <c r="E8" i="21"/>
  <c r="E12" i="21" s="1"/>
  <c r="F8" i="21"/>
  <c r="F12" i="21" s="1"/>
  <c r="G8" i="21"/>
  <c r="G12" i="21" s="1"/>
  <c r="C8" i="21"/>
  <c r="C122" i="5"/>
  <c r="D122" i="5"/>
  <c r="E122" i="5"/>
  <c r="F122" i="5"/>
  <c r="B122" i="5"/>
  <c r="B29" i="8"/>
  <c r="D14" i="12"/>
  <c r="E14" i="12"/>
  <c r="F14" i="12"/>
  <c r="C14" i="12"/>
  <c r="B14" i="12"/>
  <c r="D13" i="12"/>
  <c r="E13" i="12"/>
  <c r="F13" i="12"/>
  <c r="C13" i="12"/>
  <c r="B13" i="12"/>
  <c r="D12" i="12"/>
  <c r="E12" i="12"/>
  <c r="F12" i="12"/>
  <c r="C12" i="12"/>
  <c r="B12" i="12"/>
  <c r="D11" i="12"/>
  <c r="E11" i="12"/>
  <c r="F11" i="12"/>
  <c r="C11" i="12"/>
  <c r="B11" i="12"/>
  <c r="D69" i="12"/>
  <c r="D76" i="12" s="1"/>
  <c r="E69" i="12"/>
  <c r="E76" i="12" s="1"/>
  <c r="F69" i="12"/>
  <c r="F76" i="12" s="1"/>
  <c r="C69" i="12"/>
  <c r="C76" i="12" s="1"/>
  <c r="B69" i="12"/>
  <c r="B76" i="12" s="1"/>
  <c r="D68" i="12"/>
  <c r="D75" i="12" s="1"/>
  <c r="E68" i="12"/>
  <c r="E75" i="12" s="1"/>
  <c r="F68" i="12"/>
  <c r="F75" i="12" s="1"/>
  <c r="C68" i="12"/>
  <c r="C75" i="12" s="1"/>
  <c r="B68" i="12"/>
  <c r="B75" i="12" s="1"/>
  <c r="D67" i="12"/>
  <c r="D74" i="12" s="1"/>
  <c r="E67" i="12"/>
  <c r="E74" i="12" s="1"/>
  <c r="F67" i="12"/>
  <c r="F74" i="12" s="1"/>
  <c r="C67" i="12"/>
  <c r="C74" i="12" s="1"/>
  <c r="B67" i="12"/>
  <c r="B74" i="12" s="1"/>
  <c r="D66" i="12"/>
  <c r="E66" i="12"/>
  <c r="E73" i="12" s="1"/>
  <c r="F66" i="12"/>
  <c r="F73" i="12" s="1"/>
  <c r="C66" i="12"/>
  <c r="C73" i="12" s="1"/>
  <c r="B66" i="12"/>
  <c r="D45" i="12"/>
  <c r="D52" i="12" s="1"/>
  <c r="E45" i="12"/>
  <c r="E52" i="12" s="1"/>
  <c r="F45" i="12"/>
  <c r="F52" i="12" s="1"/>
  <c r="C45" i="12"/>
  <c r="C52" i="12" s="1"/>
  <c r="B45" i="12"/>
  <c r="B52" i="12" s="1"/>
  <c r="D44" i="12"/>
  <c r="D51" i="12" s="1"/>
  <c r="E44" i="12"/>
  <c r="E51" i="12" s="1"/>
  <c r="F44" i="12"/>
  <c r="F51" i="12" s="1"/>
  <c r="C44" i="12"/>
  <c r="C51" i="12" s="1"/>
  <c r="B44" i="12"/>
  <c r="B51" i="12" s="1"/>
  <c r="D43" i="12"/>
  <c r="D50" i="12" s="1"/>
  <c r="E43" i="12"/>
  <c r="E50" i="12" s="1"/>
  <c r="F43" i="12"/>
  <c r="F50" i="12" s="1"/>
  <c r="C43" i="12"/>
  <c r="C50" i="12" s="1"/>
  <c r="B43" i="12"/>
  <c r="B50" i="12" s="1"/>
  <c r="D42" i="12"/>
  <c r="D49" i="12" s="1"/>
  <c r="E42" i="12"/>
  <c r="E49" i="12" s="1"/>
  <c r="F42" i="12"/>
  <c r="F49" i="12" s="1"/>
  <c r="C42" i="12"/>
  <c r="C49" i="12" s="1"/>
  <c r="B42" i="12"/>
  <c r="B49" i="12" s="1"/>
  <c r="D22" i="12"/>
  <c r="D29" i="12" s="1"/>
  <c r="D92" i="12" s="1"/>
  <c r="E22" i="12"/>
  <c r="E29" i="12" s="1"/>
  <c r="E92" i="12" s="1"/>
  <c r="F22" i="12"/>
  <c r="F29" i="12" s="1"/>
  <c r="F92" i="12" s="1"/>
  <c r="C22" i="12"/>
  <c r="C29" i="12" s="1"/>
  <c r="C92" i="12" s="1"/>
  <c r="B22" i="12"/>
  <c r="B29" i="12" s="1"/>
  <c r="D21" i="12"/>
  <c r="D28" i="12" s="1"/>
  <c r="E21" i="12"/>
  <c r="E28" i="12" s="1"/>
  <c r="F21" i="12"/>
  <c r="F28" i="12" s="1"/>
  <c r="C21" i="12"/>
  <c r="C28" i="12" s="1"/>
  <c r="C91" i="12" s="1"/>
  <c r="B21" i="12"/>
  <c r="B28" i="12" s="1"/>
  <c r="B91" i="12" s="1"/>
  <c r="D20" i="12"/>
  <c r="D27" i="12" s="1"/>
  <c r="D90" i="12" s="1"/>
  <c r="E20" i="12"/>
  <c r="E27" i="12" s="1"/>
  <c r="E90" i="12" s="1"/>
  <c r="F20" i="12"/>
  <c r="F27" i="12" s="1"/>
  <c r="C20" i="12"/>
  <c r="C27" i="12" s="1"/>
  <c r="B20" i="12"/>
  <c r="B27" i="12" s="1"/>
  <c r="D19" i="12"/>
  <c r="D26" i="12" s="1"/>
  <c r="E19" i="12"/>
  <c r="E26" i="12" s="1"/>
  <c r="E89" i="12" s="1"/>
  <c r="F19" i="12"/>
  <c r="F26" i="12" s="1"/>
  <c r="F89" i="12" s="1"/>
  <c r="C19" i="12"/>
  <c r="C26" i="12" s="1"/>
  <c r="C89" i="12" s="1"/>
  <c r="B19" i="12"/>
  <c r="B26" i="12" s="1"/>
  <c r="D6" i="12"/>
  <c r="E6" i="12"/>
  <c r="F6" i="12"/>
  <c r="C6" i="12"/>
  <c r="B6" i="12"/>
  <c r="C4" i="12"/>
  <c r="D4" i="12"/>
  <c r="E4" i="12"/>
  <c r="F4" i="12"/>
  <c r="B4" i="12"/>
  <c r="D3" i="12"/>
  <c r="E3" i="12"/>
  <c r="F3" i="12"/>
  <c r="C3" i="12"/>
  <c r="B3" i="12"/>
  <c r="C18" i="21" l="1"/>
  <c r="C22" i="21" s="1"/>
  <c r="B90" i="12"/>
  <c r="E91" i="12"/>
  <c r="E93" i="12" s="1"/>
  <c r="C90" i="12"/>
  <c r="C93" i="12" s="1"/>
  <c r="D91" i="12"/>
  <c r="F91" i="12"/>
  <c r="F90" i="12"/>
  <c r="F93" i="12" s="1"/>
  <c r="B92" i="12"/>
  <c r="B70" i="12"/>
  <c r="E77" i="12"/>
  <c r="C77" i="12"/>
  <c r="F53" i="12"/>
  <c r="D70" i="12"/>
  <c r="F77" i="12"/>
  <c r="F70" i="12"/>
  <c r="E70" i="12"/>
  <c r="D73" i="12"/>
  <c r="D77" i="12" s="1"/>
  <c r="C70" i="12"/>
  <c r="B73" i="12"/>
  <c r="B77" i="12" s="1"/>
  <c r="E53" i="12"/>
  <c r="D53" i="12"/>
  <c r="B53" i="12"/>
  <c r="C53" i="12"/>
  <c r="B46" i="12"/>
  <c r="C15" i="12"/>
  <c r="B15" i="12"/>
  <c r="F15" i="12"/>
  <c r="C46" i="12"/>
  <c r="F46" i="12"/>
  <c r="E46" i="12"/>
  <c r="D46" i="12"/>
  <c r="D15" i="12"/>
  <c r="E15" i="12"/>
  <c r="B30" i="12"/>
  <c r="F30" i="12"/>
  <c r="C30" i="12"/>
  <c r="E30" i="12"/>
  <c r="D30" i="12"/>
  <c r="E23" i="12"/>
  <c r="D23" i="12"/>
  <c r="B23" i="12"/>
  <c r="C23" i="12"/>
  <c r="F23" i="12"/>
  <c r="C48" i="8"/>
  <c r="D48" i="8"/>
  <c r="E48" i="8"/>
  <c r="F48" i="8"/>
  <c r="B48" i="8"/>
  <c r="C47" i="8"/>
  <c r="D47" i="8"/>
  <c r="E47" i="8"/>
  <c r="F47" i="8"/>
  <c r="B47" i="8"/>
  <c r="C46" i="8"/>
  <c r="D46" i="8"/>
  <c r="E46" i="8"/>
  <c r="F46" i="8"/>
  <c r="B46" i="8"/>
  <c r="B49" i="8" s="1"/>
  <c r="C45" i="8"/>
  <c r="C49" i="8" s="1"/>
  <c r="D45" i="8"/>
  <c r="D49" i="8" s="1"/>
  <c r="E45" i="8"/>
  <c r="E49" i="8" s="1"/>
  <c r="F45" i="8"/>
  <c r="F49" i="8" s="1"/>
  <c r="B45" i="8"/>
  <c r="C3" i="19"/>
  <c r="D3" i="19"/>
  <c r="E3" i="19"/>
  <c r="E40" i="8" s="1"/>
  <c r="F3" i="19"/>
  <c r="F40" i="8" s="1"/>
  <c r="B3" i="19"/>
  <c r="B40" i="8" s="1"/>
  <c r="C40" i="8"/>
  <c r="D40" i="8"/>
  <c r="C4" i="14"/>
  <c r="D4" i="14"/>
  <c r="E5" i="12" s="1"/>
  <c r="E4" i="14"/>
  <c r="F4" i="14"/>
  <c r="F39" i="8" s="1"/>
  <c r="B4" i="14"/>
  <c r="C39" i="8"/>
  <c r="C4" i="5"/>
  <c r="C38" i="8" s="1"/>
  <c r="D4" i="5"/>
  <c r="D38" i="8" s="1"/>
  <c r="E4" i="5"/>
  <c r="E38" i="8" s="1"/>
  <c r="F4" i="5"/>
  <c r="F38" i="8" s="1"/>
  <c r="B4" i="5"/>
  <c r="B38" i="8" s="1"/>
  <c r="C32" i="8"/>
  <c r="D32" i="8"/>
  <c r="E32" i="8"/>
  <c r="F32" i="8"/>
  <c r="B32" i="8"/>
  <c r="C31" i="8"/>
  <c r="D31" i="8"/>
  <c r="E31" i="8"/>
  <c r="F31" i="8"/>
  <c r="B31" i="8"/>
  <c r="C30" i="8"/>
  <c r="D30" i="8"/>
  <c r="E30" i="8"/>
  <c r="F30" i="8"/>
  <c r="B30" i="8"/>
  <c r="C29" i="8"/>
  <c r="D29" i="8"/>
  <c r="E29" i="8"/>
  <c r="F29" i="8"/>
  <c r="C23" i="8"/>
  <c r="D23" i="8"/>
  <c r="E23" i="8"/>
  <c r="F23" i="8"/>
  <c r="B23" i="8"/>
  <c r="C22" i="8"/>
  <c r="D22" i="8"/>
  <c r="E22" i="8"/>
  <c r="F22" i="8"/>
  <c r="B22" i="8"/>
  <c r="C21" i="8"/>
  <c r="D21" i="8"/>
  <c r="E21" i="8"/>
  <c r="F21" i="8"/>
  <c r="B21" i="8"/>
  <c r="C20" i="8"/>
  <c r="D20" i="8"/>
  <c r="E20" i="8"/>
  <c r="F20" i="8"/>
  <c r="B20" i="8"/>
  <c r="C15" i="8"/>
  <c r="D15" i="8"/>
  <c r="E15" i="8"/>
  <c r="F15" i="8"/>
  <c r="B15" i="8"/>
  <c r="C14" i="8"/>
  <c r="D14" i="8"/>
  <c r="E14" i="8"/>
  <c r="F14" i="8"/>
  <c r="B14" i="8"/>
  <c r="C13" i="8"/>
  <c r="D13" i="8"/>
  <c r="E13" i="8"/>
  <c r="F13" i="8"/>
  <c r="B13" i="8"/>
  <c r="C12" i="8"/>
  <c r="D12" i="8"/>
  <c r="E12" i="8"/>
  <c r="F12" i="8"/>
  <c r="B12" i="8"/>
  <c r="C4" i="8"/>
  <c r="D4" i="8"/>
  <c r="E4" i="8"/>
  <c r="F4" i="8"/>
  <c r="B4" i="8"/>
  <c r="C7" i="8"/>
  <c r="D7" i="8"/>
  <c r="E7" i="8"/>
  <c r="F7" i="8"/>
  <c r="B7" i="8"/>
  <c r="C6" i="8"/>
  <c r="D6" i="8"/>
  <c r="E6" i="8"/>
  <c r="F6" i="8"/>
  <c r="B6" i="8"/>
  <c r="C5" i="8"/>
  <c r="D5" i="8"/>
  <c r="E5" i="8"/>
  <c r="F5" i="8"/>
  <c r="B5" i="8"/>
  <c r="F5" i="12" l="1"/>
  <c r="C5" i="12"/>
  <c r="B5" i="12"/>
  <c r="B7" i="12" s="1"/>
  <c r="B39" i="8"/>
  <c r="D5" i="12"/>
  <c r="B89" i="12"/>
  <c r="B93" i="12" s="1"/>
  <c r="E39" i="8"/>
  <c r="D39" i="8"/>
  <c r="D89" i="12"/>
  <c r="D93" i="12" s="1"/>
  <c r="F33" i="8"/>
  <c r="B33" i="8"/>
  <c r="D33" i="8"/>
  <c r="E33" i="8"/>
  <c r="C33" i="8"/>
  <c r="B24" i="8"/>
  <c r="F24" i="8"/>
  <c r="E24" i="8"/>
  <c r="D24" i="8"/>
  <c r="C24" i="8"/>
  <c r="C16" i="8"/>
  <c r="F8" i="8"/>
  <c r="F16" i="8"/>
  <c r="B16" i="8"/>
  <c r="E16" i="8"/>
  <c r="B8" i="8"/>
  <c r="D16" i="8"/>
  <c r="E8" i="8"/>
  <c r="D8" i="8"/>
  <c r="C8" i="8"/>
  <c r="F4" i="2" l="1"/>
  <c r="F37" i="8" s="1"/>
  <c r="F41" i="8" s="1"/>
  <c r="E4" i="2"/>
  <c r="E37" i="8" s="1"/>
  <c r="E41" i="8" s="1"/>
  <c r="D4" i="2"/>
  <c r="D37" i="8" s="1"/>
  <c r="D41" i="8" s="1"/>
  <c r="C4" i="2"/>
  <c r="C37" i="8" s="1"/>
  <c r="C41" i="8" s="1"/>
  <c r="B4" i="2"/>
  <c r="B37" i="8" s="1"/>
  <c r="B41" i="8" s="1"/>
  <c r="F7" i="12" l="1"/>
  <c r="E7" i="12" l="1"/>
  <c r="D7" i="12"/>
  <c r="C7" i="12"/>
</calcChain>
</file>

<file path=xl/sharedStrings.xml><?xml version="1.0" encoding="utf-8"?>
<sst xmlns="http://schemas.openxmlformats.org/spreadsheetml/2006/main" count="921" uniqueCount="301">
  <si>
    <t>Họ và tên</t>
  </si>
  <si>
    <t>MSSV</t>
  </si>
  <si>
    <t>Nhóm lớp/Tổ TH</t>
  </si>
  <si>
    <t>Nhóm 17/ Tổ TH 2</t>
  </si>
  <si>
    <t>Ca/thứ/ngày/tiết</t>
  </si>
  <si>
    <t>Ca 3/thứ 3/ ngày 11-2-2025/tiết 789</t>
  </si>
  <si>
    <t>Tên mã chứng khoán/doanh nghiệp lựa chọn để làm bài báo cáo: viết tắt mã chứng khoán</t>
  </si>
  <si>
    <t>IMP</t>
  </si>
  <si>
    <t>Sàn niêm yết chứng khoán</t>
  </si>
  <si>
    <t>HOSE</t>
  </si>
  <si>
    <t>Năm lên sàn (hoặc ngày giao dịch đầu tiên)</t>
  </si>
  <si>
    <t>Vốn điều lệ</t>
  </si>
  <si>
    <t>1,540,427,620,000 (tháng 10/2024)</t>
  </si>
  <si>
    <t>Các doanh nghiệp đối thủ</t>
  </si>
  <si>
    <t>DHG</t>
  </si>
  <si>
    <t>1.307.460.710.000</t>
  </si>
  <si>
    <t>DCL</t>
  </si>
  <si>
    <t>730.410.300.000</t>
  </si>
  <si>
    <t>ĐVT: Đồng</t>
  </si>
  <si>
    <t>TÀI SẢN</t>
  </si>
  <si>
    <t>A- TÀI SẢN NGẮN HẠN</t>
  </si>
  <si>
    <t>I. Tiền và các khoản tương đương tiền</t>
  </si>
  <si>
    <t>1. Tiền</t>
  </si>
  <si>
    <t>2. Các khoản tương đương tiền</t>
  </si>
  <si>
    <t>II. Các khoản đầu tư tài chính ngắn hạn</t>
  </si>
  <si>
    <t>1. Chứng khoán kinh doanh</t>
  </si>
  <si>
    <t>2. Dự phòng giảm giá chứng khoán kinh doanh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</si>
  <si>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</si>
  <si>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</si>
  <si>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</si>
  <si>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</si>
  <si>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</si>
  <si>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</si>
  <si>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</si>
  <si>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</si>
  <si>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7. Dự phòng phải thu ngắn hạn khó đòi</t>
  </si>
  <si>
    <t>8. Tài sản Thiếu chờ xử lý</t>
  </si>
  <si>
    <t>IV. Hàng tồn kho</t>
  </si>
  <si>
    <t>1. Hàng tồn kho</t>
  </si>
  <si>
    <t>2. Dự phòng giảm giá hàng tồn kho</t>
  </si>
  <si>
    <t>V.Tài sản ngắn hạn khác</t>
  </si>
  <si>
    <t>1. Chi phí trả trước ngắn hạn</t>
  </si>
  <si>
    <t>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</si>
  <si>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</si>
  <si>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</si>
  <si>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</si>
  <si>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</si>
  <si>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</si>
  <si>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</si>
  <si>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</si>
  <si>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</si>
  <si>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</si>
  <si>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</si>
  <si>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</si>
  <si>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</t>
  </si>
  <si>
    <t>II.Tài sản cố định</t>
  </si>
  <si>
    <t>1. Tài sản cố định hữu hình</t>
  </si>
  <si>
    <t>- Nguyên giá</t>
  </si>
  <si>
    <t>- Giá trị hao mòn lũy kế</t>
  </si>
  <si>
    <t>2. Tài sản cố định thuê tài chính</t>
  </si>
  <si>
    <t>3. Tài sản cố định vô hình</t>
  </si>
  <si>
    <t>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</si>
  <si>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</si>
  <si>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</si>
  <si>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</si>
  <si>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</si>
  <si>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</si>
  <si>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2. Đầu tư vào công ty liên kết, liên doanh</t>
  </si>
  <si>
    <t>3. Đầu tư góp vốn vào đơn vị khác</t>
  </si>
  <si>
    <t>4. Dự phòng đầu tư tài chính dài hạn</t>
  </si>
  <si>
    <t>5. Đầu tư nắm giữ đến ngày đáo hạn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</si>
  <si>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</si>
  <si>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</si>
  <si>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</si>
  <si>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</si>
  <si>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</si>
  <si>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</si>
  <si>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</t>
  </si>
  <si>
    <t>NGUỒN VỐN</t>
  </si>
  <si>
    <t>C. NỢ PHẢI TRẢ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</si>
  <si>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</si>
  <si>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</si>
  <si>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</si>
  <si>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</si>
  <si>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</si>
  <si>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</si>
  <si>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</si>
  <si>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</si>
  <si>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8. Doanh thu chưa thực hiện ngắn hạn</t>
  </si>
  <si>
    <t>9. Phải trả ngắn hạn khác</t>
  </si>
  <si>
    <t>10. Vay và nợ thuê tài chính ngắn hạn</t>
  </si>
  <si>
    <t>11. Dự phòng phải trả ngắn hạn</t>
  </si>
  <si>
    <t>12. Quỹ khen thưởng phúc lợi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</si>
  <si>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</si>
  <si>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</si>
  <si>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</si>
  <si>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</si>
  <si>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</si>
  <si>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</si>
  <si>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</si>
  <si>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</si>
  <si>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dài hạn</t>
  </si>
  <si>
    <t>7. Phải trả dài hạn khác</t>
  </si>
  <si>
    <t>8. Vay và nợ thuê tài chính dài hạn</t>
  </si>
  <si>
    <t>9. Trái phiếu chuyển đổi</t>
  </si>
  <si>
    <t>10. Cổ phiếu ưu đãi</t>
  </si>
  <si>
    <t>11. Thuế thu nhập hoãn lại phải trả</t>
  </si>
  <si>
    <t>12. Dự phòng phải trả dài hạn</t>
  </si>
  <si>
    <t>13. Quỹ phát triển khoa học và công nghệ</t>
  </si>
  <si>
    <t>D.VỐN CHỦ SỞ HỮU</t>
  </si>
  <si>
    <t>I. Vốn chủ sở hữu</t>
  </si>
  <si>
    <t>1. Vốn góp của chủ sở hữu</t>
  </si>
  <si>
    <t>- Cổ phiếu phổ thông có quyền biểu quyết</t>
  </si>
  <si>
    <t>- Cổ phiếu ưu đãi</t>
  </si>
  <si>
    <t>2. Thặng dư vốn cổ phần</t>
  </si>
  <si>
    <t>3. Quyền chọn chuyển đổi trái phiếu</t>
  </si>
  <si>
    <t>4. Vốn khác của chủ sở hữu</t>
  </si>
  <si>
    <t>5. Cổ phiếu quỹ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</si>
  <si>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</si>
  <si>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</si>
  <si>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</si>
  <si>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</si>
  <si>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</si>
  <si>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</si>
  <si>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- LNST chưa phân phối lũy kế đến cuối kỳ trước</t>
  </si>
  <si>
    <t>- LNST chưa phân phối kỳ này</t>
  </si>
  <si>
    <t>12. Nguồn vốn đầu tư XDCB</t>
  </si>
  <si>
    <t>13. Lợi ích cổ đông không kiểm soát</t>
  </si>
  <si>
    <t>II. Nguồn kinh phí và quỹ khác</t>
  </si>
  <si>
    <t>1. Nguồn kinh phí</t>
  </si>
  <si>
    <t>2. Nguồn kinh phí đã hình thành TSCĐ</t>
  </si>
  <si>
    <t>TỔNG CỘNG NGUỒN VỐN</t>
  </si>
  <si>
    <t>1. Doanh thu bán hàng và cung cấp dịch vụ</t>
  </si>
  <si>
    <t>2. Các khoản giảm trừ doanh thu</t>
  </si>
  <si>
    <t>3. Doanh thu thuần về bán hàng và cung cấp dịch vụ (10 = 01 - 02)</t>
  </si>
  <si>
    <t>4. Giá vốn hàng bán</t>
  </si>
  <si>
    <t>5. Lợi nhuận gộp về bán hàng và cung cấp dịch vụ(20=10-11)</t>
  </si>
  <si>
    <t>6. Doanh thu hoạt động tài chính</t>
  </si>
  <si>
    <t>7. Chi phí tài chính</t>
  </si>
  <si>
    <t>- Trong đó: Chi phí lãi vay</t>
  </si>
  <si>
    <t>8. Phần lãi lỗ trong công ty liên doanh, liên kết</t>
  </si>
  <si>
    <t>9. Chi phí bán hàng</t>
  </si>
  <si>
    <t>10. Chi phí quản lý doanh nghiệp</t>
  </si>
  <si>
    <t>11. Lợi nhuận thuần từ hoạt động kinh doanh{30=20+(21-22) + 24 - (25+26)}</t>
  </si>
  <si>
    <t>12. Thu nhập khác</t>
  </si>
  <si>
    <t>13. Chi phí khác</t>
  </si>
  <si>
    <t>14. Lợi nhuận khác(40=31-32)</t>
  </si>
  <si>
    <t>15. Tổng lợi nhuận kế toán trước thuế(50=30+40)</t>
  </si>
  <si>
    <t>16. Chi phí thuế TNDN hiện hành</t>
  </si>
  <si>
    <t>17. Chi phí thuế TNDN hoãn lại</t>
  </si>
  <si>
    <t>18. Lợi nhuận sau thuế thu nhập doanh nghiệp(60=50-51-52)</t>
  </si>
  <si>
    <t>19. Lợi nhuận sau thuế công ty mẹ</t>
  </si>
  <si>
    <t>20. Lợi nhuận sau thuế công ty mẹ không kiểm soát</t>
  </si>
  <si>
    <t>21. Lãi cơ bản trên cổ phiếu(*)</t>
  </si>
  <si>
    <t>22. Lãi suy giảm trên cổ phiếu (*)</t>
  </si>
  <si>
    <t>I. Lưu chuyển tiền từ hoạt động kinh doanh</t>
  </si>
  <si>
    <t>1. Lợi nhuận trước thuế</t>
  </si>
  <si>
    <t>2. Điều chỉnh cho các khoản</t>
  </si>
  <si>
    <t>- Khấu hao TSCĐ và BĐSĐT</t>
  </si>
  <si>
    <t>- Các khoản dự phòng</t>
  </si>
  <si>
    <t>- Lãi, lỗ chênh lệch tỷ giá hối đoái do đánh giá lại các khoản mục tiền tệ có gốc ngoại tệ</t>
  </si>
  <si>
    <t>- Lãi, lỗ từ hoạt động đầu tư</t>
  </si>
  <si>
    <t>- Chi phí lãi vay</t>
  </si>
  <si>
    <t>- Các khoản điều chỉnh khác</t>
  </si>
  <si>
    <t>3. Lợi nhuận từ hoạt động kinh doanh trước thay đổi vốn lưu động</t>
  </si>
  <si>
    <t>- Tăng, giảm các khoản phải thu</t>
  </si>
  <si>
    <t>- Tăng, giảm hàng tồn kho</t>
  </si>
  <si>
    <t>- Tăng, giảm các khoản phải trả (Không kể lãi vay phải trả, thuế thu nhập doanh nghiệp phải nộp)</t>
  </si>
  <si>
    <t>- Tăng, giảm chi phí trả trước</t>
  </si>
  <si>
    <t>- Tăng, giảm chứng khoán kinh doanh</t>
  </si>
  <si>
    <t>- Tiền lãi vay đã trả</t>
  </si>
  <si>
    <t>- Thuế thu nhập doanh nghiệp đã nộp</t>
  </si>
  <si>
    <t>- Tiền thu khác từ hoạt động kinh doanh</t>
  </si>
  <si>
    <t>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</si>
  <si>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</si>
  <si>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</si>
  <si>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</si>
  <si>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</si>
  <si>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</si>
  <si>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</si>
  <si>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</si>
  <si>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</si>
  <si>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</si>
  <si>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</si>
  <si>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</si>
  <si>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</si>
  <si>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trả lại vón góp cho các chủ sở hữu, mua lại cổ phiếu của doanh nghiệp đã phát hành</t>
  </si>
  <si>
    <t>3.Tiền thu từ đi vay</t>
  </si>
  <si>
    <t>4.Tiền chi trả nợ gốc vay</t>
  </si>
  <si>
    <t>5.Tiền chi trả nợ gốc thuê tài chính</t>
  </si>
  <si>
    <t>6. Cổ tức, lợi nhuận đã trả cho chủ sở hữu</t>
  </si>
  <si>
    <t>7. Tiền thu từ vốn góp của cổ đông không kiểm soát</t>
  </si>
  <si>
    <t>Lưu chuyển tiền thuần từ hoạt động tài chính</t>
  </si>
  <si>
    <t>Lưu chuyển tiền thuần trong kỳ (50 = 20+30+40)</t>
  </si>
  <si>
    <t>Tiền và tương đương tiền đầu kỳ</t>
  </si>
  <si>
    <t>Ảnh hưởng của thay đổi tỷ giá hối đoái quy đổi ngoại tệ</t>
  </si>
  <si>
    <t>Tiền và tương đương tiền cuối kỳ (70 = 50+60+61)</t>
  </si>
  <si>
    <t>Column1</t>
  </si>
  <si>
    <t>2019</t>
  </si>
  <si>
    <t>2020</t>
  </si>
  <si>
    <t>2021</t>
  </si>
  <si>
    <t>2022</t>
  </si>
  <si>
    <t>2023</t>
  </si>
  <si>
    <t>Saung Wutyee Hlaing</t>
  </si>
  <si>
    <t>B2100508</t>
  </si>
  <si>
    <t>Năm</t>
  </si>
  <si>
    <t>OPC</t>
  </si>
  <si>
    <t>CÂN ĐỐI KẾ TOÁN / CÔNG TY CỔ PHẦN DƯỢC HẬU GIANG (DHG) (HOSE)</t>
  </si>
  <si>
    <t>1. Chi phí sản xuất kinh doanh dở dang dài hạn</t>
  </si>
  <si>
    <t>2. Đầu tư vào công ty liên kết. liên doanh</t>
  </si>
  <si>
    <t>D. VỐN CHỦ SỞ HỮU</t>
  </si>
  <si>
    <t>BÁO CÁO KẾT QUẢ HOẠT ĐỘNG KINH DOANH / CÔNG TY CỔ PHẦN DƯỢC HẬU GIANG (DHG) (HOSE)</t>
  </si>
  <si>
    <t>2. Các khoan giảm trừ doanh thu</t>
  </si>
  <si>
    <t>3. Doanh thu thuần về bán hàng và cung cấp dịch vụ</t>
  </si>
  <si>
    <t>4. Giá vốn hàng bán và dịch vụ cung cấp</t>
  </si>
  <si>
    <t>5. LN gộp về bán hàng và cung cấp dịch vụ</t>
  </si>
  <si>
    <t>7. CP tài chính</t>
  </si>
  <si>
    <t>- Trong đó: CP lãi vay</t>
  </si>
  <si>
    <t>8. Phần lỗ trong công ty liên kết, liên doanh</t>
  </si>
  <si>
    <t>9. CP bán hàng</t>
  </si>
  <si>
    <t>10. CP quản lý doanh nghiệp</t>
  </si>
  <si>
    <t>11. LN thuần từ hoạt động kinh doanh</t>
  </si>
  <si>
    <t>13. CP khác</t>
  </si>
  <si>
    <t>14. Lỗ khác</t>
  </si>
  <si>
    <t>15. Tổng LN kế toán trước thuế</t>
  </si>
  <si>
    <t>16. CP thuế thu nhập doanh nghiệp hiện hành</t>
  </si>
  <si>
    <t>17. Thu nhập thuế thu nhập doanh nghiệp hoãn lại</t>
  </si>
  <si>
    <t>18. LN sau thuế thu nhập doanh nghiệp</t>
  </si>
  <si>
    <t>Trong đó</t>
  </si>
  <si>
    <t>Lợi nhuận sau thuế của Công ty mẹ</t>
  </si>
  <si>
    <t>Lỗ sau thuế của cổ đông không kiểm soát</t>
  </si>
  <si>
    <t>19. Lãi cơ bản trên cổ phiếu</t>
  </si>
  <si>
    <t>BÁO CÁO LƯU CHUYỂN TIỀN TỆ / CÔNG TY CỔ PHẦN DƯỢC HẬU GIANG (DHG) (HOSE)</t>
  </si>
  <si>
    <t>I. LƯU CHUYỂN TIỀN TỪ HOẠT ĐỘNG KINH DOANH</t>
  </si>
  <si>
    <t>Khấu hao tài sản số định, bất động sản đầu tư</t>
  </si>
  <si>
    <t>Các khoản dự phòng</t>
  </si>
  <si>
    <t>Lỗ/Lãi chênh lệch tỷ giá hối đoái do đánh giá lại các khoản mục tiền tệ có gốc ngoại tệ</t>
  </si>
  <si>
    <t>Lãi từ hoạt động đầu tư</t>
  </si>
  <si>
    <t>Chi phí lãi vay</t>
  </si>
  <si>
    <t>3. LN từ hoạt động kinh doanh trước thay đổi vốn lưu động</t>
  </si>
  <si>
    <t>Thay đổi các khoản phải thu</t>
  </si>
  <si>
    <t>Thay đổi hàng tồn kho</t>
  </si>
  <si>
    <t>Thay đổi các khoản phải trả</t>
  </si>
  <si>
    <t>Thay đổi chi phí trả trước</t>
  </si>
  <si>
    <t>Tiền lãi vay đã trả</t>
  </si>
  <si>
    <t>Thuế thu nhập doanh nghiệp đã nộp</t>
  </si>
  <si>
    <t>Tiền chi khác cho hoạt động kinh doanh</t>
  </si>
  <si>
    <t>II. LƯU CHUYỂN TIỀN TỪ HOẠT ĐỘNG ĐẦU TƯ</t>
  </si>
  <si>
    <t>1. Tiền chi mua sắm, xây dựng lại tài sản cố định và các tài sản dài hạn khác</t>
  </si>
  <si>
    <t>2. Tiền thu thanh lý, nhượng bán tài sản cố định và các tài sản dài hạn khá</t>
  </si>
  <si>
    <t>3. Tiền chi cho vay và tiền gửi có kỳ hạn</t>
  </si>
  <si>
    <t>4. Tiền thu hồi cho vay và tiền gửi có kỳ hạn</t>
  </si>
  <si>
    <t>5. Tiền thu hồi đầu tư vốn vào đơn vị khác</t>
  </si>
  <si>
    <t>6. Tiền thu lãu cho vay, tiền gửi, cổ tức và lợi nhuận được chia</t>
  </si>
  <si>
    <t>III. LƯU CHUYỂN TIỀN TỪ HOẠT ĐỘNG TÀI CHÍNH</t>
  </si>
  <si>
    <t>1. Tiền thu từ đi vay</t>
  </si>
  <si>
    <t>2. Tiền trả nợ gốc vay</t>
  </si>
  <si>
    <t>3. Cổ tức, lợi nhuận đã trả cho chủ sở hữu</t>
  </si>
  <si>
    <t>Lưu chuyển tiền thuần trong năm</t>
  </si>
  <si>
    <t>Tiền và tương đương tiền đầu năm</t>
  </si>
  <si>
    <t>Tiền và tương đương tiền cuối năm</t>
  </si>
  <si>
    <t>Báo cáo kết quả hoạt động kinh doanh</t>
  </si>
  <si>
    <t>Báo cáo lưu chuyển tiền tệ</t>
  </si>
  <si>
    <t>Current Ratio ( current assets / current liabilities)</t>
  </si>
  <si>
    <t xml:space="preserve"> IMP</t>
  </si>
  <si>
    <t>Quick Ratio ( Current Asset - Inventory) / Current liabilities</t>
  </si>
  <si>
    <t>Ngành</t>
  </si>
  <si>
    <t>Cash Ratio ( Cash and its equivalents) / Liabilities</t>
  </si>
  <si>
    <t>Khả năng thanh toán dài hạn</t>
  </si>
  <si>
    <t xml:space="preserve">Khả năng thanh toán ngắn hạn </t>
  </si>
  <si>
    <t>Times Interest Earning: TIE ( EBIT/Interest cost)</t>
  </si>
  <si>
    <t>Debt Ratio ( Debt/ Assets)</t>
  </si>
  <si>
    <t>Debt to Equity Ratio ( Debt / Equity)</t>
  </si>
  <si>
    <t>Vòng quay tổng tài sản (Asset Turnover: AT)  Sales/Asset average</t>
  </si>
  <si>
    <t>Vòng quay tài sản cố định ( Sales/Fixed asset)</t>
  </si>
  <si>
    <t>Vòng quay hàng tồn kho (Inventory Turnover: INT/IT) ( COGS/Inventory average )</t>
  </si>
  <si>
    <t xml:space="preserve">INT / Năm </t>
  </si>
  <si>
    <t xml:space="preserve">DI / Năm </t>
  </si>
  <si>
    <t>Phân tích khoản phải thu (Account Receivable Turnover: ART) ( Sales/Average account receivable)</t>
  </si>
  <si>
    <t>ART / Năm</t>
  </si>
  <si>
    <t>DAR / Năm</t>
  </si>
  <si>
    <t>Phân tích khoản phải trả (Account Payable Turnover: APT) ( COGS/Average payable)</t>
  </si>
  <si>
    <t>DAP / Năm</t>
  </si>
  <si>
    <t>APT / Năm</t>
  </si>
  <si>
    <t>INT</t>
  </si>
  <si>
    <t>DI</t>
  </si>
  <si>
    <t>INT và DI của IMP</t>
  </si>
  <si>
    <t>ART và DAR của IMP</t>
  </si>
  <si>
    <t>DAR</t>
  </si>
  <si>
    <t>ART</t>
  </si>
  <si>
    <t>DAP</t>
  </si>
  <si>
    <t>APT</t>
  </si>
  <si>
    <t>APT và DAP của IMP</t>
  </si>
  <si>
    <t>Cash Cycle ( DI + DAR - DAP)</t>
  </si>
  <si>
    <t>Phân tích đòn bẩy và khả năng tự chủ trọng hoạt động kinh doanh</t>
  </si>
  <si>
    <t>Khả năng tự chủ tài chính = VCSH/Tổng VCSH</t>
  </si>
  <si>
    <t>VCSH</t>
  </si>
  <si>
    <t>Tổng VCSH</t>
  </si>
  <si>
    <t>Đòn bẩy = Tổng tài sản bình quân/ VCSH bình quân</t>
  </si>
  <si>
    <t xml:space="preserve">Tổng tài sản bình quân </t>
  </si>
  <si>
    <t>VCSH bình 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</si>
</sst>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"/>
  </numFmts>
  <fonts count="46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&quot;"/>
      <charset val="134"/>
    </font>
    <font>
      <sz val="12"/>
      <name val="Times New Roman"/>
      <family val="1"/>
    </font>
    <font>
      <b/>
      <sz val="9"/>
      <color rgb="FF014377"/>
      <name val="Arial"/>
      <family val="2"/>
    </font>
    <font>
      <sz val="9"/>
      <color rgb="FF014377"/>
      <name val="Arial"/>
      <family val="2"/>
    </font>
    <font>
      <sz val="9"/>
      <color theme="1"/>
      <name val="Arial"/>
      <family val="2"/>
      <scheme val="minor"/>
    </font>
    <font>
      <b/>
      <sz val="9"/>
      <color rgb="FF004276"/>
      <name val="Tahoma"/>
      <family val="2"/>
    </font>
    <font>
      <b/>
      <sz val="9"/>
      <color rgb="FF015096"/>
      <name val="Arial"/>
      <family val="2"/>
      <scheme val="minor"/>
    </font>
    <font>
      <b/>
      <sz val="9"/>
      <color rgb="FF343434"/>
      <name val="Arial"/>
      <family val="2"/>
    </font>
    <font>
      <sz val="9"/>
      <color rgb="FF015096"/>
      <name val="Arial"/>
      <family val="2"/>
      <scheme val="minor"/>
    </font>
    <font>
      <sz val="9"/>
      <color rgb="FF333333"/>
      <name val="Arial"/>
      <family val="2"/>
      <scheme val="minor"/>
    </font>
    <font>
      <b/>
      <sz val="9"/>
      <color rgb="FF333333"/>
      <name val="Arial"/>
      <family val="2"/>
      <scheme val="minor"/>
    </font>
    <font>
      <sz val="9"/>
      <color rgb="FF000000"/>
      <name val="Calibri"/>
      <family val="2"/>
    </font>
    <font>
      <sz val="10"/>
      <color rgb="FF000000"/>
      <name val="Times New Roman&quot;"/>
      <charset val="134"/>
    </font>
    <font>
      <b/>
      <sz val="12"/>
      <color theme="1"/>
      <name val="Times New Roman&quot;"/>
      <charset val="134"/>
    </font>
    <font>
      <sz val="10"/>
      <color theme="1"/>
      <name val="Times New Roman&quot;"/>
      <charset val="134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F0"/>
      <name val="Times New Roman"/>
      <family val="1"/>
    </font>
    <font>
      <sz val="10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rgb="FFFFFFFF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b/>
      <sz val="13"/>
      <color rgb="FF373A3C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9"/>
      <color rgb="FFFF0000"/>
      <name val="Arial"/>
      <family val="2"/>
      <scheme val="minor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1E1E1"/>
        <bgColor rgb="FFE1E1E1"/>
      </patternFill>
    </fill>
    <fill>
      <patternFill patternType="solid">
        <fgColor theme="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699"/>
        <bgColor rgb="FFFFE699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4CCCC"/>
      </patternFill>
    </fill>
  </fills>
  <borders count="20">
    <border>
      <left/>
      <right/>
      <top/>
      <bottom/>
      <diagonal/>
    </border>
    <border>
      <left/>
      <right/>
      <top style="thin">
        <color rgb="FFE6E6E6"/>
      </top>
      <bottom/>
      <diagonal/>
    </border>
    <border>
      <left/>
      <right/>
      <top style="thin">
        <color rgb="FFE6E6E6"/>
      </top>
      <bottom style="thin">
        <color rgb="FFE6E6E6"/>
      </bottom>
      <diagonal/>
    </border>
    <border>
      <left/>
      <right/>
      <top/>
      <bottom style="medium">
        <color rgb="FFDDDDDD"/>
      </bottom>
      <diagonal/>
    </border>
    <border>
      <left/>
      <right/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6E6E6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</cellStyleXfs>
  <cellXfs count="21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4" fillId="0" borderId="1" xfId="0" applyFont="1" applyBorder="1"/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3" fontId="12" fillId="0" borderId="4" xfId="0" applyNumberFormat="1" applyFont="1" applyBorder="1" applyAlignment="1">
      <alignment horizontal="right" vertical="top"/>
    </xf>
    <xf numFmtId="3" fontId="4" fillId="0" borderId="1" xfId="0" applyNumberFormat="1" applyFont="1" applyBorder="1"/>
    <xf numFmtId="3" fontId="11" fillId="0" borderId="4" xfId="0" applyNumberFormat="1" applyFont="1" applyBorder="1" applyAlignment="1">
      <alignment horizontal="right" vertical="top"/>
    </xf>
    <xf numFmtId="3" fontId="5" fillId="0" borderId="1" xfId="0" applyNumberFormat="1" applyFont="1" applyBorder="1"/>
    <xf numFmtId="0" fontId="11" fillId="0" borderId="4" xfId="0" applyFont="1" applyBorder="1" applyAlignment="1">
      <alignment horizontal="right" vertical="top"/>
    </xf>
    <xf numFmtId="0" fontId="12" fillId="0" borderId="4" xfId="0" applyFont="1" applyBorder="1" applyAlignment="1">
      <alignment horizontal="right" vertical="top"/>
    </xf>
    <xf numFmtId="0" fontId="12" fillId="0" borderId="4" xfId="0" applyFont="1" applyBorder="1" applyAlignment="1">
      <alignment vertical="top"/>
    </xf>
    <xf numFmtId="0" fontId="12" fillId="0" borderId="4" xfId="0" applyFont="1" applyBorder="1" applyAlignment="1">
      <alignment horizontal="center" vertical="top"/>
    </xf>
    <xf numFmtId="3" fontId="13" fillId="0" borderId="0" xfId="0" applyNumberFormat="1" applyFont="1" applyAlignment="1">
      <alignment horizontal="right"/>
    </xf>
    <xf numFmtId="3" fontId="12" fillId="2" borderId="4" xfId="0" applyNumberFormat="1" applyFont="1" applyFill="1" applyBorder="1" applyAlignment="1">
      <alignment horizontal="right" vertical="top"/>
    </xf>
    <xf numFmtId="0" fontId="11" fillId="0" borderId="4" xfId="0" applyFont="1" applyBorder="1" applyAlignment="1">
      <alignment vertical="top"/>
    </xf>
    <xf numFmtId="0" fontId="13" fillId="0" borderId="0" xfId="0" applyFont="1"/>
    <xf numFmtId="0" fontId="11" fillId="2" borderId="4" xfId="0" applyFont="1" applyFill="1" applyBorder="1" applyAlignment="1">
      <alignment horizontal="right" vertical="top"/>
    </xf>
    <xf numFmtId="3" fontId="11" fillId="2" borderId="4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4" fillId="0" borderId="0" xfId="0" applyFont="1"/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2" fillId="0" borderId="0" xfId="0" applyFont="1"/>
    <xf numFmtId="0" fontId="15" fillId="0" borderId="0" xfId="0" applyFont="1"/>
    <xf numFmtId="0" fontId="2" fillId="0" borderId="2" xfId="0" applyFont="1" applyBorder="1"/>
    <xf numFmtId="3" fontId="2" fillId="0" borderId="1" xfId="0" applyNumberFormat="1" applyFont="1" applyBorder="1"/>
    <xf numFmtId="0" fontId="2" fillId="0" borderId="1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7" fillId="8" borderId="5" xfId="0" applyFont="1" applyFill="1" applyBorder="1"/>
    <xf numFmtId="0" fontId="17" fillId="9" borderId="6" xfId="0" applyFont="1" applyFill="1" applyBorder="1" applyAlignment="1">
      <alignment horizontal="center"/>
    </xf>
    <xf numFmtId="0" fontId="17" fillId="10" borderId="7" xfId="0" applyFont="1" applyFill="1" applyBorder="1"/>
    <xf numFmtId="0" fontId="17" fillId="9" borderId="8" xfId="0" applyFont="1" applyFill="1" applyBorder="1" applyAlignment="1">
      <alignment horizontal="center"/>
    </xf>
    <xf numFmtId="0" fontId="17" fillId="0" borderId="0" xfId="0" applyFont="1"/>
    <xf numFmtId="0" fontId="17" fillId="11" borderId="5" xfId="0" applyFont="1" applyFill="1" applyBorder="1" applyAlignment="1">
      <alignment horizontal="center"/>
    </xf>
    <xf numFmtId="0" fontId="17" fillId="11" borderId="6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12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12" borderId="8" xfId="0" applyFont="1" applyFill="1" applyBorder="1" applyAlignment="1">
      <alignment horizontal="center"/>
    </xf>
    <xf numFmtId="0" fontId="20" fillId="3" borderId="0" xfId="0" applyFont="1" applyFill="1"/>
    <xf numFmtId="0" fontId="20" fillId="6" borderId="2" xfId="0" applyFont="1" applyFill="1" applyBorder="1" applyAlignment="1">
      <alignment horizontal="center"/>
    </xf>
    <xf numFmtId="0" fontId="20" fillId="3" borderId="1" xfId="0" applyFont="1" applyFill="1" applyBorder="1"/>
    <xf numFmtId="3" fontId="3" fillId="3" borderId="1" xfId="0" applyNumberFormat="1" applyFont="1" applyFill="1" applyBorder="1" applyAlignment="1">
      <alignment horizontal="right"/>
    </xf>
    <xf numFmtId="0" fontId="20" fillId="2" borderId="1" xfId="0" applyFont="1" applyFill="1" applyBorder="1"/>
    <xf numFmtId="3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21" fillId="3" borderId="0" xfId="0" applyFont="1" applyFill="1"/>
    <xf numFmtId="3" fontId="22" fillId="3" borderId="0" xfId="0" applyNumberFormat="1" applyFont="1" applyFill="1" applyAlignment="1">
      <alignment horizontal="right"/>
    </xf>
    <xf numFmtId="0" fontId="21" fillId="2" borderId="1" xfId="0" applyFont="1" applyFill="1" applyBorder="1"/>
    <xf numFmtId="3" fontId="23" fillId="2" borderId="1" xfId="0" applyNumberFormat="1" applyFont="1" applyFill="1" applyBorder="1" applyAlignment="1">
      <alignment horizontal="right"/>
    </xf>
    <xf numFmtId="0" fontId="21" fillId="3" borderId="1" xfId="0" applyFont="1" applyFill="1" applyBorder="1"/>
    <xf numFmtId="3" fontId="22" fillId="3" borderId="1" xfId="0" applyNumberFormat="1" applyFont="1" applyFill="1" applyBorder="1" applyAlignment="1">
      <alignment horizontal="right"/>
    </xf>
    <xf numFmtId="0" fontId="22" fillId="2" borderId="1" xfId="0" applyFont="1" applyFill="1" applyBorder="1"/>
    <xf numFmtId="3" fontId="22" fillId="2" borderId="1" xfId="0" applyNumberFormat="1" applyFont="1" applyFill="1" applyBorder="1" applyAlignment="1">
      <alignment horizontal="righ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right"/>
    </xf>
    <xf numFmtId="0" fontId="22" fillId="2" borderId="1" xfId="0" applyFont="1" applyFill="1" applyBorder="1" applyAlignment="1">
      <alignment horizontal="right"/>
    </xf>
    <xf numFmtId="3" fontId="23" fillId="3" borderId="1" xfId="0" applyNumberFormat="1" applyFont="1" applyFill="1" applyBorder="1" applyAlignment="1">
      <alignment horizontal="right"/>
    </xf>
    <xf numFmtId="0" fontId="24" fillId="0" borderId="1" xfId="0" applyFont="1" applyBorder="1"/>
    <xf numFmtId="0" fontId="21" fillId="6" borderId="9" xfId="0" applyFont="1" applyFill="1" applyBorder="1"/>
    <xf numFmtId="0" fontId="21" fillId="6" borderId="9" xfId="0" applyFont="1" applyFill="1" applyBorder="1" applyAlignment="1">
      <alignment horizontal="center"/>
    </xf>
    <xf numFmtId="0" fontId="20" fillId="3" borderId="0" xfId="0" applyFont="1" applyFill="1" applyAlignment="1">
      <alignment horizontal="right"/>
    </xf>
    <xf numFmtId="0" fontId="25" fillId="0" borderId="12" xfId="3" applyFont="1" applyBorder="1" applyAlignment="1">
      <alignment vertical="center"/>
    </xf>
    <xf numFmtId="0" fontId="26" fillId="0" borderId="12" xfId="3" applyFont="1" applyBorder="1" applyAlignment="1">
      <alignment wrapText="1"/>
    </xf>
    <xf numFmtId="0" fontId="27" fillId="0" borderId="12" xfId="3" applyFont="1" applyBorder="1" applyAlignment="1">
      <alignment vertical="center"/>
    </xf>
    <xf numFmtId="0" fontId="1" fillId="0" borderId="0" xfId="3"/>
    <xf numFmtId="0" fontId="26" fillId="0" borderId="13" xfId="3" applyFont="1" applyBorder="1" applyAlignment="1">
      <alignment wrapText="1"/>
    </xf>
    <xf numFmtId="0" fontId="28" fillId="17" borderId="14" xfId="3" applyFont="1" applyFill="1" applyBorder="1" applyAlignment="1">
      <alignment horizontal="center" wrapText="1"/>
    </xf>
    <xf numFmtId="0" fontId="28" fillId="17" borderId="15" xfId="3" applyFont="1" applyFill="1" applyBorder="1" applyAlignment="1">
      <alignment horizontal="center" wrapText="1"/>
    </xf>
    <xf numFmtId="0" fontId="29" fillId="16" borderId="14" xfId="3" applyFont="1" applyFill="1" applyBorder="1" applyAlignment="1">
      <alignment wrapText="1"/>
    </xf>
    <xf numFmtId="0" fontId="26" fillId="0" borderId="15" xfId="3" applyFont="1" applyBorder="1" applyAlignment="1">
      <alignment wrapText="1"/>
    </xf>
    <xf numFmtId="0" fontId="29" fillId="0" borderId="14" xfId="3" applyFont="1" applyBorder="1" applyAlignment="1">
      <alignment wrapText="1"/>
    </xf>
    <xf numFmtId="3" fontId="29" fillId="0" borderId="15" xfId="3" applyNumberFormat="1" applyFont="1" applyBorder="1" applyAlignment="1">
      <alignment horizontal="right" wrapText="1"/>
    </xf>
    <xf numFmtId="0" fontId="30" fillId="0" borderId="14" xfId="3" applyFont="1" applyBorder="1" applyAlignment="1">
      <alignment wrapText="1"/>
    </xf>
    <xf numFmtId="3" fontId="30" fillId="0" borderId="15" xfId="3" applyNumberFormat="1" applyFont="1" applyBorder="1" applyAlignment="1">
      <alignment horizontal="right" wrapText="1"/>
    </xf>
    <xf numFmtId="0" fontId="29" fillId="18" borderId="14" xfId="3" applyFont="1" applyFill="1" applyBorder="1" applyAlignment="1">
      <alignment wrapText="1"/>
    </xf>
    <xf numFmtId="3" fontId="29" fillId="18" borderId="15" xfId="3" applyNumberFormat="1" applyFont="1" applyFill="1" applyBorder="1" applyAlignment="1">
      <alignment horizontal="right" wrapText="1"/>
    </xf>
    <xf numFmtId="0" fontId="31" fillId="0" borderId="14" xfId="3" applyFont="1" applyBorder="1" applyAlignment="1">
      <alignment wrapText="1"/>
    </xf>
    <xf numFmtId="3" fontId="32" fillId="0" borderId="15" xfId="3" applyNumberFormat="1" applyFont="1" applyBorder="1" applyAlignment="1">
      <alignment horizontal="right" wrapText="1"/>
    </xf>
    <xf numFmtId="3" fontId="25" fillId="0" borderId="15" xfId="3" applyNumberFormat="1" applyFont="1" applyBorder="1" applyAlignment="1">
      <alignment horizontal="right" wrapText="1"/>
    </xf>
    <xf numFmtId="0" fontId="25" fillId="0" borderId="12" xfId="3" applyFont="1" applyBorder="1" applyAlignment="1">
      <alignment horizontal="center" vertical="center"/>
    </xf>
    <xf numFmtId="0" fontId="33" fillId="0" borderId="0" xfId="0" applyFont="1"/>
    <xf numFmtId="0" fontId="33" fillId="0" borderId="11" xfId="0" applyFont="1" applyBorder="1" applyAlignment="1">
      <alignment horizontal="center"/>
    </xf>
    <xf numFmtId="0" fontId="33" fillId="0" borderId="11" xfId="0" applyFont="1" applyBorder="1"/>
    <xf numFmtId="4" fontId="33" fillId="0" borderId="11" xfId="0" applyNumberFormat="1" applyFont="1" applyBorder="1"/>
    <xf numFmtId="0" fontId="34" fillId="2" borderId="0" xfId="0" applyFont="1" applyFill="1"/>
    <xf numFmtId="0" fontId="34" fillId="2" borderId="0" xfId="0" applyFont="1" applyFill="1" applyAlignment="1">
      <alignment horizontal="center"/>
    </xf>
    <xf numFmtId="0" fontId="35" fillId="0" borderId="0" xfId="0" applyFont="1"/>
    <xf numFmtId="0" fontId="34" fillId="3" borderId="11" xfId="0" applyFont="1" applyFill="1" applyBorder="1"/>
    <xf numFmtId="0" fontId="34" fillId="6" borderId="11" xfId="0" applyFont="1" applyFill="1" applyBorder="1" applyAlignment="1">
      <alignment horizontal="center"/>
    </xf>
    <xf numFmtId="0" fontId="35" fillId="3" borderId="11" xfId="0" applyFont="1" applyFill="1" applyBorder="1" applyAlignment="1">
      <alignment horizontal="right"/>
    </xf>
    <xf numFmtId="0" fontId="34" fillId="2" borderId="11" xfId="0" applyFont="1" applyFill="1" applyBorder="1"/>
    <xf numFmtId="3" fontId="35" fillId="2" borderId="11" xfId="0" applyNumberFormat="1" applyFont="1" applyFill="1" applyBorder="1" applyAlignment="1">
      <alignment horizontal="right"/>
    </xf>
    <xf numFmtId="3" fontId="35" fillId="3" borderId="11" xfId="0" applyNumberFormat="1" applyFont="1" applyFill="1" applyBorder="1" applyAlignment="1">
      <alignment horizontal="right"/>
    </xf>
    <xf numFmtId="0" fontId="35" fillId="2" borderId="11" xfId="0" applyFont="1" applyFill="1" applyBorder="1"/>
    <xf numFmtId="0" fontId="35" fillId="3" borderId="11" xfId="0" applyFont="1" applyFill="1" applyBorder="1"/>
    <xf numFmtId="0" fontId="35" fillId="2" borderId="11" xfId="0" applyFont="1" applyFill="1" applyBorder="1" applyAlignment="1">
      <alignment horizontal="right"/>
    </xf>
    <xf numFmtId="0" fontId="34" fillId="4" borderId="11" xfId="0" applyFont="1" applyFill="1" applyBorder="1" applyAlignment="1">
      <alignment horizontal="center"/>
    </xf>
    <xf numFmtId="0" fontId="34" fillId="3" borderId="11" xfId="0" applyFont="1" applyFill="1" applyBorder="1" applyAlignment="1">
      <alignment horizontal="center"/>
    </xf>
    <xf numFmtId="0" fontId="34" fillId="0" borderId="11" xfId="0" applyFont="1" applyBorder="1" applyAlignment="1">
      <alignment horizontal="center"/>
    </xf>
    <xf numFmtId="3" fontId="34" fillId="2" borderId="11" xfId="0" applyNumberFormat="1" applyFont="1" applyFill="1" applyBorder="1" applyAlignment="1">
      <alignment horizontal="right"/>
    </xf>
    <xf numFmtId="0" fontId="35" fillId="20" borderId="16" xfId="0" applyFont="1" applyFill="1" applyBorder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34" fillId="20" borderId="11" xfId="0" applyFont="1" applyFill="1" applyBorder="1" applyAlignment="1">
      <alignment vertical="center" wrapText="1"/>
    </xf>
    <xf numFmtId="0" fontId="35" fillId="20" borderId="11" xfId="0" applyFont="1" applyFill="1" applyBorder="1" applyAlignment="1">
      <alignment vertical="center" wrapText="1"/>
    </xf>
    <xf numFmtId="0" fontId="35" fillId="19" borderId="11" xfId="0" applyFont="1" applyFill="1" applyBorder="1"/>
    <xf numFmtId="0" fontId="35" fillId="21" borderId="11" xfId="0" applyFont="1" applyFill="1" applyBorder="1" applyAlignment="1">
      <alignment vertical="center" wrapText="1"/>
    </xf>
    <xf numFmtId="3" fontId="35" fillId="21" borderId="11" xfId="0" applyNumberFormat="1" applyFont="1" applyFill="1" applyBorder="1" applyAlignment="1">
      <alignment vertical="center" wrapText="1"/>
    </xf>
    <xf numFmtId="3" fontId="35" fillId="20" borderId="11" xfId="0" applyNumberFormat="1" applyFont="1" applyFill="1" applyBorder="1" applyAlignment="1">
      <alignment vertical="center" wrapText="1"/>
    </xf>
    <xf numFmtId="0" fontId="34" fillId="21" borderId="11" xfId="0" applyFont="1" applyFill="1" applyBorder="1" applyAlignment="1">
      <alignment vertical="center" wrapText="1"/>
    </xf>
    <xf numFmtId="0" fontId="34" fillId="16" borderId="11" xfId="0" applyFont="1" applyFill="1" applyBorder="1" applyAlignment="1">
      <alignment horizontal="center" vertical="center"/>
    </xf>
    <xf numFmtId="3" fontId="35" fillId="20" borderId="11" xfId="0" applyNumberFormat="1" applyFont="1" applyFill="1" applyBorder="1" applyAlignment="1">
      <alignment horizontal="right" vertical="center" wrapText="1"/>
    </xf>
    <xf numFmtId="3" fontId="35" fillId="20" borderId="11" xfId="0" applyNumberFormat="1" applyFont="1" applyFill="1" applyBorder="1" applyAlignment="1">
      <alignment horizontal="center" vertical="center" wrapText="1"/>
    </xf>
    <xf numFmtId="0" fontId="34" fillId="16" borderId="11" xfId="0" applyFont="1" applyFill="1" applyBorder="1" applyAlignment="1">
      <alignment horizontal="center"/>
    </xf>
    <xf numFmtId="0" fontId="35" fillId="20" borderId="11" xfId="0" applyFont="1" applyFill="1" applyBorder="1" applyAlignment="1">
      <alignment horizontal="right" vertical="center" wrapText="1"/>
    </xf>
    <xf numFmtId="166" fontId="38" fillId="15" borderId="11" xfId="2" applyNumberFormat="1" applyFont="1" applyFill="1" applyBorder="1" applyAlignment="1">
      <alignment horizontal="center" vertical="top"/>
    </xf>
    <xf numFmtId="0" fontId="38" fillId="15" borderId="11" xfId="2" applyFont="1" applyFill="1" applyBorder="1" applyAlignment="1">
      <alignment horizontal="center" vertical="top"/>
    </xf>
    <xf numFmtId="0" fontId="36" fillId="0" borderId="0" xfId="0" applyFont="1"/>
    <xf numFmtId="0" fontId="33" fillId="13" borderId="11" xfId="0" applyFont="1" applyFill="1" applyBorder="1"/>
    <xf numFmtId="0" fontId="33" fillId="0" borderId="11" xfId="0" applyFont="1" applyBorder="1" applyAlignment="1">
      <alignment horizontal="center" vertical="center"/>
    </xf>
    <xf numFmtId="166" fontId="38" fillId="15" borderId="11" xfId="2" applyNumberFormat="1" applyFont="1" applyFill="1" applyBorder="1" applyAlignment="1">
      <alignment horizontal="center" vertical="center"/>
    </xf>
    <xf numFmtId="0" fontId="38" fillId="15" borderId="11" xfId="2" applyFont="1" applyFill="1" applyBorder="1" applyAlignment="1">
      <alignment vertical="top"/>
    </xf>
    <xf numFmtId="43" fontId="33" fillId="0" borderId="11" xfId="1" applyFont="1" applyBorder="1" applyAlignment="1"/>
    <xf numFmtId="0" fontId="37" fillId="13" borderId="0" xfId="0" applyFont="1" applyFill="1" applyAlignment="1">
      <alignment horizontal="center"/>
    </xf>
    <xf numFmtId="3" fontId="34" fillId="3" borderId="11" xfId="0" applyNumberFormat="1" applyFont="1" applyFill="1" applyBorder="1" applyAlignment="1">
      <alignment horizontal="right"/>
    </xf>
    <xf numFmtId="3" fontId="29" fillId="0" borderId="15" xfId="3" applyNumberFormat="1" applyFont="1" applyBorder="1" applyAlignment="1">
      <alignment wrapText="1"/>
    </xf>
    <xf numFmtId="3" fontId="34" fillId="20" borderId="11" xfId="0" applyNumberFormat="1" applyFont="1" applyFill="1" applyBorder="1" applyAlignment="1">
      <alignment vertical="center" wrapText="1"/>
    </xf>
    <xf numFmtId="4" fontId="33" fillId="13" borderId="11" xfId="0" applyNumberFormat="1" applyFont="1" applyFill="1" applyBorder="1"/>
    <xf numFmtId="0" fontId="33" fillId="0" borderId="10" xfId="0" applyFont="1" applyBorder="1"/>
    <xf numFmtId="4" fontId="33" fillId="0" borderId="10" xfId="0" applyNumberFormat="1" applyFont="1" applyBorder="1"/>
    <xf numFmtId="164" fontId="24" fillId="0" borderId="0" xfId="1" applyNumberFormat="1" applyFont="1"/>
    <xf numFmtId="164" fontId="3" fillId="0" borderId="0" xfId="1" applyNumberFormat="1" applyFont="1"/>
    <xf numFmtId="2" fontId="3" fillId="0" borderId="11" xfId="1" applyNumberFormat="1" applyFont="1" applyBorder="1" applyAlignment="1">
      <alignment horizontal="center" vertical="top"/>
    </xf>
    <xf numFmtId="4" fontId="3" fillId="0" borderId="0" xfId="1" applyNumberFormat="1" applyFont="1" applyAlignment="1">
      <alignment horizontal="center"/>
    </xf>
    <xf numFmtId="165" fontId="3" fillId="0" borderId="8" xfId="1" applyNumberFormat="1" applyFont="1" applyBorder="1" applyAlignment="1">
      <alignment horizontal="center" vertical="top"/>
    </xf>
    <xf numFmtId="165" fontId="3" fillId="0" borderId="0" xfId="1" applyNumberFormat="1" applyFont="1" applyBorder="1" applyAlignment="1">
      <alignment horizontal="center" vertical="top"/>
    </xf>
    <xf numFmtId="3" fontId="3" fillId="0" borderId="11" xfId="1" applyNumberFormat="1" applyFont="1" applyBorder="1" applyAlignment="1">
      <alignment horizontal="center" vertical="top"/>
    </xf>
    <xf numFmtId="164" fontId="3" fillId="0" borderId="11" xfId="1" applyNumberFormat="1" applyFont="1" applyBorder="1" applyAlignment="1">
      <alignment horizontal="center"/>
    </xf>
    <xf numFmtId="164" fontId="3" fillId="22" borderId="11" xfId="1" applyNumberFormat="1" applyFont="1" applyFill="1" applyBorder="1" applyAlignment="1">
      <alignment horizontal="center" vertical="top"/>
    </xf>
    <xf numFmtId="164" fontId="3" fillId="22" borderId="7" xfId="1" applyNumberFormat="1" applyFont="1" applyFill="1" applyBorder="1" applyAlignment="1">
      <alignment horizontal="center" vertical="top"/>
    </xf>
    <xf numFmtId="4" fontId="33" fillId="0" borderId="11" xfId="0" applyNumberFormat="1" applyFont="1" applyBorder="1" applyAlignment="1">
      <alignment horizontal="center"/>
    </xf>
    <xf numFmtId="4" fontId="3" fillId="0" borderId="11" xfId="1" applyNumberFormat="1" applyFont="1" applyBorder="1" applyAlignment="1">
      <alignment horizontal="center" vertical="top"/>
    </xf>
    <xf numFmtId="4" fontId="3" fillId="0" borderId="11" xfId="1" applyNumberFormat="1" applyFont="1" applyBorder="1" applyAlignment="1">
      <alignment horizontal="center"/>
    </xf>
    <xf numFmtId="4" fontId="3" fillId="0" borderId="0" xfId="1" applyNumberFormat="1" applyFont="1" applyBorder="1" applyAlignment="1">
      <alignment horizontal="center"/>
    </xf>
    <xf numFmtId="3" fontId="3" fillId="0" borderId="11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/>
    </xf>
    <xf numFmtId="164" fontId="3" fillId="15" borderId="18" xfId="1" applyNumberFormat="1" applyFont="1" applyFill="1" applyBorder="1" applyAlignment="1">
      <alignment horizontal="center" vertical="top"/>
    </xf>
    <xf numFmtId="0" fontId="3" fillId="15" borderId="19" xfId="1" applyNumberFormat="1" applyFont="1" applyFill="1" applyBorder="1" applyAlignment="1">
      <alignment horizontal="center" vertical="top"/>
    </xf>
    <xf numFmtId="164" fontId="3" fillId="5" borderId="0" xfId="1" applyNumberFormat="1" applyFont="1" applyFill="1" applyAlignment="1">
      <alignment horizontal="center"/>
    </xf>
    <xf numFmtId="164" fontId="3" fillId="15" borderId="11" xfId="1" applyNumberFormat="1" applyFont="1" applyFill="1" applyBorder="1" applyAlignment="1">
      <alignment horizontal="center" vertical="top"/>
    </xf>
    <xf numFmtId="0" fontId="3" fillId="15" borderId="11" xfId="1" applyNumberFormat="1" applyFont="1" applyFill="1" applyBorder="1" applyAlignment="1">
      <alignment horizontal="center" vertical="top"/>
    </xf>
    <xf numFmtId="164" fontId="3" fillId="15" borderId="5" xfId="1" applyNumberFormat="1" applyFont="1" applyFill="1" applyBorder="1" applyAlignment="1">
      <alignment horizontal="center" vertical="top"/>
    </xf>
    <xf numFmtId="0" fontId="3" fillId="15" borderId="6" xfId="1" applyNumberFormat="1" applyFont="1" applyFill="1" applyBorder="1" applyAlignment="1">
      <alignment horizontal="center" vertical="top"/>
    </xf>
    <xf numFmtId="164" fontId="3" fillId="22" borderId="0" xfId="1" applyNumberFormat="1" applyFont="1" applyFill="1" applyBorder="1" applyAlignment="1">
      <alignment horizontal="center" vertical="top"/>
    </xf>
    <xf numFmtId="164" fontId="3" fillId="0" borderId="0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vertical="top"/>
    </xf>
    <xf numFmtId="164" fontId="3" fillId="0" borderId="0" xfId="1" applyNumberFormat="1" applyFont="1" applyAlignment="1">
      <alignment vertical="top"/>
    </xf>
    <xf numFmtId="3" fontId="3" fillId="0" borderId="0" xfId="1" applyNumberFormat="1" applyFont="1" applyBorder="1" applyAlignment="1">
      <alignment horizontal="center" vertical="top"/>
    </xf>
    <xf numFmtId="2" fontId="3" fillId="0" borderId="0" xfId="1" applyNumberFormat="1" applyFont="1" applyBorder="1" applyAlignment="1">
      <alignment horizontal="center" vertical="top"/>
    </xf>
    <xf numFmtId="0" fontId="3" fillId="0" borderId="11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 vertical="top"/>
    </xf>
    <xf numFmtId="0" fontId="3" fillId="0" borderId="0" xfId="1" applyNumberFormat="1" applyFont="1" applyBorder="1" applyAlignment="1">
      <alignment horizontal="center" vertical="top"/>
    </xf>
    <xf numFmtId="2" fontId="3" fillId="0" borderId="11" xfId="1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 vertical="center"/>
    </xf>
    <xf numFmtId="0" fontId="39" fillId="2" borderId="1" xfId="0" applyFont="1" applyFill="1" applyBorder="1"/>
    <xf numFmtId="3" fontId="40" fillId="2" borderId="1" xfId="0" applyNumberFormat="1" applyFont="1" applyFill="1" applyBorder="1" applyAlignment="1">
      <alignment horizontal="right"/>
    </xf>
    <xf numFmtId="3" fontId="40" fillId="7" borderId="1" xfId="0" applyNumberFormat="1" applyFont="1" applyFill="1" applyBorder="1" applyAlignment="1">
      <alignment horizontal="right"/>
    </xf>
    <xf numFmtId="3" fontId="41" fillId="0" borderId="4" xfId="0" applyNumberFormat="1" applyFont="1" applyBorder="1" applyAlignment="1">
      <alignment horizontal="right" vertical="top"/>
    </xf>
    <xf numFmtId="3" fontId="42" fillId="0" borderId="1" xfId="0" applyNumberFormat="1" applyFont="1" applyBorder="1"/>
    <xf numFmtId="3" fontId="43" fillId="0" borderId="1" xfId="0" applyNumberFormat="1" applyFont="1" applyBorder="1" applyAlignment="1">
      <alignment horizontal="right"/>
    </xf>
    <xf numFmtId="0" fontId="43" fillId="0" borderId="1" xfId="0" applyFont="1" applyBorder="1" applyAlignment="1">
      <alignment horizontal="right"/>
    </xf>
    <xf numFmtId="0" fontId="44" fillId="0" borderId="0" xfId="0" applyFont="1"/>
    <xf numFmtId="0" fontId="45" fillId="0" borderId="0" xfId="0" applyFont="1"/>
    <xf numFmtId="0" fontId="15" fillId="4" borderId="0" xfId="0" applyFont="1" applyFill="1" applyAlignment="1">
      <alignment horizontal="center"/>
    </xf>
    <xf numFmtId="0" fontId="14" fillId="0" borderId="0" xfId="0" applyFont="1"/>
    <xf numFmtId="0" fontId="34" fillId="4" borderId="0" xfId="0" applyFont="1" applyFill="1" applyAlignment="1">
      <alignment horizontal="center"/>
    </xf>
    <xf numFmtId="0" fontId="35" fillId="0" borderId="0" xfId="0" applyFont="1"/>
    <xf numFmtId="0" fontId="4" fillId="4" borderId="0" xfId="0" applyFont="1" applyFill="1" applyAlignment="1">
      <alignment horizontal="center"/>
    </xf>
    <xf numFmtId="0" fontId="0" fillId="0" borderId="0" xfId="0"/>
    <xf numFmtId="0" fontId="3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16" borderId="0" xfId="0" applyFont="1" applyFill="1" applyAlignment="1">
      <alignment horizontal="center"/>
    </xf>
    <xf numFmtId="0" fontId="37" fillId="13" borderId="0" xfId="0" applyFont="1" applyFill="1" applyAlignment="1">
      <alignment horizontal="center"/>
    </xf>
    <xf numFmtId="0" fontId="37" fillId="13" borderId="10" xfId="0" applyFont="1" applyFill="1" applyBorder="1" applyAlignment="1">
      <alignment horizontal="center"/>
    </xf>
    <xf numFmtId="164" fontId="3" fillId="16" borderId="0" xfId="1" applyNumberFormat="1" applyFont="1" applyFill="1" applyBorder="1" applyAlignment="1">
      <alignment horizontal="center"/>
    </xf>
    <xf numFmtId="164" fontId="3" fillId="16" borderId="0" xfId="1" applyNumberFormat="1" applyFont="1" applyFill="1" applyAlignment="1">
      <alignment horizontal="center"/>
    </xf>
    <xf numFmtId="164" fontId="20" fillId="14" borderId="10" xfId="1" applyNumberFormat="1" applyFont="1" applyFill="1" applyBorder="1" applyAlignment="1">
      <alignment horizontal="center"/>
    </xf>
    <xf numFmtId="164" fontId="34" fillId="14" borderId="17" xfId="1" applyNumberFormat="1" applyFont="1" applyFill="1" applyBorder="1" applyAlignment="1">
      <alignment horizontal="center"/>
    </xf>
    <xf numFmtId="164" fontId="20" fillId="14" borderId="0" xfId="1" applyNumberFormat="1" applyFont="1" applyFill="1" applyBorder="1" applyAlignment="1">
      <alignment horizontal="center"/>
    </xf>
    <xf numFmtId="164" fontId="20" fillId="14" borderId="17" xfId="1" applyNumberFormat="1" applyFont="1" applyFill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7" fillId="0" borderId="10" xfId="0" applyFont="1" applyBorder="1" applyAlignment="1">
      <alignment horizontal="center"/>
    </xf>
    <xf numFmtId="3" fontId="22" fillId="3" borderId="11" xfId="0" applyNumberFormat="1" applyFont="1" applyFill="1" applyBorder="1" applyAlignment="1">
      <alignment horizontal="center"/>
    </xf>
    <xf numFmtId="2" fontId="33" fillId="0" borderId="11" xfId="0" applyNumberFormat="1" applyFont="1" applyBorder="1" applyAlignment="1">
      <alignment horizontal="center"/>
    </xf>
    <xf numFmtId="166" fontId="33" fillId="0" borderId="1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3" fontId="33" fillId="0" borderId="11" xfId="0" applyNumberFormat="1" applyFont="1" applyBorder="1" applyAlignment="1">
      <alignment horizontal="center"/>
    </xf>
    <xf numFmtId="3" fontId="22" fillId="2" borderId="11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F2F2F2"/>
          <bgColor rgb="FFF2F2F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2F2F2"/>
          <bgColor rgb="FFF2F2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rgb="FFF2F2F2"/>
          <bgColor rgb="FFF2F2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E6E6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rgb="FFE1E1E1"/>
          <bgColor rgb="FFE1E1E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E6E6E6"/>
        </top>
      </border>
    </dxf>
    <dxf>
      <border outline="0">
        <bottom style="thin">
          <color rgb="FFE6E6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rgb="FFE1E1E1"/>
          <bgColor rgb="FFE1E1E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Quick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ratio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 năng thanh toán '!$A$12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'!$B$11:$F$11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'!$B$12:$F$12</c:f>
              <c:numCache>
                <c:formatCode>#,##0.00</c:formatCode>
                <c:ptCount val="5"/>
                <c:pt idx="0">
                  <c:v>1.6357072742733116</c:v>
                </c:pt>
                <c:pt idx="1">
                  <c:v>1.6076284983539244</c:v>
                </c:pt>
                <c:pt idx="2">
                  <c:v>1.6745005311919079</c:v>
                </c:pt>
                <c:pt idx="3">
                  <c:v>1.745665959184985</c:v>
                </c:pt>
                <c:pt idx="4">
                  <c:v>1.6481482445438609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C-44F3-B523-6060BEF8D90C}"/>
            </c:ext>
          </c:extLst>
        </c:ser>
        <c:ser>
          <c:idx val="1"/>
          <c:order val="1"/>
          <c:tx>
            <c:strRef>
              <c:f>'khả năng thanh toán '!$A$13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'!$B$11:$F$11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'!$B$13:$F$13</c:f>
              <c:numCache>
                <c:formatCode>#,##0.00</c:formatCode>
                <c:ptCount val="5"/>
                <c:pt idx="0">
                  <c:v>3.5191980009696846</c:v>
                </c:pt>
                <c:pt idx="1">
                  <c:v>3.5369569262910541</c:v>
                </c:pt>
                <c:pt idx="2">
                  <c:v>1.4598092766459667</c:v>
                </c:pt>
                <c:pt idx="3">
                  <c:v>1.9982485113565154</c:v>
                </c:pt>
                <c:pt idx="4">
                  <c:v>1.6795591736269775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8C-44F3-B523-6060BEF8D90C}"/>
            </c:ext>
          </c:extLst>
        </c:ser>
        <c:ser>
          <c:idx val="2"/>
          <c:order val="2"/>
          <c:tx>
            <c:strRef>
              <c:f>'khả năng thanh toán '!$A$14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'!$B$11:$F$11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'!$B$14:$F$14</c:f>
              <c:numCache>
                <c:formatCode>#,##0.00</c:formatCode>
                <c:ptCount val="5"/>
                <c:pt idx="0">
                  <c:v>3.4167785337509113</c:v>
                </c:pt>
                <c:pt idx="1">
                  <c:v>3.2509875061981108</c:v>
                </c:pt>
                <c:pt idx="2">
                  <c:v>3.5035406790322901</c:v>
                </c:pt>
                <c:pt idx="3">
                  <c:v>3.6571832183110247</c:v>
                </c:pt>
                <c:pt idx="4">
                  <c:v>2.6130565907825467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C-44F3-B523-6060BEF8D90C}"/>
            </c:ext>
          </c:extLst>
        </c:ser>
        <c:ser>
          <c:idx val="3"/>
          <c:order val="3"/>
          <c:tx>
            <c:strRef>
              <c:f>'khả năng thanh toán '!$A$15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'!$B$11:$F$11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'!$B$15:$F$15</c:f>
              <c:numCache>
                <c:formatCode>#,##0.00</c:formatCode>
                <c:ptCount val="5"/>
                <c:pt idx="0">
                  <c:v>0.56277529466559817</c:v>
                </c:pt>
                <c:pt idx="1">
                  <c:v>0.57563676974792377</c:v>
                </c:pt>
                <c:pt idx="2">
                  <c:v>0.74281105332472863</c:v>
                </c:pt>
                <c:pt idx="3">
                  <c:v>1.3575329022242824</c:v>
                </c:pt>
                <c:pt idx="4">
                  <c:v>1.530828652781413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8C-44F3-B523-6060BEF8D90C}"/>
            </c:ext>
          </c:extLst>
        </c:ser>
        <c:ser>
          <c:idx val="4"/>
          <c:order val="4"/>
          <c:tx>
            <c:strRef>
              <c:f>'khả năng thanh toán '!$A$16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'!$B$11:$F$11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'!$B$16:$F$16</c:f>
              <c:numCache>
                <c:formatCode>#,##0.00</c:formatCode>
                <c:ptCount val="5"/>
                <c:pt idx="0">
                  <c:v>2.2836147759148764</c:v>
                </c:pt>
                <c:pt idx="1">
                  <c:v>2.2428024251477532</c:v>
                </c:pt>
                <c:pt idx="2">
                  <c:v>1.8451653850487233</c:v>
                </c:pt>
                <c:pt idx="3">
                  <c:v>2.1896576477692018</c:v>
                </c:pt>
                <c:pt idx="4">
                  <c:v>1.8678981654336995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8C-44F3-B523-6060BEF8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803024"/>
        <c:axId val="1277810096"/>
      </c:lineChart>
      <c:catAx>
        <c:axId val="12778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0096"/>
        <c:crosses val="autoZero"/>
        <c:auto val="1"/>
        <c:lblAlgn val="ctr"/>
        <c:lblOffset val="100"/>
        <c:noMultiLvlLbl val="0"/>
      </c:catAx>
      <c:valAx>
        <c:axId val="12778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Account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receivable turnover ART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416640833748543"/>
          <c:y val="2.150035213175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'!$A$42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'!$B$41:$F$41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'!$B$42:$F$42</c:f>
              <c:numCache>
                <c:formatCode>0.00</c:formatCode>
                <c:ptCount val="5"/>
                <c:pt idx="0">
                  <c:v>5.5161822712126725</c:v>
                </c:pt>
                <c:pt idx="1">
                  <c:v>4.6509555703038385</c:v>
                </c:pt>
                <c:pt idx="2">
                  <c:v>4.3551919029351716</c:v>
                </c:pt>
                <c:pt idx="3">
                  <c:v>6.8746546023433464</c:v>
                </c:pt>
                <c:pt idx="4">
                  <c:v>8.1724145209312109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4-4AC2-B120-C228B66AD410}"/>
            </c:ext>
          </c:extLst>
        </c:ser>
        <c:ser>
          <c:idx val="1"/>
          <c:order val="1"/>
          <c:tx>
            <c:strRef>
              <c:f>'Phân tích tỷ số hoạt động '!$A$43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'!$B$41:$F$41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'!$B$43:$F$43</c:f>
              <c:numCache>
                <c:formatCode>#,##0.00</c:formatCode>
                <c:ptCount val="5"/>
                <c:pt idx="0">
                  <c:v>3.0432943874754064</c:v>
                </c:pt>
                <c:pt idx="1">
                  <c:v>3.210900144703412</c:v>
                </c:pt>
                <c:pt idx="2">
                  <c:v>3.1485424888330771</c:v>
                </c:pt>
                <c:pt idx="3">
                  <c:v>3.8591145794000501</c:v>
                </c:pt>
                <c:pt idx="4">
                  <c:v>3.8114016497273577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4-4AC2-B120-C228B66AD410}"/>
            </c:ext>
          </c:extLst>
        </c:ser>
        <c:ser>
          <c:idx val="2"/>
          <c:order val="2"/>
          <c:tx>
            <c:strRef>
              <c:f>'Phân tích tỷ số hoạt động '!$A$44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'!$B$41:$F$41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'!$B$44:$F$44</c:f>
              <c:numCache>
                <c:formatCode>#,##0.00</c:formatCode>
                <c:ptCount val="5"/>
                <c:pt idx="0">
                  <c:v>7.6391763312036636</c:v>
                </c:pt>
                <c:pt idx="1">
                  <c:v>8.1267598837250734</c:v>
                </c:pt>
                <c:pt idx="2">
                  <c:v>10.283938641368868</c:v>
                </c:pt>
                <c:pt idx="3">
                  <c:v>13.655237995611349</c:v>
                </c:pt>
                <c:pt idx="4">
                  <c:v>11.336604853997766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4-4AC2-B120-C228B66AD410}"/>
            </c:ext>
          </c:extLst>
        </c:ser>
        <c:ser>
          <c:idx val="3"/>
          <c:order val="3"/>
          <c:tx>
            <c:strRef>
              <c:f>'Phân tích tỷ số hoạt động '!$A$45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'!$B$41:$F$41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'!$B$45:$F$45</c:f>
              <c:numCache>
                <c:formatCode>#,##0.00</c:formatCode>
                <c:ptCount val="5"/>
                <c:pt idx="0">
                  <c:v>5.9943424728014802</c:v>
                </c:pt>
                <c:pt idx="1">
                  <c:v>5.7800255043952395</c:v>
                </c:pt>
                <c:pt idx="2">
                  <c:v>6.8341365520852033</c:v>
                </c:pt>
                <c:pt idx="3">
                  <c:v>6.6414986008059609</c:v>
                </c:pt>
                <c:pt idx="4">
                  <c:v>4.5221738313686721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4-4AC2-B120-C228B66AD410}"/>
            </c:ext>
          </c:extLst>
        </c:ser>
        <c:ser>
          <c:idx val="4"/>
          <c:order val="4"/>
          <c:tx>
            <c:strRef>
              <c:f>'Phân tích tỷ số hoạt động '!$A$46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'!$B$41:$F$41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'!$B$46:$F$46</c:f>
              <c:numCache>
                <c:formatCode>#,##0.00</c:formatCode>
                <c:ptCount val="5"/>
                <c:pt idx="0">
                  <c:v>5.5482488656733056</c:v>
                </c:pt>
                <c:pt idx="1">
                  <c:v>5.442160275781891</c:v>
                </c:pt>
                <c:pt idx="2">
                  <c:v>6.1554523963055807</c:v>
                </c:pt>
                <c:pt idx="3">
                  <c:v>7.7576264445401764</c:v>
                </c:pt>
                <c:pt idx="4">
                  <c:v>6.9606487140062514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4-4AC2-B120-C228B66A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204303"/>
        <c:axId val="1253206799"/>
      </c:lineChart>
      <c:catAx>
        <c:axId val="12532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06799"/>
        <c:crosses val="autoZero"/>
        <c:auto val="1"/>
        <c:lblAlgn val="ctr"/>
        <c:lblOffset val="100"/>
        <c:noMultiLvlLbl val="0"/>
      </c:catAx>
      <c:valAx>
        <c:axId val="125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'!$A$49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'!$B$48:$F$48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'!$B$49:$F$49</c:f>
              <c:numCache>
                <c:formatCode>#,##0</c:formatCode>
                <c:ptCount val="5"/>
                <c:pt idx="0">
                  <c:v>66.168952013211623</c:v>
                </c:pt>
                <c:pt idx="1">
                  <c:v>78.478496404160495</c:v>
                </c:pt>
                <c:pt idx="2">
                  <c:v>83.808017679774125</c:v>
                </c:pt>
                <c:pt idx="3">
                  <c:v>53.093576494095188</c:v>
                </c:pt>
                <c:pt idx="4">
                  <c:v>44.662443279787261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4F27-941D-63F915582B95}"/>
            </c:ext>
          </c:extLst>
        </c:ser>
        <c:ser>
          <c:idx val="1"/>
          <c:order val="1"/>
          <c:tx>
            <c:strRef>
              <c:f>'Phân tích tỷ số hoạt động '!$A$50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'!$B$48:$F$48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'!$B$50:$F$50</c:f>
              <c:numCache>
                <c:formatCode>#,##0</c:formatCode>
                <c:ptCount val="5"/>
                <c:pt idx="0">
                  <c:v>119.93581741620113</c:v>
                </c:pt>
                <c:pt idx="1">
                  <c:v>113.67528840848296</c:v>
                </c:pt>
                <c:pt idx="2">
                  <c:v>115.92665536340832</c:v>
                </c:pt>
                <c:pt idx="3">
                  <c:v>94.581280884576387</c:v>
                </c:pt>
                <c:pt idx="4">
                  <c:v>95.765294121156103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4-4F27-941D-63F915582B95}"/>
            </c:ext>
          </c:extLst>
        </c:ser>
        <c:ser>
          <c:idx val="2"/>
          <c:order val="2"/>
          <c:tx>
            <c:strRef>
              <c:f>'Phân tích tỷ số hoạt động '!$A$51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'!$B$48:$F$48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'!$B$51:$F$51</c:f>
              <c:numCache>
                <c:formatCode>#,##0</c:formatCode>
                <c:ptCount val="5"/>
                <c:pt idx="0">
                  <c:v>47.780020276412301</c:v>
                </c:pt>
                <c:pt idx="1">
                  <c:v>44.913348643530298</c:v>
                </c:pt>
                <c:pt idx="2">
                  <c:v>35.49223821034154</c:v>
                </c:pt>
                <c:pt idx="3">
                  <c:v>26.729669604975555</c:v>
                </c:pt>
                <c:pt idx="4">
                  <c:v>32.196588370219644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4-4F27-941D-63F915582B95}"/>
            </c:ext>
          </c:extLst>
        </c:ser>
        <c:ser>
          <c:idx val="3"/>
          <c:order val="3"/>
          <c:tx>
            <c:strRef>
              <c:f>'Phân tích tỷ số hoạt động '!$A$52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'!$B$48:$F$48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'!$B$52:$F$52</c:f>
              <c:numCache>
                <c:formatCode>#,##0</c:formatCode>
                <c:ptCount val="5"/>
                <c:pt idx="0">
                  <c:v>60.890748510973175</c:v>
                </c:pt>
                <c:pt idx="1">
                  <c:v>63.148510282947221</c:v>
                </c:pt>
                <c:pt idx="2">
                  <c:v>53.408356303421051</c:v>
                </c:pt>
                <c:pt idx="3">
                  <c:v>54.957476006349893</c:v>
                </c:pt>
                <c:pt idx="4">
                  <c:v>80.713394400747717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4-4F27-941D-63F915582B95}"/>
            </c:ext>
          </c:extLst>
        </c:ser>
        <c:ser>
          <c:idx val="4"/>
          <c:order val="4"/>
          <c:tx>
            <c:strRef>
              <c:f>'Phân tích tỷ số hoạt động '!$A$53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'!$B$48:$F$48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'!$B$53:$F$53</c:f>
              <c:numCache>
                <c:formatCode>#,##0</c:formatCode>
                <c:ptCount val="5"/>
                <c:pt idx="0">
                  <c:v>73.693884554199556</c:v>
                </c:pt>
                <c:pt idx="1">
                  <c:v>75.053910934780234</c:v>
                </c:pt>
                <c:pt idx="2">
                  <c:v>72.158816889236263</c:v>
                </c:pt>
                <c:pt idx="3">
                  <c:v>57.340500747499249</c:v>
                </c:pt>
                <c:pt idx="4">
                  <c:v>63.334430042977679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4-4F27-941D-63F91558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46447"/>
        <c:axId val="1056848943"/>
      </c:lineChart>
      <c:catAx>
        <c:axId val="10568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48943"/>
        <c:crosses val="autoZero"/>
        <c:auto val="1"/>
        <c:lblAlgn val="ctr"/>
        <c:lblOffset val="100"/>
        <c:noMultiLvlLbl val="0"/>
      </c:catAx>
      <c:valAx>
        <c:axId val="10568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464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Account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receivable turnover APT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'!$A$66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'!$B$65:$F$65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'!$B$66:$F$66</c:f>
              <c:numCache>
                <c:formatCode>0.00</c:formatCode>
                <c:ptCount val="5"/>
                <c:pt idx="0">
                  <c:v>9.6252336057034107</c:v>
                </c:pt>
                <c:pt idx="1">
                  <c:v>10.924081880609643</c:v>
                </c:pt>
                <c:pt idx="2">
                  <c:v>10.216693858996411</c:v>
                </c:pt>
                <c:pt idx="3">
                  <c:v>10.595333985016444</c:v>
                </c:pt>
                <c:pt idx="4">
                  <c:v>15.131638128626099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C-4A31-8021-CDC17A1026C1}"/>
            </c:ext>
          </c:extLst>
        </c:ser>
        <c:ser>
          <c:idx val="1"/>
          <c:order val="1"/>
          <c:tx>
            <c:strRef>
              <c:f>'Phân tích tỷ số hoạt động '!$A$67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'!$B$65:$F$65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'!$B$67:$F$67</c:f>
              <c:numCache>
                <c:formatCode>0.00</c:formatCode>
                <c:ptCount val="5"/>
                <c:pt idx="0">
                  <c:v>13.933986798100968</c:v>
                </c:pt>
                <c:pt idx="1">
                  <c:v>14.38108787899643</c:v>
                </c:pt>
                <c:pt idx="2">
                  <c:v>17.064411021073642</c:v>
                </c:pt>
                <c:pt idx="3">
                  <c:v>21.617987354036696</c:v>
                </c:pt>
                <c:pt idx="4">
                  <c:v>18.157743483851327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C-4A31-8021-CDC17A1026C1}"/>
            </c:ext>
          </c:extLst>
        </c:ser>
        <c:ser>
          <c:idx val="2"/>
          <c:order val="2"/>
          <c:tx>
            <c:strRef>
              <c:f>'Phân tích tỷ số hoạt động '!$A$68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'!$B$65:$F$65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'!$B$68:$F$68</c:f>
              <c:numCache>
                <c:formatCode>0.00</c:formatCode>
                <c:ptCount val="5"/>
                <c:pt idx="0">
                  <c:v>18.155837378937552</c:v>
                </c:pt>
                <c:pt idx="1">
                  <c:v>10.436426994988556</c:v>
                </c:pt>
                <c:pt idx="2">
                  <c:v>9.183264826153227</c:v>
                </c:pt>
                <c:pt idx="3">
                  <c:v>8.5520738213959415</c:v>
                </c:pt>
                <c:pt idx="4">
                  <c:v>9.1760072096058618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C-4A31-8021-CDC17A1026C1}"/>
            </c:ext>
          </c:extLst>
        </c:ser>
        <c:ser>
          <c:idx val="3"/>
          <c:order val="3"/>
          <c:tx>
            <c:strRef>
              <c:f>'Phân tích tỷ số hoạt động '!$A$69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'!$B$65:$F$65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'!$B$69:$F$69</c:f>
              <c:numCache>
                <c:formatCode>0.00</c:formatCode>
                <c:ptCount val="5"/>
                <c:pt idx="0">
                  <c:v>17.132848332782547</c:v>
                </c:pt>
                <c:pt idx="1">
                  <c:v>15.233124353089149</c:v>
                </c:pt>
                <c:pt idx="2">
                  <c:v>11.879016726741776</c:v>
                </c:pt>
                <c:pt idx="3">
                  <c:v>11.1905932150931</c:v>
                </c:pt>
                <c:pt idx="4">
                  <c:v>12.118952864770975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C-4A31-8021-CDC17A1026C1}"/>
            </c:ext>
          </c:extLst>
        </c:ser>
        <c:ser>
          <c:idx val="4"/>
          <c:order val="4"/>
          <c:tx>
            <c:strRef>
              <c:f>'Phân tích tỷ số hoạt động '!$A$70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'!$B$65:$F$65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'!$B$70:$F$70</c:f>
              <c:numCache>
                <c:formatCode>0.00</c:formatCode>
                <c:ptCount val="5"/>
                <c:pt idx="0">
                  <c:v>14.71197652888112</c:v>
                </c:pt>
                <c:pt idx="1">
                  <c:v>12.743680276920944</c:v>
                </c:pt>
                <c:pt idx="2">
                  <c:v>12.085846608241264</c:v>
                </c:pt>
                <c:pt idx="3">
                  <c:v>12.988997093885546</c:v>
                </c:pt>
                <c:pt idx="4">
                  <c:v>13.646085421713567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C-4A31-8021-CDC17A10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488559"/>
        <c:axId val="1260489391"/>
      </c:lineChart>
      <c:catAx>
        <c:axId val="12604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89391"/>
        <c:crosses val="autoZero"/>
        <c:auto val="1"/>
        <c:lblAlgn val="ctr"/>
        <c:lblOffset val="100"/>
        <c:noMultiLvlLbl val="0"/>
      </c:catAx>
      <c:valAx>
        <c:axId val="12604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'!$A$73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'!$B$72:$F$72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'!$B$73:$F$73</c:f>
              <c:numCache>
                <c:formatCode>#,##0</c:formatCode>
                <c:ptCount val="5"/>
                <c:pt idx="0">
                  <c:v>37.921157548188759</c:v>
                </c:pt>
                <c:pt idx="1">
                  <c:v>33.412418909810512</c:v>
                </c:pt>
                <c:pt idx="2">
                  <c:v>35.725842923109184</c:v>
                </c:pt>
                <c:pt idx="3">
                  <c:v>34.449126428309896</c:v>
                </c:pt>
                <c:pt idx="4">
                  <c:v>24.12164478804786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3-4680-BD96-C20DD78BA427}"/>
            </c:ext>
          </c:extLst>
        </c:ser>
        <c:ser>
          <c:idx val="1"/>
          <c:order val="1"/>
          <c:tx>
            <c:strRef>
              <c:f>'Phân tích tỷ số hoạt động '!$A$74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'!$B$72:$F$72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'!$B$74:$F$74</c:f>
              <c:numCache>
                <c:formatCode>#,##0</c:formatCode>
                <c:ptCount val="5"/>
                <c:pt idx="0">
                  <c:v>26.194943722046947</c:v>
                </c:pt>
                <c:pt idx="1">
                  <c:v>25.380555565137897</c:v>
                </c:pt>
                <c:pt idx="2">
                  <c:v>21.389545736401004</c:v>
                </c:pt>
                <c:pt idx="3">
                  <c:v>16.88408795982777</c:v>
                </c:pt>
                <c:pt idx="4">
                  <c:v>20.101616719313963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3-4680-BD96-C20DD78BA427}"/>
            </c:ext>
          </c:extLst>
        </c:ser>
        <c:ser>
          <c:idx val="2"/>
          <c:order val="2"/>
          <c:tx>
            <c:strRef>
              <c:f>'Phân tích tỷ số hoạt động '!$A$75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'!$B$72:$F$72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'!$B$75:$F$75</c:f>
              <c:numCache>
                <c:formatCode>#,##0</c:formatCode>
                <c:ptCount val="5"/>
                <c:pt idx="0">
                  <c:v>20.103727103407177</c:v>
                </c:pt>
                <c:pt idx="1">
                  <c:v>34.973655272562965</c:v>
                </c:pt>
                <c:pt idx="2">
                  <c:v>39.746213020069753</c:v>
                </c:pt>
                <c:pt idx="3">
                  <c:v>42.679706422415052</c:v>
                </c:pt>
                <c:pt idx="4">
                  <c:v>39.777649653315592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3-4680-BD96-C20DD78BA427}"/>
            </c:ext>
          </c:extLst>
        </c:ser>
        <c:ser>
          <c:idx val="3"/>
          <c:order val="3"/>
          <c:tx>
            <c:strRef>
              <c:f>'Phân tích tỷ số hoạt động '!$A$76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'!$B$72:$F$72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'!$B$76:$F$76</c:f>
              <c:numCache>
                <c:formatCode>#,##0</c:formatCode>
                <c:ptCount val="5"/>
                <c:pt idx="0">
                  <c:v>21.304105009883102</c:v>
                </c:pt>
                <c:pt idx="1">
                  <c:v>23.960941402410405</c:v>
                </c:pt>
                <c:pt idx="2">
                  <c:v>30.726448863256518</c:v>
                </c:pt>
                <c:pt idx="3">
                  <c:v>32.616680187044345</c:v>
                </c:pt>
                <c:pt idx="4">
                  <c:v>30.118113674740975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3-4680-BD96-C20DD78BA427}"/>
            </c:ext>
          </c:extLst>
        </c:ser>
        <c:ser>
          <c:idx val="4"/>
          <c:order val="4"/>
          <c:tx>
            <c:strRef>
              <c:f>'Phân tích tỷ số hoạt động '!$A$77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'!$B$72:$F$72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'!$B$77:$F$77</c:f>
              <c:numCache>
                <c:formatCode>#,##0</c:formatCode>
                <c:ptCount val="5"/>
                <c:pt idx="0">
                  <c:v>26.380983345881496</c:v>
                </c:pt>
                <c:pt idx="1">
                  <c:v>29.431892787480443</c:v>
                </c:pt>
                <c:pt idx="2">
                  <c:v>31.897012635709114</c:v>
                </c:pt>
                <c:pt idx="3">
                  <c:v>31.657400249399267</c:v>
                </c:pt>
                <c:pt idx="4">
                  <c:v>28.5297562088546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3-4680-BD96-C20DD78B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96815"/>
        <c:axId val="1047620031"/>
      </c:lineChart>
      <c:catAx>
        <c:axId val="12531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20031"/>
        <c:crosses val="autoZero"/>
        <c:auto val="1"/>
        <c:lblAlgn val="ctr"/>
        <c:lblOffset val="100"/>
        <c:noMultiLvlLbl val="0"/>
      </c:catAx>
      <c:valAx>
        <c:axId val="10476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Phân tích hàng tồn kho IMP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'Phân tích tỷ số hoạt động '!$B$33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'Phân tích tỷ số hoạt động '!$B$34:$B$38</c:f>
              <c:numCache>
                <c:formatCode>0</c:formatCode>
                <c:ptCount val="5"/>
                <c:pt idx="0">
                  <c:v>146.26842846384486</c:v>
                </c:pt>
                <c:pt idx="1">
                  <c:v>171.91858752921067</c:v>
                </c:pt>
                <c:pt idx="2">
                  <c:v>214.78037840072815</c:v>
                </c:pt>
                <c:pt idx="3">
                  <c:v>178.94491013696549</c:v>
                </c:pt>
                <c:pt idx="4">
                  <c:v>175.06520590710659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656-895E-1F10ED8E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668559"/>
        <c:axId val="1392659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tích tỷ số hoạt động '!$A$33</c15:sqref>
                        </c15:formulaRef>
                      </c:ext>
                    </c:extLst>
                    <c:strCache>
                      <c:ptCount val="1"/>
                      <c:pt idx="0">
                        <c:v>Năm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'Phân tích tỷ số hoạt động '!$A$34:$A$38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07-4656-895E-1F10ED8ED3A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'Phân tích tỷ số hoạt động '!$C$33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'Phân tích tỷ số hoạt động '!$C$34:$C$38</c:f>
              <c:numCache>
                <c:formatCode>0.00</c:formatCode>
                <c:ptCount val="5"/>
                <c:pt idx="0">
                  <c:v>2.4954120573615239</c:v>
                </c:pt>
                <c:pt idx="1">
                  <c:v>2.1230979456365233</c:v>
                </c:pt>
                <c:pt idx="2">
                  <c:v>1.699410359166974</c:v>
                </c:pt>
                <c:pt idx="3">
                  <c:v>2.0397339031360371</c:v>
                </c:pt>
                <c:pt idx="4">
                  <c:v>2.0849374272217003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7-4656-895E-1F10ED8E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30831"/>
        <c:axId val="1404436239"/>
      </c:lineChart>
      <c:catAx>
        <c:axId val="139266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59823"/>
        <c:crosses val="autoZero"/>
        <c:auto val="1"/>
        <c:lblAlgn val="ctr"/>
        <c:lblOffset val="100"/>
        <c:noMultiLvlLbl val="0"/>
      </c:catAx>
      <c:valAx>
        <c:axId val="13926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</a:t>
                </a:r>
                <a:endParaRPr 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68559"/>
        <c:crosses val="autoZero"/>
        <c:crossBetween val="between"/>
      </c:valAx>
      <c:valAx>
        <c:axId val="1404436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</a:t>
                </a:r>
                <a:endParaRPr 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30831"/>
        <c:crosses val="max"/>
        <c:crossBetween val="between"/>
      </c:valAx>
      <c:catAx>
        <c:axId val="140443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40443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Phân tích khoản phải thu của IMP</a:t>
            </a:r>
            <a:endParaRPr lang="en-US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'Phân tích tỷ số hoạt động '!$B$55</c:f>
              <c:strCache>
                <c:ptCount val="1"/>
                <c:pt idx="0">
                  <c:v>DAR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'Phân tích tỷ số hoạt động '!$A$56:$A$60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'!$B$56:$B$60</c:f>
              <c:numCache>
                <c:formatCode>0</c:formatCode>
                <c:ptCount val="5"/>
                <c:pt idx="0">
                  <c:v>66.168952013211623</c:v>
                </c:pt>
                <c:pt idx="1">
                  <c:v>78.478496404160495</c:v>
                </c:pt>
                <c:pt idx="2">
                  <c:v>83.808017679774125</c:v>
                </c:pt>
                <c:pt idx="3">
                  <c:v>53.093576494095188</c:v>
                </c:pt>
                <c:pt idx="4">
                  <c:v>44.662443279787261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5-4620-AAB6-4F23FDC5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442479"/>
        <c:axId val="1404450799"/>
      </c:barChart>
      <c:lineChart>
        <c:grouping val="standard"/>
        <c:varyColors val="0"/>
        <c:ser>
          <c:idx val="1"/>
          <c:order val="1"/>
          <c:tx>
            <c:strRef>
              <c:f>'Phân tích tỷ số hoạt động '!$C$55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'Phân tích tỷ số hoạt động '!$C$56:$C$60</c:f>
              <c:numCache>
                <c:formatCode>0.00</c:formatCode>
                <c:ptCount val="5"/>
                <c:pt idx="0">
                  <c:v>5.5161822712126725</c:v>
                </c:pt>
                <c:pt idx="1">
                  <c:v>4.6509555703038385</c:v>
                </c:pt>
                <c:pt idx="2">
                  <c:v>4.3551919029351716</c:v>
                </c:pt>
                <c:pt idx="3">
                  <c:v>6.8746546023433464</c:v>
                </c:pt>
                <c:pt idx="4">
                  <c:v>8.1724145209312109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5-4620-AAB6-4F23FDC5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60895"/>
        <c:axId val="1285157151"/>
      </c:lineChart>
      <c:catAx>
        <c:axId val="14044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50799"/>
        <c:crosses val="autoZero"/>
        <c:auto val="1"/>
        <c:lblAlgn val="ctr"/>
        <c:lblOffset val="100"/>
        <c:noMultiLvlLbl val="0"/>
      </c:catAx>
      <c:valAx>
        <c:axId val="1404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DAR</a:t>
                </a:r>
                <a:endParaRPr 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42479"/>
        <c:crosses val="autoZero"/>
        <c:crossBetween val="between"/>
      </c:valAx>
      <c:valAx>
        <c:axId val="1285157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ART</a:t>
                </a:r>
                <a:endParaRPr lang="en-US" sz="1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60895"/>
        <c:crosses val="max"/>
        <c:crossBetween val="between"/>
      </c:valAx>
      <c:catAx>
        <c:axId val="1285160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285157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Phân tích khoản phải trả của IMP</a:t>
            </a:r>
            <a:endParaRPr lang="en-US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61329833770785E-2"/>
          <c:y val="9.768518518518518E-2"/>
          <c:w val="0.7038604549431321"/>
          <c:h val="0.62949292796733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'Phân tích tỷ số hoạt động '!$B$80</c:f>
              <c:strCache>
                <c:ptCount val="1"/>
                <c:pt idx="0">
                  <c:v>DAP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'Phân tích tỷ số hoạt động '!$A$81:$A$85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'!$B$81:$B$85</c:f>
              <c:numCache>
                <c:formatCode>#,##0</c:formatCode>
                <c:ptCount val="5"/>
                <c:pt idx="0">
                  <c:v>37.921157548188759</c:v>
                </c:pt>
                <c:pt idx="1">
                  <c:v>33.412418909810512</c:v>
                </c:pt>
                <c:pt idx="2">
                  <c:v>35.725842923109184</c:v>
                </c:pt>
                <c:pt idx="3">
                  <c:v>34.449126428309896</c:v>
                </c:pt>
                <c:pt idx="4">
                  <c:v>24.12164478804786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4-4AA3-9D1E-14FAA718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438319"/>
        <c:axId val="1404445391"/>
      </c:barChart>
      <c:lineChart>
        <c:grouping val="standard"/>
        <c:varyColors val="0"/>
        <c:ser>
          <c:idx val="1"/>
          <c:order val="1"/>
          <c:tx>
            <c:strRef>
              <c:f>'Phân tích tỷ số hoạt động '!$C$80</c:f>
              <c:strCache>
                <c:ptCount val="1"/>
                <c:pt idx="0">
                  <c:v>APT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'Phân tích tỷ số hoạt động '!$C$81:$C$85</c:f>
              <c:numCache>
                <c:formatCode>0.00</c:formatCode>
                <c:ptCount val="5"/>
                <c:pt idx="0">
                  <c:v>9.6252336057034107</c:v>
                </c:pt>
                <c:pt idx="1">
                  <c:v>10.924081880609643</c:v>
                </c:pt>
                <c:pt idx="2">
                  <c:v>10.216693858996411</c:v>
                </c:pt>
                <c:pt idx="3">
                  <c:v>10.595333985016444</c:v>
                </c:pt>
                <c:pt idx="4">
                  <c:v>15.131638128626099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4-4AA3-9D1E-14FAA718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53295"/>
        <c:axId val="1404452463"/>
      </c:lineChart>
      <c:catAx>
        <c:axId val="14044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45391"/>
        <c:crosses val="autoZero"/>
        <c:auto val="1"/>
        <c:lblAlgn val="ctr"/>
        <c:lblOffset val="100"/>
        <c:noMultiLvlLbl val="0"/>
      </c:catAx>
      <c:valAx>
        <c:axId val="14044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DAP</a:t>
                </a: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38319"/>
        <c:crosses val="autoZero"/>
        <c:crossBetween val="between"/>
      </c:valAx>
      <c:valAx>
        <c:axId val="1404452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APT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53295"/>
        <c:crosses val="max"/>
        <c:crossBetween val="between"/>
      </c:valAx>
      <c:catAx>
        <c:axId val="1404453295"/>
        <c:scaling>
          <c:orientation val="minMax"/>
        </c:scaling>
        <c:delete val="1"/>
        <c:axPos val="b"/>
        <c:majorTickMark val="out"/>
        <c:minorTickMark val="none"/>
        <c:tickLblPos val="nextTo"/>
        <c:crossAx val="1404452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Cash Cycle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'!$A$89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'!$B$88:$F$88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'!$B$89:$F$89</c:f>
              <c:numCache>
                <c:formatCode>0</c:formatCode>
                <c:ptCount val="5"/>
                <c:pt idx="0">
                  <c:v>174.51622292886771</c:v>
                </c:pt>
                <c:pt idx="1">
                  <c:v>216.98466502356064</c:v>
                </c:pt>
                <c:pt idx="2">
                  <c:v>262.86255315739311</c:v>
                </c:pt>
                <c:pt idx="3">
                  <c:v>197.58936020275075</c:v>
                </c:pt>
                <c:pt idx="4">
                  <c:v>195.60600439884598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B-4367-99EB-E8A2792315C9}"/>
            </c:ext>
          </c:extLst>
        </c:ser>
        <c:ser>
          <c:idx val="1"/>
          <c:order val="1"/>
          <c:tx>
            <c:strRef>
              <c:f>'Phân tích tỷ số hoạt động '!$A$90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'!$B$88:$F$88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'!$B$90:$F$90</c:f>
              <c:numCache>
                <c:formatCode>0</c:formatCode>
                <c:ptCount val="5"/>
                <c:pt idx="0">
                  <c:v>240.48677146312087</c:v>
                </c:pt>
                <c:pt idx="1">
                  <c:v>259.64776730327981</c:v>
                </c:pt>
                <c:pt idx="2">
                  <c:v>292.4595395297215</c:v>
                </c:pt>
                <c:pt idx="3">
                  <c:v>232.75480798808428</c:v>
                </c:pt>
                <c:pt idx="4">
                  <c:v>208.55011987511995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B-4367-99EB-E8A2792315C9}"/>
            </c:ext>
          </c:extLst>
        </c:ser>
        <c:ser>
          <c:idx val="2"/>
          <c:order val="2"/>
          <c:tx>
            <c:strRef>
              <c:f>'Phân tích tỷ số hoạt động '!$A$91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'!$B$88:$F$88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'!$B$91:$F$91</c:f>
              <c:numCache>
                <c:formatCode>0</c:formatCode>
                <c:ptCount val="5"/>
                <c:pt idx="0">
                  <c:v>148.88931632520374</c:v>
                </c:pt>
                <c:pt idx="1">
                  <c:v>155.62335150995528</c:v>
                </c:pt>
                <c:pt idx="2">
                  <c:v>162.20092299893028</c:v>
                </c:pt>
                <c:pt idx="3">
                  <c:v>159.37516577366256</c:v>
                </c:pt>
                <c:pt idx="4">
                  <c:v>182.67973859884509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B-4367-99EB-E8A2792315C9}"/>
            </c:ext>
          </c:extLst>
        </c:ser>
        <c:ser>
          <c:idx val="3"/>
          <c:order val="3"/>
          <c:tx>
            <c:strRef>
              <c:f>'Phân tích tỷ số hoạt động '!$A$92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'!$B$88:$F$88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'!$B$92:$F$92</c:f>
              <c:numCache>
                <c:formatCode>0</c:formatCode>
                <c:ptCount val="5"/>
                <c:pt idx="0">
                  <c:v>390.58757248517236</c:v>
                </c:pt>
                <c:pt idx="1">
                  <c:v>376.07731779057724</c:v>
                </c:pt>
                <c:pt idx="2">
                  <c:v>305.96610523303178</c:v>
                </c:pt>
                <c:pt idx="3">
                  <c:v>270.32108803679512</c:v>
                </c:pt>
                <c:pt idx="4">
                  <c:v>293.53157613896104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B-4367-99EB-E8A2792315C9}"/>
            </c:ext>
          </c:extLst>
        </c:ser>
        <c:ser>
          <c:idx val="4"/>
          <c:order val="4"/>
          <c:tx>
            <c:strRef>
              <c:f>'Phân tích tỷ số hoạt động '!$A$93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'!$B$88:$F$88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'!$B$93:$F$93</c:f>
              <c:numCache>
                <c:formatCode>0</c:formatCode>
                <c:ptCount val="5"/>
                <c:pt idx="0">
                  <c:v>238.61997080059118</c:v>
                </c:pt>
                <c:pt idx="1">
                  <c:v>252.08327540684323</c:v>
                </c:pt>
                <c:pt idx="2">
                  <c:v>255.87228022976916</c:v>
                </c:pt>
                <c:pt idx="3">
                  <c:v>215.01010550032316</c:v>
                </c:pt>
                <c:pt idx="4">
                  <c:v>220.09185975294304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B-4367-99EB-E8A27923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35407"/>
        <c:axId val="1404447471"/>
      </c:lineChart>
      <c:catAx>
        <c:axId val="14044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47471"/>
        <c:crosses val="autoZero"/>
        <c:auto val="1"/>
        <c:lblAlgn val="ctr"/>
        <c:lblOffset val="100"/>
        <c:noMultiLvlLbl val="0"/>
      </c:catAx>
      <c:valAx>
        <c:axId val="14044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Khả năng tự chủ tài chính</a:t>
            </a:r>
          </a:p>
          <a:p>
            <a:pPr>
              <a:defRPr/>
            </a:pPr>
            <a:r>
              <a:rPr lang="vi-V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'Đòn bẩy'!$B$8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bẩy'!$C$8:$G$8</c:f>
              <c:numCache>
                <c:formatCode>0.00</c:formatCode>
                <c:ptCount val="5"/>
                <c:pt idx="0">
                  <c:v>0.8439318661692683</c:v>
                </c:pt>
                <c:pt idx="1">
                  <c:v>0.82543433946940803</c:v>
                </c:pt>
                <c:pt idx="2">
                  <c:v>0.78198015573267721</c:v>
                </c:pt>
                <c:pt idx="3">
                  <c:v>0.83201310730622624</c:v>
                </c:pt>
                <c:pt idx="4">
                  <c:v>0.87125542834690006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F-462D-84BA-6C5295B6E303}"/>
            </c:ext>
          </c:extLst>
        </c:ser>
        <c:ser>
          <c:idx val="1"/>
          <c:order val="1"/>
          <c:tx>
            <c:strRef>
              <c:f>'Đòn bẩy'!$B$9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bẩy'!$C$9:$G$9</c:f>
              <c:numCache>
                <c:formatCode>0.00</c:formatCode>
                <c:ptCount val="5"/>
                <c:pt idx="0">
                  <c:v>0.51645969555152116</c:v>
                </c:pt>
                <c:pt idx="1">
                  <c:v>0.53932001085199832</c:v>
                </c:pt>
                <c:pt idx="2">
                  <c:v>0.57364067046882183</c:v>
                </c:pt>
                <c:pt idx="3">
                  <c:v>0.66101849384374634</c:v>
                </c:pt>
                <c:pt idx="4">
                  <c:v>0.63702191407669984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F-462D-84BA-6C5295B6E303}"/>
            </c:ext>
          </c:extLst>
        </c:ser>
        <c:ser>
          <c:idx val="2"/>
          <c:order val="2"/>
          <c:tx>
            <c:strRef>
              <c:f>'Đòn bẩy'!$B$10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bẩy'!$C$10:$G$10</c:f>
              <c:numCache>
                <c:formatCode>0.00</c:formatCode>
                <c:ptCount val="5"/>
                <c:pt idx="0">
                  <c:v>0.81449219491639202</c:v>
                </c:pt>
                <c:pt idx="1">
                  <c:v>0.80225667890415575</c:v>
                </c:pt>
                <c:pt idx="2">
                  <c:v>0.82144171294319235</c:v>
                </c:pt>
                <c:pt idx="3">
                  <c:v>0.83037578096196429</c:v>
                </c:pt>
                <c:pt idx="4">
                  <c:v>0.79419935328942737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F-462D-84BA-6C5295B6E303}"/>
            </c:ext>
          </c:extLst>
        </c:ser>
        <c:ser>
          <c:idx val="3"/>
          <c:order val="3"/>
          <c:tx>
            <c:strRef>
              <c:f>'Đòn bẩy'!$B$11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bẩy'!$C$11:$G$11</c:f>
              <c:numCache>
                <c:formatCode>0.00</c:formatCode>
                <c:ptCount val="5"/>
                <c:pt idx="0">
                  <c:v>0.5827500721844262</c:v>
                </c:pt>
                <c:pt idx="1">
                  <c:v>0.61643184751059166</c:v>
                </c:pt>
                <c:pt idx="2">
                  <c:v>0.60008324192660378</c:v>
                </c:pt>
                <c:pt idx="3">
                  <c:v>0.69968461826523731</c:v>
                </c:pt>
                <c:pt idx="4">
                  <c:v>0.70126020153942037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F-462D-84BA-6C5295B6E303}"/>
            </c:ext>
          </c:extLst>
        </c:ser>
        <c:ser>
          <c:idx val="4"/>
          <c:order val="4"/>
          <c:tx>
            <c:strRef>
              <c:f>'Đòn bẩy'!$B$12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bẩy'!$C$12:$G$12</c:f>
              <c:numCache>
                <c:formatCode>0.00</c:formatCode>
                <c:ptCount val="5"/>
                <c:pt idx="0">
                  <c:v>0.68940845720540189</c:v>
                </c:pt>
                <c:pt idx="1">
                  <c:v>0.69586071918403847</c:v>
                </c:pt>
                <c:pt idx="2">
                  <c:v>0.69428644526782379</c:v>
                </c:pt>
                <c:pt idx="3">
                  <c:v>0.7557730000942936</c:v>
                </c:pt>
                <c:pt idx="4">
                  <c:v>0.75093422431311185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F-462D-84BA-6C5295B6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538352"/>
        <c:axId val="1123550080"/>
      </c:lineChart>
      <c:catAx>
        <c:axId val="10445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0080"/>
        <c:crosses val="autoZero"/>
        <c:auto val="1"/>
        <c:lblAlgn val="ctr"/>
        <c:lblOffset val="100"/>
        <c:noMultiLvlLbl val="0"/>
      </c:catAx>
      <c:valAx>
        <c:axId val="11235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Đòn bẩy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'Đòn bẩy'!$B$18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bẩy'!$C$15:$G$15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bẩy'!$C$18:$G$18</c:f>
              <c:numCache>
                <c:formatCode>0.0</c:formatCode>
                <c:ptCount val="5"/>
                <c:pt idx="0">
                  <c:v>1.198899201235903</c:v>
                </c:pt>
                <c:pt idx="1">
                  <c:v>1.2457545510161341</c:v>
                </c:pt>
                <c:pt idx="2">
                  <c:v>1.2393117644923823</c:v>
                </c:pt>
                <c:pt idx="3">
                  <c:v>1.1735432029549377</c:v>
                </c:pt>
                <c:pt idx="4">
                  <c:v>1.147769032437912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E-45D2-BB02-0C0DA1C5F6C2}"/>
            </c:ext>
          </c:extLst>
        </c:ser>
        <c:ser>
          <c:idx val="1"/>
          <c:order val="1"/>
          <c:tx>
            <c:strRef>
              <c:f>'Đòn bẩy'!$B$19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bẩy'!$C$15:$G$15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bẩy'!$C$19:$G$19</c:f>
              <c:numCache>
                <c:formatCode>0.0</c:formatCode>
                <c:ptCount val="5"/>
                <c:pt idx="0">
                  <c:v>1.8933083749774771</c:v>
                </c:pt>
                <c:pt idx="1">
                  <c:v>1.7973085713198136</c:v>
                </c:pt>
                <c:pt idx="2">
                  <c:v>1.610370311031122</c:v>
                </c:pt>
                <c:pt idx="3">
                  <c:v>1.5419036298583972</c:v>
                </c:pt>
                <c:pt idx="4">
                  <c:v>1.5698047082876276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E-45D2-BB02-0C0DA1C5F6C2}"/>
            </c:ext>
          </c:extLst>
        </c:ser>
        <c:ser>
          <c:idx val="2"/>
          <c:order val="2"/>
          <c:tx>
            <c:strRef>
              <c:f>'Đòn bẩy'!$B$20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bẩy'!$C$15:$G$15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bẩy'!$C$20:$G$20</c:f>
              <c:numCache>
                <c:formatCode>0.0</c:formatCode>
                <c:ptCount val="5"/>
                <c:pt idx="0">
                  <c:v>1.23737812700157</c:v>
                </c:pt>
                <c:pt idx="1">
                  <c:v>1.231482721534453</c:v>
                </c:pt>
                <c:pt idx="2">
                  <c:v>1.2104192192283016</c:v>
                </c:pt>
                <c:pt idx="3">
                  <c:v>1.2333857268350201</c:v>
                </c:pt>
                <c:pt idx="4">
                  <c:v>1.259129708250434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E-45D2-BB02-0C0DA1C5F6C2}"/>
            </c:ext>
          </c:extLst>
        </c:ser>
        <c:ser>
          <c:idx val="3"/>
          <c:order val="3"/>
          <c:tx>
            <c:strRef>
              <c:f>'Đòn bẩy'!$B$21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bẩy'!$C$15:$G$15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bẩy'!$C$21:$G$21</c:f>
              <c:numCache>
                <c:formatCode>0.0</c:formatCode>
                <c:ptCount val="5"/>
                <c:pt idx="0">
                  <c:v>1.668354215823693</c:v>
                </c:pt>
                <c:pt idx="1">
                  <c:v>1.6448316385825794</c:v>
                </c:pt>
                <c:pt idx="2">
                  <c:v>1.5383555649135838</c:v>
                </c:pt>
                <c:pt idx="3">
                  <c:v>1.4275986291068763</c:v>
                </c:pt>
                <c:pt idx="4">
                  <c:v>1.4260042104268575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E-45D2-BB02-0C0DA1C5F6C2}"/>
            </c:ext>
          </c:extLst>
        </c:ser>
        <c:ser>
          <c:idx val="4"/>
          <c:order val="4"/>
          <c:tx>
            <c:strRef>
              <c:f>'Đòn bẩy'!$B$22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'Đòn bẩy'!$C$15:$G$15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'Đòn bẩy'!$C$22:$G$22</c:f>
              <c:numCache>
                <c:formatCode>0.0</c:formatCode>
                <c:ptCount val="5"/>
                <c:pt idx="0">
                  <c:v>1.4994849797596608</c:v>
                </c:pt>
                <c:pt idx="1">
                  <c:v>1.4798443706132451</c:v>
                </c:pt>
                <c:pt idx="2">
                  <c:v>1.3996142149163475</c:v>
                </c:pt>
                <c:pt idx="3">
                  <c:v>1.3441077971888078</c:v>
                </c:pt>
                <c:pt idx="4">
                  <c:v>1.3506769148507076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E-45D2-BB02-0C0DA1C5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07040"/>
        <c:axId val="1244605376"/>
      </c:lineChart>
      <c:catAx>
        <c:axId val="12446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05376"/>
        <c:crosses val="autoZero"/>
        <c:auto val="1"/>
        <c:lblAlgn val="ctr"/>
        <c:lblOffset val="100"/>
        <c:noMultiLvlLbl val="0"/>
      </c:catAx>
      <c:valAx>
        <c:axId val="12446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Current ratio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 năng thanh toán '!$A$4</c:f>
              <c:strCache>
                <c:ptCount val="1"/>
                <c:pt idx="0">
                  <c:v> 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'!$B$4:$F$4</c:f>
              <c:numCache>
                <c:formatCode>_(* #,##0.00_);_(* \(#,##0.00\);_(* "-"??_);_(@_)</c:formatCode>
                <c:ptCount val="5"/>
                <c:pt idx="0">
                  <c:v>2.9710157217553901</c:v>
                </c:pt>
                <c:pt idx="1">
                  <c:v>2.8304543624438421</c:v>
                </c:pt>
                <c:pt idx="2">
                  <c:v>2.8786829269757481</c:v>
                </c:pt>
                <c:pt idx="3">
                  <c:v>2.8851307067596652</c:v>
                </c:pt>
                <c:pt idx="4">
                  <c:v>3.9188082935896773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4C24-BFB2-5B36DBA9D07E}"/>
            </c:ext>
          </c:extLst>
        </c:ser>
        <c:ser>
          <c:idx val="1"/>
          <c:order val="1"/>
          <c:tx>
            <c:strRef>
              <c:f>'khả năng thanh toán '!$A$5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'!$B$5:$F$5</c:f>
              <c:numCache>
                <c:formatCode>_(* #,##0.00_);_(* \(#,##0.00\);_(* "-"??_);_(@_)</c:formatCode>
                <c:ptCount val="5"/>
                <c:pt idx="0">
                  <c:v>4.2143890014967127</c:v>
                </c:pt>
                <c:pt idx="1">
                  <c:v>4.1976119081938137</c:v>
                </c:pt>
                <c:pt idx="2">
                  <c:v>1.9319262250938112</c:v>
                </c:pt>
                <c:pt idx="3">
                  <c:v>2.5669157436760623</c:v>
                </c:pt>
                <c:pt idx="4">
                  <c:v>2.2701527078527892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C-4C24-BFB2-5B36DBA9D07E}"/>
            </c:ext>
          </c:extLst>
        </c:ser>
        <c:ser>
          <c:idx val="2"/>
          <c:order val="2"/>
          <c:tx>
            <c:strRef>
              <c:f>'khả năng thanh toán '!$A$6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'!$B$6:$F$6</c:f>
              <c:numCache>
                <c:formatCode>_(* #,##0.00_);_(* \(#,##0.00\);_(* "-"??_);_(@_)</c:formatCode>
                <c:ptCount val="5"/>
                <c:pt idx="0">
                  <c:v>4.4459165860143299</c:v>
                </c:pt>
                <c:pt idx="1">
                  <c:v>4.2634222445039835</c:v>
                </c:pt>
                <c:pt idx="2">
                  <c:v>4.9191186425415312</c:v>
                </c:pt>
                <c:pt idx="3">
                  <c:v>5.1984984978816184</c:v>
                </c:pt>
                <c:pt idx="4">
                  <c:v>3.9034889326176732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C-4C24-BFB2-5B36DBA9D07E}"/>
            </c:ext>
          </c:extLst>
        </c:ser>
        <c:ser>
          <c:idx val="3"/>
          <c:order val="3"/>
          <c:tx>
            <c:strRef>
              <c:f>'khả năng thanh toán '!$A$7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'!$B$7:$F$7</c:f>
              <c:numCache>
                <c:formatCode>_(* #,##0.00_);_(* \(#,##0.00\);_(* "-"??_);_(@_)</c:formatCode>
                <c:ptCount val="5"/>
                <c:pt idx="0">
                  <c:v>1.6940320540150764</c:v>
                </c:pt>
                <c:pt idx="1">
                  <c:v>1.807606327574528</c:v>
                </c:pt>
                <c:pt idx="2">
                  <c:v>1.8101842515335123</c:v>
                </c:pt>
                <c:pt idx="3">
                  <c:v>2.4706312687791669</c:v>
                </c:pt>
                <c:pt idx="4">
                  <c:v>2.4954369439173743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C-4C24-BFB2-5B36DBA9D07E}"/>
            </c:ext>
          </c:extLst>
        </c:ser>
        <c:ser>
          <c:idx val="4"/>
          <c:order val="4"/>
          <c:tx>
            <c:strRef>
              <c:f>'khả năng thanh toán '!$A$8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'!$B$8:$F$8</c:f>
              <c:numCache>
                <c:formatCode>_(* #,##0.00_);_(* \(#,##0.00\);_(* "-"??_);_(@_)</c:formatCode>
                <c:ptCount val="5"/>
                <c:pt idx="0">
                  <c:v>3.3313383408203774</c:v>
                </c:pt>
                <c:pt idx="1">
                  <c:v>3.2747737106790415</c:v>
                </c:pt>
                <c:pt idx="2">
                  <c:v>2.8849780115361505</c:v>
                </c:pt>
                <c:pt idx="3">
                  <c:v>3.2802940542741283</c:v>
                </c:pt>
                <c:pt idx="4">
                  <c:v>3.1469717194943785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C-4C24-BFB2-5B36DBA9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241696"/>
        <c:axId val="1274247936"/>
      </c:lineChart>
      <c:catAx>
        <c:axId val="12742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47936"/>
        <c:crosses val="autoZero"/>
        <c:auto val="1"/>
        <c:lblAlgn val="ctr"/>
        <c:lblOffset val="100"/>
        <c:noMultiLvlLbl val="0"/>
      </c:catAx>
      <c:valAx>
        <c:axId val="12742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Cash ratio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 năng thanh toán '!$A$20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'!$B$19:$F$19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'!$B$20:$F$20</c:f>
              <c:numCache>
                <c:formatCode>#,##0.00</c:formatCode>
                <c:ptCount val="5"/>
                <c:pt idx="0">
                  <c:v>0.2859000826557504</c:v>
                </c:pt>
                <c:pt idx="1">
                  <c:v>0.24577927663007865</c:v>
                </c:pt>
                <c:pt idx="2">
                  <c:v>0.66384608802184231</c:v>
                </c:pt>
                <c:pt idx="3">
                  <c:v>0.46757287613568871</c:v>
                </c:pt>
                <c:pt idx="4">
                  <c:v>0.34476650658244096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6-4486-84D2-120D7144F82C}"/>
            </c:ext>
          </c:extLst>
        </c:ser>
        <c:ser>
          <c:idx val="1"/>
          <c:order val="1"/>
          <c:tx>
            <c:strRef>
              <c:f>'khả năng thanh toán '!$A$21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'!$B$19:$F$19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'!$B$21:$F$21</c:f>
              <c:numCache>
                <c:formatCode>#,##0.00</c:formatCode>
                <c:ptCount val="5"/>
                <c:pt idx="0">
                  <c:v>4.4387354212664376E-2</c:v>
                </c:pt>
                <c:pt idx="1">
                  <c:v>0.12188677116881798</c:v>
                </c:pt>
                <c:pt idx="2">
                  <c:v>6.3197698345743319E-2</c:v>
                </c:pt>
                <c:pt idx="3">
                  <c:v>9.5388581462281963E-2</c:v>
                </c:pt>
                <c:pt idx="4">
                  <c:v>3.8048921165195038E-2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486-84D2-120D7144F82C}"/>
            </c:ext>
          </c:extLst>
        </c:ser>
        <c:ser>
          <c:idx val="2"/>
          <c:order val="2"/>
          <c:tx>
            <c:strRef>
              <c:f>'khả năng thanh toán '!$A$22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'!$B$19:$F$19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'!$B$22:$F$22</c:f>
              <c:numCache>
                <c:formatCode>#,##0.00</c:formatCode>
                <c:ptCount val="5"/>
                <c:pt idx="0">
                  <c:v>9.9770831674958968E-2</c:v>
                </c:pt>
                <c:pt idx="1">
                  <c:v>8.9480026612856964E-2</c:v>
                </c:pt>
                <c:pt idx="2">
                  <c:v>5.7242477554204682E-2</c:v>
                </c:pt>
                <c:pt idx="3">
                  <c:v>4.191777611034779E-2</c:v>
                </c:pt>
                <c:pt idx="4">
                  <c:v>7.9154644601794014E-2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6-4486-84D2-120D7144F82C}"/>
            </c:ext>
          </c:extLst>
        </c:ser>
        <c:ser>
          <c:idx val="3"/>
          <c:order val="3"/>
          <c:tx>
            <c:strRef>
              <c:f>'khả năng thanh toán '!$A$23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'!$B$19:$F$19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'!$B$23:$F$23</c:f>
              <c:numCache>
                <c:formatCode>#,##0.00</c:formatCode>
                <c:ptCount val="5"/>
                <c:pt idx="0">
                  <c:v>0.12762937275906627</c:v>
                </c:pt>
                <c:pt idx="1">
                  <c:v>0.13596225632886685</c:v>
                </c:pt>
                <c:pt idx="2">
                  <c:v>0.40757830460780714</c:v>
                </c:pt>
                <c:pt idx="3">
                  <c:v>0.23476765631127669</c:v>
                </c:pt>
                <c:pt idx="4">
                  <c:v>0.79159729853565353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486-84D2-120D7144F82C}"/>
            </c:ext>
          </c:extLst>
        </c:ser>
        <c:ser>
          <c:idx val="4"/>
          <c:order val="4"/>
          <c:tx>
            <c:strRef>
              <c:f>'khả năng thanh toán '!$A$24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'!$B$19:$F$19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'!$B$24:$F$24</c:f>
              <c:numCache>
                <c:formatCode>#,##0.00</c:formatCode>
                <c:ptCount val="5"/>
                <c:pt idx="0">
                  <c:v>0.13942191032561002</c:v>
                </c:pt>
                <c:pt idx="1">
                  <c:v>0.1482770826851551</c:v>
                </c:pt>
                <c:pt idx="2">
                  <c:v>0.29796614213239936</c:v>
                </c:pt>
                <c:pt idx="3">
                  <c:v>0.20991172250489878</c:v>
                </c:pt>
                <c:pt idx="4">
                  <c:v>0.31339184272127085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6-4486-84D2-120D714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804688"/>
        <c:axId val="1277803856"/>
      </c:lineChart>
      <c:catAx>
        <c:axId val="12778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03856"/>
        <c:crosses val="autoZero"/>
        <c:auto val="1"/>
        <c:lblAlgn val="ctr"/>
        <c:lblOffset val="100"/>
        <c:noMultiLvlLbl val="0"/>
      </c:catAx>
      <c:valAx>
        <c:axId val="12778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TIE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 năng thanh toán '!$A$29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'!$B$28:$F$28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'!$B$29:$F$29</c:f>
              <c:numCache>
                <c:formatCode>#,##0.00</c:formatCode>
                <c:ptCount val="5"/>
                <c:pt idx="0">
                  <c:v>55.303502288153027</c:v>
                </c:pt>
                <c:pt idx="1">
                  <c:v>48.236260292684051</c:v>
                </c:pt>
                <c:pt idx="2">
                  <c:v>44.458058955685921</c:v>
                </c:pt>
                <c:pt idx="3">
                  <c:v>77.794676834807774</c:v>
                </c:pt>
                <c:pt idx="4">
                  <c:v>63.501879898109898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B-483F-9E84-87FBBB479F99}"/>
            </c:ext>
          </c:extLst>
        </c:ser>
        <c:ser>
          <c:idx val="1"/>
          <c:order val="1"/>
          <c:tx>
            <c:strRef>
              <c:f>'khả năng thanh toán '!$A$30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'!$B$28:$F$28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'!$B$30:$F$30</c:f>
              <c:numCache>
                <c:formatCode>#,##0.00</c:formatCode>
                <c:ptCount val="5"/>
                <c:pt idx="0">
                  <c:v>3.7867713722512755</c:v>
                </c:pt>
                <c:pt idx="1">
                  <c:v>3.5837247083624666</c:v>
                </c:pt>
                <c:pt idx="2">
                  <c:v>4.499879325599518</c:v>
                </c:pt>
                <c:pt idx="3">
                  <c:v>4.9010424493296583</c:v>
                </c:pt>
                <c:pt idx="4">
                  <c:v>3.6777671497030782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B-483F-9E84-87FBBB479F99}"/>
            </c:ext>
          </c:extLst>
        </c:ser>
        <c:ser>
          <c:idx val="2"/>
          <c:order val="2"/>
          <c:tx>
            <c:strRef>
              <c:f>'khả năng thanh toán '!$A$31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'!$B$28:$F$28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'!$B$31:$F$31</c:f>
              <c:numCache>
                <c:formatCode>#,##0.00</c:formatCode>
                <c:ptCount val="5"/>
                <c:pt idx="0">
                  <c:v>32.397259587169259</c:v>
                </c:pt>
                <c:pt idx="1">
                  <c:v>59.520850056292886</c:v>
                </c:pt>
                <c:pt idx="2">
                  <c:v>72.522721843610313</c:v>
                </c:pt>
                <c:pt idx="3">
                  <c:v>88.557928742832715</c:v>
                </c:pt>
                <c:pt idx="4">
                  <c:v>40.254785430714243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B-483F-9E84-87FBBB479F99}"/>
            </c:ext>
          </c:extLst>
        </c:ser>
        <c:ser>
          <c:idx val="3"/>
          <c:order val="3"/>
          <c:tx>
            <c:strRef>
              <c:f>'khả năng thanh toán '!$A$32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'!$B$28:$F$28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'!$B$32:$F$32</c:f>
              <c:numCache>
                <c:formatCode>#,##0.00</c:formatCode>
                <c:ptCount val="5"/>
                <c:pt idx="0">
                  <c:v>18.445345943608082</c:v>
                </c:pt>
                <c:pt idx="1">
                  <c:v>25.184477299516264</c:v>
                </c:pt>
                <c:pt idx="2">
                  <c:v>34.043834624465973</c:v>
                </c:pt>
                <c:pt idx="3">
                  <c:v>195.47097888026508</c:v>
                </c:pt>
                <c:pt idx="4">
                  <c:v>465.27708492837417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B-483F-9E84-87FBBB479F99}"/>
            </c:ext>
          </c:extLst>
        </c:ser>
        <c:ser>
          <c:idx val="4"/>
          <c:order val="4"/>
          <c:tx>
            <c:strRef>
              <c:f>'khả năng thanh toán '!$A$33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'!$B$28:$F$28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'!$B$33:$F$33</c:f>
              <c:numCache>
                <c:formatCode>#,##0.00</c:formatCode>
                <c:ptCount val="5"/>
                <c:pt idx="0">
                  <c:v>27.483219797795414</c:v>
                </c:pt>
                <c:pt idx="1">
                  <c:v>34.131328089213916</c:v>
                </c:pt>
                <c:pt idx="2">
                  <c:v>38.881123687340434</c:v>
                </c:pt>
                <c:pt idx="3">
                  <c:v>91.681156726808808</c:v>
                </c:pt>
                <c:pt idx="4">
                  <c:v>143.17787935172535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B-483F-9E84-87FBBB4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036128"/>
        <c:axId val="972034464"/>
      </c:lineChart>
      <c:catAx>
        <c:axId val="9720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4464"/>
        <c:crosses val="autoZero"/>
        <c:auto val="1"/>
        <c:lblAlgn val="ctr"/>
        <c:lblOffset val="100"/>
        <c:noMultiLvlLbl val="0"/>
      </c:catAx>
      <c:valAx>
        <c:axId val="972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Debt Ratio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 năng thanh toán '!$A$37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'!$B$36:$F$36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'!$B$37:$F$37</c:f>
              <c:numCache>
                <c:formatCode>#,##0.00</c:formatCode>
                <c:ptCount val="5"/>
                <c:pt idx="0">
                  <c:v>0.1560681338307317</c:v>
                </c:pt>
                <c:pt idx="1">
                  <c:v>0.17456566053059197</c:v>
                </c:pt>
                <c:pt idx="2">
                  <c:v>0.21801984426732279</c:v>
                </c:pt>
                <c:pt idx="3">
                  <c:v>0.16798689269377379</c:v>
                </c:pt>
                <c:pt idx="4">
                  <c:v>0.12874457165309991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9-4AEC-9045-D0A4F90CAA25}"/>
            </c:ext>
          </c:extLst>
        </c:ser>
        <c:ser>
          <c:idx val="1"/>
          <c:order val="1"/>
          <c:tx>
            <c:strRef>
              <c:f>'khả năng thanh toán '!$A$38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'!$B$36:$F$36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'!$B$38:$F$38</c:f>
              <c:numCache>
                <c:formatCode>#,##0.00</c:formatCode>
                <c:ptCount val="5"/>
                <c:pt idx="0">
                  <c:v>0.48354030444847879</c:v>
                </c:pt>
                <c:pt idx="1">
                  <c:v>0.46067998914800168</c:v>
                </c:pt>
                <c:pt idx="2">
                  <c:v>0.42635932953117817</c:v>
                </c:pt>
                <c:pt idx="3">
                  <c:v>0.33898150615625372</c:v>
                </c:pt>
                <c:pt idx="4">
                  <c:v>0.36297808592330011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4AEC-9045-D0A4F90CAA25}"/>
            </c:ext>
          </c:extLst>
        </c:ser>
        <c:ser>
          <c:idx val="2"/>
          <c:order val="2"/>
          <c:tx>
            <c:strRef>
              <c:f>'khả năng thanh toán '!$A$39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'!$B$36:$F$36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'!$B$39:$F$39</c:f>
              <c:numCache>
                <c:formatCode>#,##0.00</c:formatCode>
                <c:ptCount val="5"/>
                <c:pt idx="0">
                  <c:v>0.18550780508360798</c:v>
                </c:pt>
                <c:pt idx="1">
                  <c:v>0.19774332109584428</c:v>
                </c:pt>
                <c:pt idx="2">
                  <c:v>0.17855828705680771</c:v>
                </c:pt>
                <c:pt idx="3">
                  <c:v>0.16962421903803571</c:v>
                </c:pt>
                <c:pt idx="4">
                  <c:v>0.20580064671057266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9-4AEC-9045-D0A4F90CAA25}"/>
            </c:ext>
          </c:extLst>
        </c:ser>
        <c:ser>
          <c:idx val="3"/>
          <c:order val="3"/>
          <c:tx>
            <c:strRef>
              <c:f>'khả năng thanh toán '!$A$40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'!$B$36:$F$36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'!$B$40:$F$40</c:f>
              <c:numCache>
                <c:formatCode>#,##0.00</c:formatCode>
                <c:ptCount val="5"/>
                <c:pt idx="0">
                  <c:v>0.41724992781557374</c:v>
                </c:pt>
                <c:pt idx="1">
                  <c:v>0.38356815248940834</c:v>
                </c:pt>
                <c:pt idx="2">
                  <c:v>0.39991675807339622</c:v>
                </c:pt>
                <c:pt idx="3">
                  <c:v>0.30031538173476274</c:v>
                </c:pt>
                <c:pt idx="4">
                  <c:v>0.29873979846057969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9-4AEC-9045-D0A4F90CAA25}"/>
            </c:ext>
          </c:extLst>
        </c:ser>
        <c:ser>
          <c:idx val="4"/>
          <c:order val="4"/>
          <c:tx>
            <c:strRef>
              <c:f>'khả năng thanh toán '!$A$41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'!$B$36:$F$36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'!$B$41:$F$41</c:f>
              <c:numCache>
                <c:formatCode>#,##0.00</c:formatCode>
                <c:ptCount val="5"/>
                <c:pt idx="0">
                  <c:v>0.31059154279459805</c:v>
                </c:pt>
                <c:pt idx="1">
                  <c:v>0.30413928081596153</c:v>
                </c:pt>
                <c:pt idx="2">
                  <c:v>0.30571355473217621</c:v>
                </c:pt>
                <c:pt idx="3">
                  <c:v>0.24422699990570651</c:v>
                </c:pt>
                <c:pt idx="4">
                  <c:v>0.24906577568688809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9-4AEC-9045-D0A4F90C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841360"/>
        <c:axId val="1303841776"/>
      </c:lineChart>
      <c:catAx>
        <c:axId val="13038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1776"/>
        <c:crosses val="autoZero"/>
        <c:auto val="1"/>
        <c:lblAlgn val="ctr"/>
        <c:lblOffset val="100"/>
        <c:noMultiLvlLbl val="0"/>
      </c:catAx>
      <c:valAx>
        <c:axId val="13038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Debt to</a:t>
            </a:r>
            <a:r>
              <a:rPr lang="vi-VN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Equity ratio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 năng thanh toán '!$A$45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'!$B$44:$F$44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'!$B$45:$F$45</c:f>
              <c:numCache>
                <c:formatCode>#,##0.00</c:formatCode>
                <c:ptCount val="5"/>
                <c:pt idx="0">
                  <c:v>0.18492977938983163</c:v>
                </c:pt>
                <c:pt idx="1">
                  <c:v>0.21148339993076051</c:v>
                </c:pt>
                <c:pt idx="2">
                  <c:v>0.27880482985280985</c:v>
                </c:pt>
                <c:pt idx="3">
                  <c:v>0.20190414215667574</c:v>
                </c:pt>
                <c:pt idx="4">
                  <c:v>0.1477690324379119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4-4320-AABA-5478562B0235}"/>
            </c:ext>
          </c:extLst>
        </c:ser>
        <c:ser>
          <c:idx val="1"/>
          <c:order val="1"/>
          <c:tx>
            <c:strRef>
              <c:f>'khả năng thanh toán '!$A$46</c:f>
              <c:strCache>
                <c:ptCount val="1"/>
                <c:pt idx="0">
                  <c:v>DCL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'!$B$44:$F$44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'!$B$46:$F$46</c:f>
              <c:numCache>
                <c:formatCode>#,##0.00</c:formatCode>
                <c:ptCount val="5"/>
                <c:pt idx="0">
                  <c:v>0.93625951572486565</c:v>
                </c:pt>
                <c:pt idx="1">
                  <c:v>0.85418671638056964</c:v>
                </c:pt>
                <c:pt idx="2">
                  <c:v>0.74325157102742667</c:v>
                </c:pt>
                <c:pt idx="3">
                  <c:v>0.512816977608471</c:v>
                </c:pt>
                <c:pt idx="4">
                  <c:v>0.56980470828762753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4-4320-AABA-5478562B0235}"/>
            </c:ext>
          </c:extLst>
        </c:ser>
        <c:ser>
          <c:idx val="2"/>
          <c:order val="2"/>
          <c:tx>
            <c:strRef>
              <c:f>'khả năng thanh toán '!$A$47</c:f>
              <c:strCache>
                <c:ptCount val="1"/>
                <c:pt idx="0">
                  <c:v>DHG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'!$B$44:$F$44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'!$B$47:$F$47</c:f>
              <c:numCache>
                <c:formatCode>#,##0.00</c:formatCode>
                <c:ptCount val="5"/>
                <c:pt idx="0">
                  <c:v>0.22775884930689905</c:v>
                </c:pt>
                <c:pt idx="1">
                  <c:v>0.24648385771739814</c:v>
                </c:pt>
                <c:pt idx="2">
                  <c:v>0.21737182838821345</c:v>
                </c:pt>
                <c:pt idx="3">
                  <c:v>0.20427404426647819</c:v>
                </c:pt>
                <c:pt idx="4">
                  <c:v>0.25912970825043397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4-4320-AABA-5478562B0235}"/>
            </c:ext>
          </c:extLst>
        </c:ser>
        <c:ser>
          <c:idx val="3"/>
          <c:order val="3"/>
          <c:tx>
            <c:strRef>
              <c:f>'khả năng thanh toán '!$A$48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'!$B$44:$F$44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'!$B$48:$F$48</c:f>
              <c:numCache>
                <c:formatCode>#,##0.00</c:formatCode>
                <c:ptCount val="5"/>
                <c:pt idx="0">
                  <c:v>0.71600150344301339</c:v>
                </c:pt>
                <c:pt idx="1">
                  <c:v>0.6222393506085323</c:v>
                </c:pt>
                <c:pt idx="2">
                  <c:v>0.66643547116803181</c:v>
                </c:pt>
                <c:pt idx="3">
                  <c:v>0.42921535488281781</c:v>
                </c:pt>
                <c:pt idx="4">
                  <c:v>0.42600421042685743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4-4320-AABA-5478562B0235}"/>
            </c:ext>
          </c:extLst>
        </c:ser>
        <c:ser>
          <c:idx val="4"/>
          <c:order val="4"/>
          <c:tx>
            <c:strRef>
              <c:f>'khả năng thanh toán '!$A$49</c:f>
              <c:strCache>
                <c:ptCount val="1"/>
                <c:pt idx="0">
                  <c:v>Ngành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'khả năng thanh toán '!$B$44:$F$44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'khả năng thanh toán '!$B$49:$F$49</c:f>
              <c:numCache>
                <c:formatCode>#,##0.00</c:formatCode>
                <c:ptCount val="5"/>
                <c:pt idx="0">
                  <c:v>0.51623741196615247</c:v>
                </c:pt>
                <c:pt idx="1">
                  <c:v>0.48359833115931516</c:v>
                </c:pt>
                <c:pt idx="2">
                  <c:v>0.4764659251091205</c:v>
                </c:pt>
                <c:pt idx="3">
                  <c:v>0.33705262972861072</c:v>
                </c:pt>
                <c:pt idx="4">
                  <c:v>0.35067691485070773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74-4320-AABA-5478562B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51408"/>
        <c:axId val="1126653072"/>
      </c:lineChart>
      <c:catAx>
        <c:axId val="11266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53072"/>
        <c:crosses val="autoZero"/>
        <c:auto val="1"/>
        <c:lblAlgn val="ctr"/>
        <c:lblOffset val="100"/>
        <c:noMultiLvlLbl val="0"/>
      </c:catAx>
      <c:valAx>
        <c:axId val="1126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Asset turnover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'!$A$3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'!$B$2:$F$2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'!$B$3:$F$3</c:f>
              <c:numCache>
                <c:formatCode>0.00</c:formatCode>
                <c:ptCount val="5"/>
                <c:pt idx="0">
                  <c:v>0.75924317606434355</c:v>
                </c:pt>
                <c:pt idx="1">
                  <c:v>0.69449814505177998</c:v>
                </c:pt>
                <c:pt idx="2">
                  <c:v>0.57688537832627196</c:v>
                </c:pt>
                <c:pt idx="3">
                  <c:v>0.71908774100872719</c:v>
                </c:pt>
                <c:pt idx="4">
                  <c:v>0.85405796476311402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C-4FAF-8819-FCEA91C0CDEF}"/>
            </c:ext>
          </c:extLst>
        </c:ser>
        <c:ser>
          <c:idx val="1"/>
          <c:order val="1"/>
          <c:tx>
            <c:strRef>
              <c:f>'Phân tích tỷ số hoạt động '!$A$4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'!$B$2:$F$2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'!$B$4:$F$4</c:f>
              <c:numCache>
                <c:formatCode>0.00</c:formatCode>
                <c:ptCount val="5"/>
                <c:pt idx="0">
                  <c:v>0.43913971974182986</c:v>
                </c:pt>
                <c:pt idx="1">
                  <c:v>0.38216307624732032</c:v>
                </c:pt>
                <c:pt idx="2">
                  <c:v>0.3950720110326647</c:v>
                </c:pt>
                <c:pt idx="3">
                  <c:v>0.48243693106982038</c:v>
                </c:pt>
                <c:pt idx="4">
                  <c:v>0.50229047178381947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C-4FAF-8819-FCEA91C0CDEF}"/>
            </c:ext>
          </c:extLst>
        </c:ser>
        <c:ser>
          <c:idx val="2"/>
          <c:order val="2"/>
          <c:tx>
            <c:strRef>
              <c:f>'Phân tích tỷ số hoạt động '!$A$5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'!$B$2:$F$2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'!$B$5:$F$5</c:f>
              <c:numCache>
                <c:formatCode>0.00</c:formatCode>
                <c:ptCount val="5"/>
                <c:pt idx="0">
                  <c:v>0.93969717297958</c:v>
                </c:pt>
                <c:pt idx="1">
                  <c:v>0.87397684823729682</c:v>
                </c:pt>
                <c:pt idx="2">
                  <c:v>0.88319812324412883</c:v>
                </c:pt>
                <c:pt idx="3">
                  <c:v>0.95566858674559774</c:v>
                </c:pt>
                <c:pt idx="4">
                  <c:v>0.88936003373307049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C-4FAF-8819-FCEA91C0CDEF}"/>
            </c:ext>
          </c:extLst>
        </c:ser>
        <c:ser>
          <c:idx val="3"/>
          <c:order val="3"/>
          <c:tx>
            <c:strRef>
              <c:f>'Phân tích tỷ số hoạt động '!$A$6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'!$B$2:$F$2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'!$B$6:$F$6</c:f>
              <c:numCache>
                <c:formatCode>0.00</c:formatCode>
                <c:ptCount val="5"/>
                <c:pt idx="0">
                  <c:v>0.8384438135878457</c:v>
                </c:pt>
                <c:pt idx="1">
                  <c:v>0.82788932564154438</c:v>
                </c:pt>
                <c:pt idx="2">
                  <c:v>0.94003343807155959</c:v>
                </c:pt>
                <c:pt idx="3">
                  <c:v>0.94316712331916785</c:v>
                </c:pt>
                <c:pt idx="4">
                  <c:v>0.80165024375608362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C-4FAF-8819-FCEA91C0CDEF}"/>
            </c:ext>
          </c:extLst>
        </c:ser>
        <c:ser>
          <c:idx val="4"/>
          <c:order val="4"/>
          <c:tx>
            <c:strRef>
              <c:f>'Phân tích tỷ số hoạt động '!$A$7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'!$B$2:$F$2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'!$B$7:$F$7</c:f>
              <c:numCache>
                <c:formatCode>0.00</c:formatCode>
                <c:ptCount val="5"/>
                <c:pt idx="0">
                  <c:v>0.74413097059339983</c:v>
                </c:pt>
                <c:pt idx="1">
                  <c:v>0.69463184879448536</c:v>
                </c:pt>
                <c:pt idx="2">
                  <c:v>0.6987972376686562</c:v>
                </c:pt>
                <c:pt idx="3">
                  <c:v>0.77509009553582819</c:v>
                </c:pt>
                <c:pt idx="4">
                  <c:v>0.7618396785090219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C-4FAF-8819-FCEA91C0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139199"/>
        <c:axId val="785795647"/>
      </c:lineChart>
      <c:catAx>
        <c:axId val="5961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5647"/>
        <c:crosses val="autoZero"/>
        <c:auto val="1"/>
        <c:lblAlgn val="ctr"/>
        <c:lblOffset val="100"/>
        <c:noMultiLvlLbl val="0"/>
      </c:catAx>
      <c:valAx>
        <c:axId val="785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Vòng quay tài sản cổ định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'!$A$11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'!$B$10:$F$10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'!$B$11:$F$11</c:f>
              <c:numCache>
                <c:formatCode>0.00</c:formatCode>
                <c:ptCount val="5"/>
                <c:pt idx="0">
                  <c:v>2.9403797452766907</c:v>
                </c:pt>
                <c:pt idx="1">
                  <c:v>2.7940911387541205</c:v>
                </c:pt>
                <c:pt idx="2">
                  <c:v>2.5005303598924962</c:v>
                </c:pt>
                <c:pt idx="3">
                  <c:v>3.2924023950129495</c:v>
                </c:pt>
                <c:pt idx="4">
                  <c:v>2.8001443777854411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B0F-A5EF-DECA881CF192}"/>
            </c:ext>
          </c:extLst>
        </c:ser>
        <c:ser>
          <c:idx val="1"/>
          <c:order val="1"/>
          <c:tx>
            <c:strRef>
              <c:f>'Phân tích tỷ số hoạt động '!$A$12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'!$B$10:$F$10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'!$B$12:$F$12</c:f>
              <c:numCache>
                <c:formatCode>0.00</c:formatCode>
                <c:ptCount val="5"/>
                <c:pt idx="0">
                  <c:v>2.3580748915912211</c:v>
                </c:pt>
                <c:pt idx="1">
                  <c:v>2.1836602775803291</c:v>
                </c:pt>
                <c:pt idx="2">
                  <c:v>1.7987757037276955</c:v>
                </c:pt>
                <c:pt idx="3">
                  <c:v>2.1367342380297392</c:v>
                </c:pt>
                <c:pt idx="4">
                  <c:v>2.5277045021336266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4-4B0F-A5EF-DECA881CF192}"/>
            </c:ext>
          </c:extLst>
        </c:ser>
        <c:ser>
          <c:idx val="2"/>
          <c:order val="2"/>
          <c:tx>
            <c:strRef>
              <c:f>'Phân tích tỷ số hoạt động '!$A$13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'!$B$10:$F$10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'!$B$13:$F$13</c:f>
              <c:numCache>
                <c:formatCode>0.00</c:formatCode>
                <c:ptCount val="5"/>
                <c:pt idx="0">
                  <c:v>4.3291640441648518</c:v>
                </c:pt>
                <c:pt idx="1">
                  <c:v>4.2935706526028579</c:v>
                </c:pt>
                <c:pt idx="2">
                  <c:v>4.9506533067762959</c:v>
                </c:pt>
                <c:pt idx="3">
                  <c:v>6.0129397592480718</c:v>
                </c:pt>
                <c:pt idx="4">
                  <c:v>6.2554098097525666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4-4B0F-A5EF-DECA881CF192}"/>
            </c:ext>
          </c:extLst>
        </c:ser>
        <c:ser>
          <c:idx val="3"/>
          <c:order val="3"/>
          <c:tx>
            <c:strRef>
              <c:f>'Phân tích tỷ số hoạt động '!$A$14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'!$B$10:$F$10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'!$B$14:$F$14</c:f>
              <c:numCache>
                <c:formatCode>0.00</c:formatCode>
                <c:ptCount val="5"/>
                <c:pt idx="0">
                  <c:v>4.0721193987233359</c:v>
                </c:pt>
                <c:pt idx="1">
                  <c:v>3.9371364839243972</c:v>
                </c:pt>
                <c:pt idx="2">
                  <c:v>4.4922032925463142</c:v>
                </c:pt>
                <c:pt idx="3">
                  <c:v>4.808594318002136</c:v>
                </c:pt>
                <c:pt idx="4">
                  <c:v>4.3891313620690493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4-4B0F-A5EF-DECA881CF192}"/>
            </c:ext>
          </c:extLst>
        </c:ser>
        <c:ser>
          <c:idx val="4"/>
          <c:order val="4"/>
          <c:tx>
            <c:strRef>
              <c:f>'Phân tích tỷ số hoạt động '!$A$15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'!$B$10:$F$10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'!$B$15:$F$15</c:f>
              <c:numCache>
                <c:formatCode>0.00</c:formatCode>
                <c:ptCount val="5"/>
                <c:pt idx="0">
                  <c:v>3.4249345199390251</c:v>
                </c:pt>
                <c:pt idx="1">
                  <c:v>3.3021146382154258</c:v>
                </c:pt>
                <c:pt idx="2">
                  <c:v>3.4355406657357004</c:v>
                </c:pt>
                <c:pt idx="3">
                  <c:v>4.0626676775732236</c:v>
                </c:pt>
                <c:pt idx="4">
                  <c:v>3.9930975129351709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A4-4B0F-A5EF-DECA881C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064127"/>
        <c:axId val="950059135"/>
      </c:lineChart>
      <c:catAx>
        <c:axId val="9500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59135"/>
        <c:crosses val="autoZero"/>
        <c:auto val="1"/>
        <c:lblAlgn val="ctr"/>
        <c:lblOffset val="100"/>
        <c:noMultiLvlLbl val="0"/>
      </c:catAx>
      <c:valAx>
        <c:axId val="9500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'Phân tích tỷ số hoạt động '!$A$26</c:f>
              <c:strCache>
                <c:ptCount val="1"/>
                <c:pt idx="0">
                  <c:v> IMP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'!$B$25:$F$25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'!$B$26:$F$26</c:f>
              <c:numCache>
                <c:formatCode>#,##0</c:formatCode>
                <c:ptCount val="5"/>
                <c:pt idx="0">
                  <c:v>146.26842846384486</c:v>
                </c:pt>
                <c:pt idx="1">
                  <c:v>171.91858752921067</c:v>
                </c:pt>
                <c:pt idx="2">
                  <c:v>214.78037840072815</c:v>
                </c:pt>
                <c:pt idx="3">
                  <c:v>178.94491013696549</c:v>
                </c:pt>
                <c:pt idx="4">
                  <c:v>175.06520590710659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808-A476-1CEB754F0EE1}"/>
            </c:ext>
          </c:extLst>
        </c:ser>
        <c:ser>
          <c:idx val="1"/>
          <c:order val="1"/>
          <c:tx>
            <c:strRef>
              <c:f>'Phân tích tỷ số hoạt động '!$A$27</c:f>
              <c:strCache>
                <c:ptCount val="1"/>
                <c:pt idx="0">
                  <c:v> DCL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'!$B$25:$F$25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'!$B$27:$F$27</c:f>
              <c:numCache>
                <c:formatCode>#,##0</c:formatCode>
                <c:ptCount val="5"/>
                <c:pt idx="0">
                  <c:v>146.74589776896673</c:v>
                </c:pt>
                <c:pt idx="1">
                  <c:v>171.35303445993478</c:v>
                </c:pt>
                <c:pt idx="2">
                  <c:v>197.92242990271419</c:v>
                </c:pt>
                <c:pt idx="3">
                  <c:v>155.05761506333567</c:v>
                </c:pt>
                <c:pt idx="4">
                  <c:v>132.88644247327781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808-A476-1CEB754F0EE1}"/>
            </c:ext>
          </c:extLst>
        </c:ser>
        <c:ser>
          <c:idx val="2"/>
          <c:order val="2"/>
          <c:tx>
            <c:strRef>
              <c:f>'Phân tích tỷ số hoạt động '!$A$28</c:f>
              <c:strCache>
                <c:ptCount val="1"/>
                <c:pt idx="0">
                  <c:v> DHG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'!$B$25:$F$25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'!$B$28:$F$28</c:f>
              <c:numCache>
                <c:formatCode>#,##0</c:formatCode>
                <c:ptCount val="5"/>
                <c:pt idx="0">
                  <c:v>121.21302315219863</c:v>
                </c:pt>
                <c:pt idx="1">
                  <c:v>145.68365813898794</c:v>
                </c:pt>
                <c:pt idx="2">
                  <c:v>166.4548978086585</c:v>
                </c:pt>
                <c:pt idx="3">
                  <c:v>175.32520259110206</c:v>
                </c:pt>
                <c:pt idx="4">
                  <c:v>190.26079988194104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B-4808-A476-1CEB754F0EE1}"/>
            </c:ext>
          </c:extLst>
        </c:ser>
        <c:ser>
          <c:idx val="3"/>
          <c:order val="3"/>
          <c:tx>
            <c:strRef>
              <c:f>'Phân tích tỷ số hoạt động '!$A$29</c:f>
              <c:strCache>
                <c:ptCount val="1"/>
                <c:pt idx="0">
                  <c:v> OPC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'!$B$25:$F$25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'!$B$29:$F$29</c:f>
              <c:numCache>
                <c:formatCode>#,##0</c:formatCode>
                <c:ptCount val="5"/>
                <c:pt idx="0">
                  <c:v>351.00092898408229</c:v>
                </c:pt>
                <c:pt idx="1">
                  <c:v>336.88974891004045</c:v>
                </c:pt>
                <c:pt idx="2">
                  <c:v>283.28419779286725</c:v>
                </c:pt>
                <c:pt idx="3">
                  <c:v>247.98029221748953</c:v>
                </c:pt>
                <c:pt idx="4">
                  <c:v>242.93629541295434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B-4808-A476-1CEB754F0EE1}"/>
            </c:ext>
          </c:extLst>
        </c:ser>
        <c:ser>
          <c:idx val="4"/>
          <c:order val="4"/>
          <c:tx>
            <c:strRef>
              <c:f>'Phân tích tỷ số hoạt động '!$A$30</c:f>
              <c:strCache>
                <c:ptCount val="1"/>
                <c:pt idx="0">
                  <c:v> Ngành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'Phân tích tỷ số hoạt động '!$B$25:$F$25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'Phân tích tỷ số hoạt động '!$B$30:$F$30</c:f>
              <c:numCache>
                <c:formatCode>#,##0</c:formatCode>
                <c:ptCount val="5"/>
                <c:pt idx="0">
                  <c:v>191.30706959227314</c:v>
                </c:pt>
                <c:pt idx="1">
                  <c:v>206.46125725954346</c:v>
                </c:pt>
                <c:pt idx="2">
                  <c:v>215.61047597624201</c:v>
                </c:pt>
                <c:pt idx="3">
                  <c:v>189.32700500222319</c:v>
                </c:pt>
                <c:pt idx="4">
                  <c:v>185.28718591881994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B-4808-A476-1CEB754F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203471"/>
        <c:axId val="1253195983"/>
      </c:lineChart>
      <c:catAx>
        <c:axId val="1253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95983"/>
        <c:crosses val="autoZero"/>
        <c:auto val="1"/>
        <c:lblAlgn val="ctr"/>
        <c:lblOffset val="100"/>
        <c:noMultiLvlLbl val="0"/>
      </c:catAx>
      <c:valAx>
        <c:axId val="1253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javascript:void(0)" TargetMode="External"/><Relationship Id="rId1" Type="http://schemas.openxmlformats.org/officeDocument/2006/relationships/image" Target="../media/image1.gif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B6BA42-01C8-AB9B-B8DA-E1A75F1A9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6E8011-2CBC-1FDF-2AA1-192F07F73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0EB67B-BE85-FE4F-8CF5-1394F6114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9417B7-5CDD-BE05-1782-FFB3720A7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6CF2BE-7E73-CA17-861E-94A19AB6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EF1E01-AFAE-3A9F-361E-7D649335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C2B1E-59F6-D370-C3FA-589D03A4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9EEF86-0B6B-4504-1DC3-205CBA83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922D9F-98D1-E7EB-4782-F1F222CB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2F9254-7FBE-E89C-FC8E-A7F8F04D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FED273-2621-2E3E-7F9E-E92B711F6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A79D26-50B8-3C26-0743-B99761134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F407F4-DDC0-4DB7-08AA-34B521A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7ABFFF2-0152-5EB1-FB01-220AAC748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6F7A750-CACA-680C-F9D7-1C7D7A536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932BD32-7F52-FE68-E2B4-5055684DD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6EC55D-7173-9BBD-4B9A-667538182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3CA8A6-ED61-2925-BED9-DAD3BCB94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6D8AEF8-A928-64DC-7319-11DD8DAD8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ABEF044-4895-F5F2-923C-0D1FC8D72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C117D89-EDAC-721C-6590-CABE63B6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848938-5F0C-E7E9-1234-841A0473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AD23F75-EC18-2EE4-3754-FAA6A2449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BFC03B-AE1D-8E13-6245-DFCDB3F1B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D58DAA9-5F65-F0D9-1E48-D5CA16E4A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B898C05-C6D4-501E-ED65-21485D897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80DE115-AC5E-B41F-8DEB-2218F9714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7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F73DAD6-94DA-A2C6-0AB4-796DCD9ED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2BE474A-3787-F4BE-3F89-4C80D173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93A4149-9F67-2520-3D73-8E1654EB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7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B008098-0AF7-A9E1-6CC3-D7C8784C1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88667E3-7020-E984-81C4-633A69657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68D6BE8-50B7-A5DD-F2C3-59D3192B8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7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26EEEFE-D301-A3EE-B477-DD65D7F5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639187B-8DED-33A4-05A2-B68761CB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59B19ED-84F0-4277-C3A0-1CA1FB86A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A24BCC4-A9EF-4E44-0D7C-9BCC537E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32357DF-FC27-BD38-BC3C-81371D9B3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3A756A5-2CCA-60E9-A97C-F375465C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7418D00-A3CE-DBFA-CF4D-498FE6D2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3906298-F7CB-2F1A-0F88-A7E0456D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D29D7BA-E222-DBB4-1C2F-EEBA88A57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6B0F873-4F46-E897-2A57-634FCA203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9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423890B-E872-0A8F-3675-DA6268634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B3CEFC9-5442-3F42-7373-02533118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8D0C0F5-AAB2-EC75-D316-6A094AF2C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804E64E-EC3A-C9B9-AFA8-DAA451904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FC749D5-3092-A4C6-7C74-CC0749B13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0559F12-BE8A-F342-9F79-F9BBD7416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25531A4-BD95-6725-FAB7-24417E787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DE7235A-457B-19A9-99F1-21BAAADE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C6BC10A-2E83-E7CB-0047-B340FADE8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AEE3A39-4452-FFB6-12C7-9C610047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235A77C-C722-3D38-762B-80EB7C636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7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2D264B2-0AB5-2EED-381E-108D6FDB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239D499-B152-E47B-860F-2142FEAD6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6D8E454-029F-613A-B00E-83C122824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46821CF-CFE4-CA4D-0BC3-422D6CE6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08B9B77-2A78-A27B-2E1F-8553946BA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111BDC7-E678-9A35-211C-4A3E6130F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11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E5F9146-39FB-71B0-A757-CE31BAD4A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C8614CA-6BE8-000F-CEED-C1571FE83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090D1E7-1E68-B36F-0BBA-5B61D113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11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B34939B-7F4B-849A-1A3C-31141C29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98AC459-E22A-0EC6-EF97-9380CE67A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5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2282A78-F14B-AB00-DC5B-6187C1EB2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11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24D7BEF-EDA7-D02A-95D4-DAA23EBD9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720E106-41C3-6343-8C12-7E7C41DB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9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C5CE32D-59C9-13D0-CE7D-017DAFEB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4B61BBC-B399-21E1-318E-A68C90AAC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61DDA54-3DC1-8E46-F936-0268D8EE8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59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CD95067-4A5F-848E-FC4F-2D8F5952F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E070071-B71B-D629-0721-09E78352A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6B38FFA-9BEC-D076-E50A-EF13909C8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59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78440B6-2B69-27E6-BAB0-4183876B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6FA56DB-0A11-960A-424F-6E4D183D0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35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568E4A9-2485-03B9-30AA-97A399A5A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59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1721AC0-B684-A998-DBB4-D4ABA0371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DEF5BE7-E822-C065-04A3-49CFA2088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EB04DC7-3740-A0BA-EDFA-E14DDA1FE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A3AB6B36-4B8F-ADFE-691E-765EF8B01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2B9A6D3-F780-E928-0ABE-17D518BBE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7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EE69730-63F9-2F8D-0A30-1823BBC77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1432B64-692B-E58F-57C4-DA4777428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C8F5349-0B09-E96B-A9BB-E2204C90E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7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76C4D18-341A-57F7-88DE-B78BD2EED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7BA1811-71FA-A4E8-5EDB-DA306C199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1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6E2C043E-084B-847F-FBAA-84A06E773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7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543B0F2-E5DD-817E-5DBC-7C083A9F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1A52E885-643E-60AF-6BC4-B0C489E93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4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10AD977-7CB5-FDB5-CB7F-7E2FC47C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2DF1BFA-FAAB-3B5B-E9A0-10717A2D9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1FC6DB2-32BE-6610-039C-CF1C6383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4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D2052BC-E34B-AB91-EEB9-A1E2EE93E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CBD8FF0-0B15-B83C-04A3-A6460EDE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37F85FD-1DCD-1522-6C62-33246DD61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4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BBFF5D5-4107-BD38-1C0C-CFD8BD12E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17754F7-FD4F-859B-23E4-BACC0A88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8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6AA04CA-8632-6EAF-5A83-FC2350EF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4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F126846-559D-280C-5C49-FE254DE72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277C1B2-0FB5-4103-7260-7B6D5964F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1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36DC9E5-24BD-6769-F875-9073AF58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C335317-DB30-0D6D-6C05-C177DCF3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2E1EC14-22C6-E84B-F06F-57DF5939F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1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576FF169-E712-23D2-CB7F-5FFB3FBCC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499A1FB-514C-9ED7-4BEF-7A4C1BEA6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E6D3C93-8C39-8B50-534A-AC3F5D02A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11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B57C55C-6ADB-0542-97D4-5DFAD4F73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6F0E7ADD-C997-A599-563C-A7A304CD2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95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3C7E481A-1AC1-365E-E75F-933C2548C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1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3A36604F-46B1-A189-6C33-7D678B191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33930CBE-B8EA-0CE1-554D-D9A33768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31A598C7-ED6A-043D-9A69-112BF8C02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EAC500D-5FD9-6B80-14BD-3F136DB0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E0174E82-B079-0860-827C-BEDAEC335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32191CF-CE26-C17B-353F-5975B18CC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FA13AEB-EDED-5BF2-D07C-2648B99D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83CAE40-4993-582D-7172-2DB0917D9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12B5C51-A2CA-A6EE-F97F-B7F85C3F3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17B4B758-E4E0-84F4-E0E3-A3A4252B8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429474A-E013-51FB-FDB2-5A05E3D82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FD8721E-4589-FE89-8EBA-26EF5D464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210BD263-6B1E-3CB7-2119-CF25268A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9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F89F224-7098-6E6C-1924-2119777A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E487A684-A8C9-8BA0-0B0C-FEF248F0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13279EFA-D2C9-68FE-0E21-4F32ABFC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9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AE64CB50-76B7-597F-3278-00B3D62C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26588CEC-C66F-5C02-30A4-4B611121A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2E65058C-ACC7-5A48-68A9-1D9358577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9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B50F85E-2D9F-CD76-BD24-CB7DF5C1A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FC45F1F-0CB6-F541-1EDA-F0F5D2BC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911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622FFDBB-C93B-52D4-D429-B183F8735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39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D5A6F19-D643-B70F-A648-FAEEC7F96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E315872D-5066-65FC-AD6A-3B166AB4F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7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73A3E27E-5E7F-49A8-E5FB-8D61C37B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0A05D3D-481E-7C34-474F-F5A4F9D03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4FB8C33-590C-6A38-01E7-5DAED7AA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7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5A09FADF-9A78-6B45-F529-D153E6E68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45A1355-40AB-CAE0-B753-62F07B7FA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60223C6E-9C21-125F-9292-4CE4A4E2E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7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5230E4A0-50E7-5420-5F7D-A275A62A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0BFDDCC-FBF0-3A33-BEBB-257FF3DE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71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5B8AD32-387B-BBD2-6563-650B29F17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87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F805979-BBB6-002A-CA5F-12FE5850B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39F2973-53F0-BFC1-79B1-219CB1AF8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4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BEF9A5A-F4D5-7028-DC49-83A9E924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CFB878A-75DE-75DF-F6FF-D933B862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61A244A-4013-2F9A-EAEE-72DDC11FF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34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A6C90CBA-DD55-C5A8-84E9-1C11419C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F4BA24C-2D00-8ACE-C17C-3F69CF98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7EAA312-7B84-1382-047F-49138B8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4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3245169C-39BB-BF2E-7EF3-17444B25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209668B5-6E2B-A50C-28DE-8BA040FC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1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3005D530-3AB7-BD3D-96D0-5CD171ED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34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81BA6F6-7727-4713-0043-A3A58D426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300A1850-1FC5-7696-0D6D-6788E2AC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2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148BA25C-31B0-E257-33C0-F7B4DA6A0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0D4F575-B880-D9D2-18BC-C567B067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8A05A238-5132-0E9A-E01B-4E2F418AA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82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C255CAC1-642C-6727-8551-E54BF0AF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98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C3950C3E-ED09-7DFF-29DF-EF7B6649A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91630B5C-D6E3-890A-8A17-37464271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ED823B74-E539-6BF0-AE25-3A1DF967F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82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5E051721-38E7-92B3-E481-AF3CF8F8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81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58AB41DF-2D57-0337-42E5-E4A54EE82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D8D39EC-34AC-F451-CED2-6C2B82011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6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56EF3038-9D7F-B7C2-802A-5F3E2E4FF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82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DA71F7F2-54B8-5F23-B559-7F734803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6A850E-8B67-081E-2319-A9C7027C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5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106C0865-0037-A700-D425-E8AD647A6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6526BB68-3B17-53E8-A6BB-555BAA155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B33942D-4F38-8A99-92A3-7B75F704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55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8828C54F-054F-BD8F-469A-3BC3ED320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88B586B1-64CD-D0ED-EB30-CBA7ADCC8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DB64EAD-9C36-EA82-A1B5-F2DC55B48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55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E3BEA63C-722B-87C1-E2FF-714033906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154C6530-5751-CEBA-C682-6AB051BB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29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EE572DA1-7DF0-7F76-2783-33D6CC57D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55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</xdr:colOff>
      <xdr:row>20</xdr:row>
      <xdr:rowOff>12700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72F19ADB-C0C1-8C29-B979-6E698619E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94A2CF3-D16D-EA5B-BC99-EE6ADE53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</xdr:colOff>
      <xdr:row>20</xdr:row>
      <xdr:rowOff>12700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A363641A-232F-FB44-1FF4-4C3920E2E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</xdr:colOff>
      <xdr:row>20</xdr:row>
      <xdr:rowOff>12700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3243C76F-FD28-D535-1545-690919A6E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C9619220-AC23-2BC1-BBC0-092E3F289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0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</xdr:colOff>
      <xdr:row>20</xdr:row>
      <xdr:rowOff>12700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F4041B7-E6B9-70AD-C9B1-6CEE2E888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</xdr:colOff>
      <xdr:row>20</xdr:row>
      <xdr:rowOff>12700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751F1C58-E15E-AC5E-A501-9D9B71A2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C1E992E7-19DE-D1C1-7EF4-FE6866AEE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0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B935C981-C1FE-E785-EA5D-8BFB16B89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3A76DFC-605E-4596-BB03-5D8502441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870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3569F2F0-5244-DC10-779E-059C839E9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02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55A14877-439A-7940-81F7-E58AD3E1B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BCF4F8E5-DA06-E383-DAF4-391B7639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C6E31B3F-FB78-A3C6-F02D-D0CABF736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6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3BA2C89-F0E6-DFB6-B5DC-D00045035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E8BE2725-DC35-EB5B-0044-21E63D1F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6F7A89BF-3560-5697-1198-5F0DB3655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0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D9EACA2B-DDFD-13CD-A5D3-CD5C2FD6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66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80968B2A-F560-E9A9-7FC8-699008EE4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54B262A-1D6F-C409-4F90-60554D0D6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F07EEA8-D44A-8CB9-3276-D4072C41E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0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46AC7050-9839-E80B-C6BA-98EADC93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66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95375A57-8F38-40E5-44D2-1F85D867B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C2D1A2F8-8F3D-0C69-1E38-01DE0E4D8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3BAD21B-7371-2B17-D727-306128860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0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950EF54-5DE7-BD20-3CC2-E31E986A3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66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3B27CBC2-35BB-DC39-AFBD-08330D7C6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7650A54B-EBB9-F2AE-E4EA-E8E9655E7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802CE671-B872-A2EF-DEA2-8F8F4C1E3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67AC3C10-B20A-F8FF-7825-14A72EF7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CFBBC8CF-837F-3A25-977C-03363DD8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3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498D1373-D833-DFD7-EEFA-C7B9F982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DA9D285E-E241-DDF3-7365-B41B66D20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4C5F1709-0C6F-4ACB-56F2-23800B42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3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FB538296-DFFF-EFC5-50CA-B446659E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670065C5-5ABC-A40B-17CC-87424C482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ACC3FDB2-3958-A2E1-EF27-28663D6BC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35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B6C2E5B-60D4-D075-1E00-307DE53EF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5DFD77DC-4187-22FC-8121-262752DC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2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C4F51918-EDC6-616E-5924-35418C929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5D62B31A-F8AD-A75C-8785-194897848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13C609E-95B1-1557-BF33-A4E45135D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82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E756D886-F345-8E8C-FEE3-4923F6019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D628FB0-AFC7-A08B-F60F-88950D04A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CE178FE5-5938-A71E-68C8-4238A53F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2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4F22C2D5-D2B1-D781-6A22-0C7DE2D36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569D70E3-50DD-C57B-9C13-1CF23520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6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6525ADD7-9D6C-541D-87DE-AE77451F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82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9FC309C-5176-3D8A-4893-51F5399B1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0028C98-66F3-2C41-0ED0-D73BF3367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C61FEB36-55CF-7F9C-DFD9-580628F5D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6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54A9AB4C-355D-86C9-663C-B6DA27F42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17C70D11-6264-A38B-6FB6-7F806B50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15985301-6EE7-9D31-8EC1-0B6EF827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3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B4F57C27-3D83-3ABF-B5DE-A1631CD35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46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9C299E2F-A298-3974-1E58-657A17E2F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9F266B0D-7315-210A-FCF7-8EE5D8EFE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CD08903-EF99-C47D-F950-A5E75030B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358F0E76-00AB-34D5-C16D-DDCCC146E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46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B0EDB40-CB74-0355-0E2C-6A81AE645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5D610755-653A-A4F5-EBF9-2E5141B3D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14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51FFFBCF-C7D1-C7CD-554F-11E81A283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3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62463660-0D0C-8828-057D-568C7C4A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46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F8A56756-87C9-3E51-AD84-227BA65BC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D84E68D8-0CAF-4BD2-9D2B-C178422E6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7A9139A-1D7D-8065-DB85-CF1B332AF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4A6945F8-990B-64AC-AB9D-561B1A557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877BA46D-8099-927E-9410-E4FAB1F1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9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46C42FA1-6BBF-3A0A-996A-ABE40BC49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D97271E3-2AA2-F867-1D95-6EA1C446B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A3C9A75-9322-CB7A-27A5-803A9B384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9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4DEC628A-784A-6FEB-F54A-5BB47072D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4C0E468C-5CE0-DF53-2481-20668653A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779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7E305DD1-C781-2409-8F7D-9FAA3328B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93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E4580699-E045-C95F-63BC-E65BEAA5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910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8C59FCCC-2CEE-A067-F42C-8BA8E43E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F719637A-52C6-C645-9BA4-EAE70B8E7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8B18C086-DC33-DEFC-3918-2C8EF9BB2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AFEA9DF8-0DCF-E836-0A52-40525A67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A34ADF03-F547-DE1D-53D3-A2DE684F5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</xdr:colOff>
      <xdr:row>2</xdr:row>
      <xdr:rowOff>12700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5E8C24D3-DAFF-EA26-20F5-16E6FFAD2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EE20E131-516C-D225-0DD5-7C26C24B7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B325D80A-936C-F5CC-635C-A8B17A157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1B57FBB4-3DE4-862E-93B8-793F76CE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7FC6AEF-4B31-2590-B14D-7FADD20EE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CA0BC5E4-4B88-9390-5DA7-4BF3D57A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E08021C5-EF7D-5720-A4D8-9556D3BFE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A981E9B3-1646-19AD-C112-3E6FBC855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BC12E421-0BAC-34F9-9D4F-81FBE2C2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F0123A3-9D71-871B-DD4C-6BCBCE2EC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EE19E05B-D8A2-6757-6943-D2B9A2B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</xdr:colOff>
      <xdr:row>3</xdr:row>
      <xdr:rowOff>12700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A094D5E8-D511-F2A2-B163-1D66A425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E54C9B3B-A080-1218-E467-E478A4F0C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9EFC132A-FE53-2B59-8809-77F0F47F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CCDECC7C-4CB0-7845-0E17-AAAA2D32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88E9BEF5-8FE2-FD0E-1DD4-8D139954E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7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69364360-2D76-A1D3-56BD-F521001C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73039587-AF13-2757-3FAA-08507B81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2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F9BEF5F0-6D68-7F21-3E75-464BE2F33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2A585934-569D-0ED8-4B10-A0FDE9CD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610881A1-9A8B-E7E7-72E9-23C7DAC87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2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BF58A5B-0B1A-0511-2B66-5F4B25A0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</xdr:colOff>
      <xdr:row>4</xdr:row>
      <xdr:rowOff>12700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9ACB90F7-0909-8CBA-6C03-2BD211838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C1B7B8B7-082A-E202-B423-1409F9297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2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864A6062-66AD-4F02-CA4E-E5A43BC25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81987AEC-56FE-D902-7642-A53175AC2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1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1F053E3B-6D30-EA9C-8050-80C495DA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2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91EEEE6-F6D4-B8CB-D6EC-1F43090F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C6212E88-DA4A-4614-3A15-1C6DEC28A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7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5781E200-8E14-43E8-2E56-571D90F5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1B6B8BA0-32B5-4696-ABD9-1F19897B0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5B2C6195-AEF3-D276-D6BA-92C351007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7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EFD73318-32C1-315B-2917-5FA9CF35C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1716A2D5-1110-ACFD-7379-27FD6F60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8035C9A9-285F-9DD9-0BE2-40A8AC6A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7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78E0B750-5DDB-677C-5058-612A224D7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7921D668-829D-9AA1-D764-71C134C70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5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B3BCE42F-39E7-CA26-59AD-6F6AD8A47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7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8FA044CE-62D5-E487-8A59-ED556C016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35C864C-7515-E0ED-0258-FA01E3B90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2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45200972-54C3-FACE-6504-5BCA358DF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89041A23-3E1F-EB24-5CF4-2FADEE0A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DB93401C-14AD-64E6-4F3D-877926113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2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DA95625-5B28-CFDB-4E84-04EF86B16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</xdr:colOff>
      <xdr:row>6</xdr:row>
      <xdr:rowOff>12700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406B327E-0114-C925-71A4-29B5B269C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2B04DAB4-8A85-5A63-0BE1-507783EA8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2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2A8566D6-2578-C43C-0CD8-7D5590727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BF865F7F-824A-4629-C682-E122EE4F7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0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2D1A25DB-AD51-219D-A829-D419434DF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2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5A031BFD-BFA4-7F05-E148-30C01B61C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BC8C0C58-3368-3637-12C8-02433B7E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6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16D5E425-430E-908E-C007-4249C15F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86C0B54F-A858-B177-23D9-61B1E1D3C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4ABC6F9A-5511-95F7-8C95-9213FF0D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6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C41D3672-B8F5-5823-CD7D-85FC4AB1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</xdr:colOff>
      <xdr:row>7</xdr:row>
      <xdr:rowOff>12700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E76DB424-1078-3D85-A7D5-72790018D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1A6C2B61-DCDF-6CEB-BBB4-4BD05DD86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6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D6E40297-B67F-E014-F078-0A7759B38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16682BE4-4008-EFA7-DA00-4B6DABD1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5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AF4F3C8-7145-755C-E4EB-8E776C5F5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6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55491CAB-F37E-E959-E2AE-1F91882B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D47CC6B-9600-AE35-9F3A-D375DC39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FE5174B5-9DE3-281C-0009-CDF8FE7A8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50B1FE9F-A5A2-75F6-0FE5-86675740C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2E10B648-0E3E-9D5D-6CA7-E46936940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B8BC3A22-8AE3-9E3A-AFFD-EDFD5A156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</xdr:colOff>
      <xdr:row>8</xdr:row>
      <xdr:rowOff>12700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B55D2BC5-5B98-6460-F4F6-E25C5B0BB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2F1C0AD-E93A-FC22-BCF7-D85E1FAB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35EB4F62-8036-D555-05D0-80454AF07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246ECF6-F67A-EF47-C5B5-3E1C0D2DA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0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C312B3D0-0732-C08D-FF3C-A2021DF69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B48F67A6-36D8-1F64-CF12-CF0714421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D5A08102-B584-29EA-4CD0-3EA83FB8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98CECEB2-8B46-72FB-0AAE-E6C34441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701CF78A-A08E-A005-8FDA-22B05B4A0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</xdr:colOff>
      <xdr:row>9</xdr:row>
      <xdr:rowOff>12700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5E7136D-1CE9-6214-B24A-FE9111B28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80163F21-4603-5F43-BFBE-C98F1F087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53F49DF4-B6F3-9317-BA90-ECBD80D48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4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181BE1C2-0B81-7F46-B331-B53BC9018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90B5F6F0-E6E1-7235-31CC-3CB333EAE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9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19A044C1-97D3-6CB3-47AB-94453747E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AC022001-2D88-7F1F-1D99-DA5BFCD50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B9E1FA62-B335-1B79-8A32-998D7DCD2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9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8357CCE6-06A9-57CB-93F9-D2519AB57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6B4B1CDD-ED52-B066-019C-06E9C5FAC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1212EE3-D08B-1926-D38D-145AE308F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9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3668ABD2-0E2B-6824-3D22-0918317C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86E0D4B7-DB87-79C5-ABEE-3683F9694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8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DDA54A14-53F9-38C2-56C7-E05CED819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9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11BB58E-3871-5C00-3148-92D3C0227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790ED577-EBA7-867B-2056-CE9426C13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4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110184F6-AA73-0174-3F16-42D251CB8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B4647E1B-196B-18AE-F9A4-BB4635B52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D54D786-51A5-E256-A606-90C7EEC33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4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3991C281-A18C-A6E7-B576-1661FEAD5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</xdr:colOff>
      <xdr:row>11</xdr:row>
      <xdr:rowOff>12700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F7DA3648-2F05-12CD-0620-1D273108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7D66A400-929D-E412-48A2-934DDFB17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4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BA0C8E62-8F5D-C085-61E8-577E1E4A0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3ABE781-7FAC-CF0C-3735-5938B79B3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2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4436356E-0F74-6925-9D86-1AEB2477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4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9B9DB3DF-340E-A11E-D202-8C12F31E8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36F1ADE2-B67A-3745-08BF-B9A822BDD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9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9490F2C-6D93-7165-E9C9-5551A88F3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FBD1777B-02AD-FF80-ED50-D62D985E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C3565CB-8CAE-61D4-33D5-9CFCCEF62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9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36F1FECD-CC58-2EDA-82EA-E9E721C7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49BBC8E0-F22D-49E2-62F9-B13383B21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44D52ADF-8580-BAF4-F4F9-A3A5C46FD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9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AC3CC3AC-AAF6-8DBA-909B-4404EF06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7197C46-BECB-93E7-6459-B9FA6C51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A5096AE4-B92A-4FA7-F4BC-9F26A4EB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9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EAB16E17-BB21-E62C-7717-B6194B89E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CB00796B-F57C-D0D4-4F13-E044DE77D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1EB5B812-75E4-2347-1D02-CE95F7DB2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1CBECDD2-AC27-7536-ECAB-3620A89A5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7549CBD5-9E6E-98A7-5103-7202DAD6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C97AAAC5-59FB-4D11-812C-E2338BC80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</xdr:colOff>
      <xdr:row>13</xdr:row>
      <xdr:rowOff>12700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B92282D2-6393-7BA2-C41C-FF2F51DB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EF9A3336-248E-5AF7-6143-1DF75D1A1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47DF3911-2514-BC07-342E-7C98DADA0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92C61580-FF03-13AB-48E0-916A173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52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B2500D2B-7BCC-9F69-83C9-A9E64994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46713BC3-CAD8-A62C-9571-DD7BA268E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4E242F15-1880-2FF0-6949-31F336EC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64F94833-2E13-B9EE-13EF-BCAD7AE3D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F3DDF156-A102-C7B6-1023-9069B7A07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</xdr:colOff>
      <xdr:row>14</xdr:row>
      <xdr:rowOff>12700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1F359837-41AE-1D8E-1DB8-4FC861670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C1BE1A17-293D-6E85-DF72-3660B1C8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101B5B98-CE4A-14AC-F5EA-8196C81F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F4F339F-400B-1E29-9AF8-4B7DC146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9A4A7030-54D2-9FC5-EC0D-B3ADDB605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AC09204C-3F73-C868-37D5-8BE8983B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6A6A8D-B1DD-DD8A-6773-79FC5410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</xdr:colOff>
      <xdr:row>15</xdr:row>
      <xdr:rowOff>12700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936671B4-7DAB-3305-EBB5-48027D743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713B2DC5-E82C-07DB-E628-89EFCC17C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B240A412-1AA3-9C52-240D-A627172AB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60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F590707C-9317-14CA-D9F0-6E0FA73C0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94ECE34A-A5F3-0F6E-8665-7E0A3B39E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65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BBB76719-896C-5E7A-AF79-005C73BD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D4BD8224-36C7-B4AB-38CF-977220B2B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853E2CA1-02CC-2D81-D0BD-FF51C3BEB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65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99FBE787-1A89-FEDC-38AD-1D92C6530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</xdr:colOff>
      <xdr:row>16</xdr:row>
      <xdr:rowOff>12700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1313BB86-B0B8-BF9E-2A42-BB13850D9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</xdr:colOff>
      <xdr:row>17</xdr:row>
      <xdr:rowOff>12700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6E91FCF1-CA81-8EC2-3E45-9E5A0ABB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65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786B76F4-125E-046A-A6DB-1777F4E5B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4F8498C4-E8C9-8FEE-22A9-0FADAD5F0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79B95DCF-3A14-070D-6B31-73EFC6C6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65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A99CAE05-B334-E22C-0237-030695F4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2C58057F-60D4-E986-DD0A-29E2BC6C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69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4C1A0E5-7F01-E29C-E0DA-D55D6263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6CB4131-6B69-9A7F-2FFF-3E47196C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8754212-B0A7-EF45-6764-FADAA79D3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69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BC747AC3-7540-FD58-7250-E9E3DD0B6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1243C3D2-0644-96A7-D8A9-EFBEDCD8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62C264F6-84FB-7ABF-7575-D6A07CF8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69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A0981DFD-BD18-F784-E810-21A69E7FF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622052DD-69BC-DC6E-28EB-9892FA3D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68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8E32FA00-1BE2-92E3-7257-1529030B5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69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4C17FE7D-9FD7-2A8B-307D-CC08D826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E6A48867-3A14-3628-8E50-D3D485CDC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74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B72E5431-CE31-09B6-D16B-4175AC4AC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21F560EF-6976-B1E6-8FDF-73FCDF6E4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5EDE7E46-2A5A-5E17-F85A-9CAD775EA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74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C866CEC3-2C0B-3665-11D7-A46AE8988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</xdr:colOff>
      <xdr:row>18</xdr:row>
      <xdr:rowOff>12700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831C20B-98A6-AB5A-F365-0FBAAE5BB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4D88F86F-591D-4015-D14C-B73152019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74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C3C12E2D-E510-E208-7AA4-2BDB6A066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6316D1D6-70C0-7B19-9BBF-C81C1EB5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73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1B6555B2-7082-8BCF-4E6C-2329F92C4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74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FA37A88C-92DC-154B-5E22-212CDE3E0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B502B602-91EF-DEDC-C3F4-8D99019DF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DDE2D90B-9DBD-C2BF-89B7-36CA8D250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93BC60A3-2FB9-F369-226C-08A1F7D46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B4F97B56-FDD8-792D-0E79-FB0618827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12700</xdr:colOff>
      <xdr:row>20</xdr:row>
      <xdr:rowOff>12700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36A832E1-E5F0-506F-8646-A82490E9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12700</xdr:colOff>
      <xdr:row>20</xdr:row>
      <xdr:rowOff>12700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E6AAF41-91BF-84ED-A816-3707EDBCE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77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26678D0C-AD6A-E851-EE5E-B1EAD4F86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BD5CC2E4-42EE-87D7-1CDE-A305B3732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82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8948EF74-FC9A-94C3-4455-E76BCDFE5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7CCBAC03-62E4-D4AA-D982-0215BAAA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59548A9C-E133-285B-7468-AB523EDB1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82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6D32FAD9-122C-2FEA-C529-645EE5D5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85F64EF0-91FC-BF9D-4B17-6665873D7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</xdr:colOff>
      <xdr:row>21</xdr:row>
      <xdr:rowOff>12700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E55F1EF1-AB94-785C-2A6D-6BB24F0B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82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1DBF8B41-63FD-D334-182C-B790B054D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C1B8631B-ABD1-3D11-B1BA-BD0E05823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80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F6C4AF94-948A-D555-AB11-10C8F178F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82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7FDA535B-0170-EED2-CA42-2D2D8B7CA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9C1C8F4F-4F90-7347-1722-7B1CA5EAD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87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63C2334B-7539-E965-D666-F5AC58265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F68892C-5E27-AAF5-B379-FDDD3C3F5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EC6FD3-F4B8-BF52-B915-4C1B28D9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87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D161770F-B9AC-4FE2-7DD8-2BAE573C3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8F84FF3A-1E9E-6787-261C-A98A97B4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</xdr:colOff>
      <xdr:row>22</xdr:row>
      <xdr:rowOff>12700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A51F3CC1-62B6-9451-4C8C-E06361EE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87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7AEAF55D-5801-4026-3979-246AA1418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9DDED914-71E1-217F-EDC1-17F8253D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85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3D70F084-D6E0-CAE4-8E61-DE966813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87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6302BFAB-E42F-681E-939E-647480BD8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5A82D77C-6FB8-44D7-EB5A-F3E9E0516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92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F1BC53C4-017B-F2DC-3CA0-2ECDA3B09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A1818493-B1E9-FF08-C939-91EFB763A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F1AAD02E-9C72-E8AE-873A-AFEA044E5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92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35EBDACB-24DC-A934-BB9C-3D5A443F8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A4EF11DB-F3D6-36CA-851B-D7C5700F1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</xdr:colOff>
      <xdr:row>23</xdr:row>
      <xdr:rowOff>12700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F50B100-A423-58DD-2A91-420A09AD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92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308773C7-1B34-2E97-803C-8B0CA4717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A42F63B8-217F-233B-FDFB-D93EED3F0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90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FE66C330-82F8-85BD-8B98-BC421999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92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06DEEEA3-EDFD-5B4B-D642-161456003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F44BF91D-3766-6C1D-2B94-2E5131F82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96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C14DC794-79D7-B11C-FD14-E5EDE09BF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56362FED-52CD-7735-93AF-5331F4243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68D9462-CE84-51E8-6F62-EE06292A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96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4ADD9278-9F04-DF6F-84DE-595303E6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4CB2ACE5-5578-EED1-FC83-85A08A0D2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D8EBCC9C-7452-576B-B81A-938ADE8E9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96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855B1299-A9DE-344E-28D6-DABD9502C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D1D93DC9-14A6-1CAB-A127-0470D14C8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95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2264FB5A-AC6E-A21F-1FE7-06FECAC1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96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F2351BC9-7B25-1528-B1BB-7EA4A6B2C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E8D7651D-99E0-BE40-EAA5-90A7A563E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A133D9BF-8B48-1364-5429-DCA2CA8A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B01C125D-D8CC-3924-E6DC-675306698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E877ACF9-35F4-5DBB-CF3C-0D47E9BAE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CC5B1B52-B353-CF70-A4C2-2A5AA481B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40A199F0-2DD5-916F-C7F7-9A1D84F07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12700</xdr:colOff>
      <xdr:row>25</xdr:row>
      <xdr:rowOff>12700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AA365DE4-BBB4-B6EC-3297-62F12F181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59B9321B-22F8-745A-7C72-1F2E4E5E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0E74BAF7-8C62-6F82-B28D-646F05D8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00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4C0CEF08-202B-0B52-AFC5-535980A6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311A5907-39B9-C811-30D0-2CAA50B0B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B313C647-F0C0-6F2F-4AC0-85AE83B1F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06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A1E2C855-3B59-6FB7-4580-F6B7DAAF8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0B46202D-1A58-62E5-46DA-558D5EFC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8BCDF585-F75E-9482-21F7-11711B18A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06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719680AA-9417-F33A-0E2B-16F3D0363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BBD72C7-3385-92FD-3A0C-42B6B3FB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12700</xdr:colOff>
      <xdr:row>26</xdr:row>
      <xdr:rowOff>12700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5C5D4AD1-678D-60C5-E484-D987675AF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06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8C623FFF-DA81-8413-844B-020D8048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C4B77C3C-2114-F038-4CAF-A547F51D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047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D177BB1C-501F-2056-4C59-5EF0DAAB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06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783D7A66-50DA-E998-EE5A-D19CD8074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1DBC018F-062B-1376-89EB-D3691501B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11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143FEEF2-D4CB-9DDB-3007-973DE77C3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7147C5FE-793B-7126-E98D-3055287D3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E2C499C0-E201-312E-640D-053441138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11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9034CB68-8F9B-09C3-1A8E-4C3BBE7C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62FD668B-3DAE-AA23-6320-128B87314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12700</xdr:colOff>
      <xdr:row>27</xdr:row>
      <xdr:rowOff>12700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518A73EB-0265-5C60-E771-C3BE46D68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11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BBF322F9-7313-2FE6-3B29-BCF810D5F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A0985423-2864-2DAF-3132-D8D7CC8BF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09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4626369F-6FB8-ADC1-2709-9FAE57435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11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12700</xdr:colOff>
      <xdr:row>28</xdr:row>
      <xdr:rowOff>12700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C4C8062-BE03-1206-55D1-18245C33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12700</xdr:colOff>
      <xdr:row>28</xdr:row>
      <xdr:rowOff>12700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235C4CBD-E2E9-6FDE-70A9-7D308593C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12700</xdr:colOff>
      <xdr:row>28</xdr:row>
      <xdr:rowOff>12700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62FB73B1-36AB-97C9-68B9-B78F88B2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12700</xdr:colOff>
      <xdr:row>28</xdr:row>
      <xdr:rowOff>12700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89850786-1B1A-28FC-01F1-2C991434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12700</xdr:colOff>
      <xdr:row>28</xdr:row>
      <xdr:rowOff>12700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6DEC66E9-8AEC-12E3-C2A2-3890C0821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69F20CD2-70EE-EC83-A1E4-1EB0DE88D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8EA5D567-69F8-C7D5-AB21-611EF95FE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14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12700</xdr:colOff>
      <xdr:row>29</xdr:row>
      <xdr:rowOff>12700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4831503-9E33-7254-478C-7C64CA5BB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12700</xdr:colOff>
      <xdr:row>29</xdr:row>
      <xdr:rowOff>12700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016C785C-61B8-AF89-FB14-EC7FA9020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12700</xdr:colOff>
      <xdr:row>29</xdr:row>
      <xdr:rowOff>12700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CB98258E-EA29-3F9F-A7BD-0B7A91571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12700</xdr:colOff>
      <xdr:row>29</xdr:row>
      <xdr:rowOff>12700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D8B44378-63EC-7962-D3AD-DED95D1E3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12700</xdr:colOff>
      <xdr:row>29</xdr:row>
      <xdr:rowOff>12700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9430E2ED-CE8B-81BE-7E8A-99957EB1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701E8C85-0728-080F-E5F3-413403F13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57B17D55-B602-88D7-ED85-22A7DCC1C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17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397F09AF-429A-FE8C-92FE-93140E07F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6C2E4157-0C25-9FC3-8B54-B8EDEED7D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22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DD8FA20F-5442-79BE-3285-796F43670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AEACC43B-6001-3E56-DE55-48A139573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5F5923EF-420D-6E32-34E4-31A2A3BF4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22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2D7836A5-D0A7-B4A4-A8E3-1D243D0EF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954E616E-1681-9594-2C45-B294386E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12700</xdr:colOff>
      <xdr:row>30</xdr:row>
      <xdr:rowOff>12700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AB6D8C91-556A-3C0D-4D5F-F1B636648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22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74318031-9387-9DFB-96C2-73684636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AA71F576-28EB-C6DE-42EE-360C05C2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657CC424-22B1-DDBC-17C4-66B736F0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22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678E0009-41F3-9CD5-FC3A-D34E9435C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7B64260-782B-4B43-C1A0-479D561ED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27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66D4234C-C77E-99CE-7F26-DD15127C5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13F36109-7923-A699-867F-26EE1731D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9D83337F-AC97-06B4-FF9E-C0564224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27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98959BDF-4390-E759-96C1-8FBCC22B0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1BB2FE1-43EA-24DF-949F-423730EC0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12700</xdr:colOff>
      <xdr:row>31</xdr:row>
      <xdr:rowOff>12700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7D050201-ED0D-6409-BD4A-DDF47810E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27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DCAE11D5-7F7B-9BBB-4E2F-0D186C94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AB0ED711-C2D9-30AE-673A-01BA34118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254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B135BBD3-6E6D-1D17-04F5-D03BBAAA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27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12700</xdr:colOff>
      <xdr:row>32</xdr:row>
      <xdr:rowOff>12700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A742E543-FDC3-9CFB-CA63-53436F465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12700</xdr:colOff>
      <xdr:row>32</xdr:row>
      <xdr:rowOff>12700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319ACE7E-EB30-D347-B546-84A3FCB34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12700</xdr:colOff>
      <xdr:row>32</xdr:row>
      <xdr:rowOff>12700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BDFC8EAC-773D-8C94-4DBD-7950076F7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12700</xdr:colOff>
      <xdr:row>32</xdr:row>
      <xdr:rowOff>12700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BE3A495A-5C7D-95D9-16B8-79A0B3D7C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12700</xdr:colOff>
      <xdr:row>32</xdr:row>
      <xdr:rowOff>12700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919ED198-FE60-25F7-3F53-50CF18899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4FFBDCD8-DD87-56BC-700F-142B3CA4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3ED678D8-AA4C-9FEF-8D86-EEDBDFA8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30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12700</xdr:colOff>
      <xdr:row>33</xdr:row>
      <xdr:rowOff>12700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7522688F-F3C9-3EFA-C893-C8175CE96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12700</xdr:colOff>
      <xdr:row>33</xdr:row>
      <xdr:rowOff>12700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8EB7B956-D5DD-8E4E-196B-AEFC935AD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12700</xdr:colOff>
      <xdr:row>33</xdr:row>
      <xdr:rowOff>12700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FCD38296-D6EF-3E82-230B-38412379C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12700</xdr:colOff>
      <xdr:row>33</xdr:row>
      <xdr:rowOff>12700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4E04D04A-1E56-AEDC-5013-B6C36040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12700</xdr:colOff>
      <xdr:row>33</xdr:row>
      <xdr:rowOff>12700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3FF187B6-D72E-5360-A04B-AEA725C9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3862E07A-A07F-E77A-AE18-5EDDF7CB6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F8A9A5F1-2B70-16AC-D620-D535007F5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33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12700</xdr:colOff>
      <xdr:row>34</xdr:row>
      <xdr:rowOff>12700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864403D-9898-8D7F-0B33-58AE3EC0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12700</xdr:colOff>
      <xdr:row>34</xdr:row>
      <xdr:rowOff>12700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35CE6593-9603-3614-7131-990032697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12700</xdr:colOff>
      <xdr:row>34</xdr:row>
      <xdr:rowOff>12700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6EC8C4BC-BA48-4705-7DDE-A501E181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12700</xdr:colOff>
      <xdr:row>34</xdr:row>
      <xdr:rowOff>12700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36E3E9D6-62AD-9572-DDE8-765FA68A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12700</xdr:colOff>
      <xdr:row>34</xdr:row>
      <xdr:rowOff>12700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D73C961A-F437-F62F-CF63-75BB06900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225987BA-B785-7D2F-7812-7AA43EE56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87FC0A2D-82BC-2A29-6D82-38544ABC0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365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12700</xdr:colOff>
      <xdr:row>35</xdr:row>
      <xdr:rowOff>12700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E50D78FF-B9F3-925E-AE2F-3E6BB0353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12700</xdr:colOff>
      <xdr:row>35</xdr:row>
      <xdr:rowOff>12700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9F2D0D08-C1ED-4764-6FDB-5EEA7A5D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12700</xdr:colOff>
      <xdr:row>35</xdr:row>
      <xdr:rowOff>12700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9D0EA051-F711-FCA0-94E0-88409B8A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12700</xdr:colOff>
      <xdr:row>35</xdr:row>
      <xdr:rowOff>12700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1AFBB8BE-D700-C0AB-A587-CC4717AD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12700</xdr:colOff>
      <xdr:row>35</xdr:row>
      <xdr:rowOff>12700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DCE958A8-47CD-3CB0-B9B0-69BCA6041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BBA372AD-2926-0D80-53E5-CC606BDF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9D2D5BA8-C0F4-6193-CFF7-AFD3C672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39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12700</xdr:colOff>
      <xdr:row>36</xdr:row>
      <xdr:rowOff>12700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9AA4BA4E-9BD6-6822-A28D-93B3EB4C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12700</xdr:colOff>
      <xdr:row>36</xdr:row>
      <xdr:rowOff>12700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86DEFD5D-2623-72AF-1E6F-1D14A6F3E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12700</xdr:colOff>
      <xdr:row>36</xdr:row>
      <xdr:rowOff>12700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CC9D05E4-BB58-00B2-B113-58A858E18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12700</xdr:colOff>
      <xdr:row>36</xdr:row>
      <xdr:rowOff>12700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6333F1A4-B3D1-0D5F-1772-9357ADAC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12700</xdr:colOff>
      <xdr:row>36</xdr:row>
      <xdr:rowOff>12700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D1E2EF10-FA26-FBA4-ED52-63759B88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3BCFAD3B-F660-0145-E389-7B00155B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A6D425C6-C9D5-9D06-AEE7-9B397731F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42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D387056F-AF72-AA9D-1AB7-5E0A35B1F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B3828EC9-CF57-5003-EA40-D5CDB669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47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7E33FAE6-5D08-4506-C2ED-CF3F24B25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D832F0B8-0146-D885-B8BA-6140522B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15503719-4545-0574-DC1C-3AF40A2BF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47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D32287C6-D18E-FFCF-44C9-3D551459E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7F18A628-0A0D-70BB-948F-74EECA2C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12700</xdr:colOff>
      <xdr:row>37</xdr:row>
      <xdr:rowOff>12700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16387B9B-4CA9-EEFC-E7E1-C46794B8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47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570412ED-838D-00DC-C691-57AC0FD2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4CE1EC0F-B349-968C-2166-B957B07BE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46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6B6734B7-D2B4-D450-08E6-A01A27BC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47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AD76C57E-752B-496B-1614-ADBB6DCC4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0A64CF16-3617-5737-623D-81BCECACD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6B4C1D22-EFE5-2E15-5EB6-A6A9D3E1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8C7C834F-E890-1906-B446-2C1E86241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7FDF81E-BA1F-87BB-6E65-E8CF79E5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E0355BB7-6DFB-AEF7-2319-6880F24D8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E78B30F5-FF5F-609D-8E10-F416679AB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12700</xdr:colOff>
      <xdr:row>38</xdr:row>
      <xdr:rowOff>12700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35C185A4-6992-6D77-1FE2-41D49FB7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7CCA86CA-B39E-0289-DB9F-270522AF5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228CF4B3-8E67-7E31-7231-AA0E79EF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50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1C265035-FA52-8FAD-8FF8-697B7FA2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52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059CAB5C-EF58-E386-F63F-75419578A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E08559F2-1D69-53AB-E68B-5FBD4A7AC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57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B391454F-12D5-9F88-E42C-4F855802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557C92D1-AAC3-DFA5-8EC0-8F45E01C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1EA687CD-A6AF-FB1A-88BB-2C04333F0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57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AB4FB8D8-4995-DF33-49FB-66BD7D7E4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03F5FC0A-D274-F814-B2BD-CDA513DA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12700</xdr:colOff>
      <xdr:row>39</xdr:row>
      <xdr:rowOff>12700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6743E965-F5A5-47FB-8C6B-79A878E5E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57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336AE82D-40F2-928F-5954-05947D71B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0D34A4BD-8A20-0AFB-8F38-D65C140E9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55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2B789A7E-E2AA-11DE-74E1-2C2E36855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57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E61703F0-65D5-8589-2D14-37D3B9CE2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A4538F26-3DA6-6D17-D616-56A867150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61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8D9CD027-5F1D-A882-E1F0-BFA85C58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A2059A4B-1953-B49E-9E2B-E3EC93EF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53969E9A-24FD-533F-4C15-CA3E6F7D4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61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A24D83C3-C1E9-50CF-2935-99527A7D1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C3DD1812-4D74-C1B3-4D27-31D7410E9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12700</xdr:colOff>
      <xdr:row>40</xdr:row>
      <xdr:rowOff>12700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F90CF7EE-DBD8-754E-6E0C-A17DD8F0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61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A1CED574-92B3-CDDE-ADE0-34B175C5E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DD127031-1D79-58B6-BC5F-1D3DF668E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60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879565F9-F49C-A9CF-A65E-0DE6503B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61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EE4C5A01-95F9-2B0D-4B4C-EA23ECE7A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9295C55E-82C4-D39A-C2F2-E8F7FDEE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66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BEA320E6-C67D-E5E0-DBC2-84885448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9B18FD06-1F9F-A52B-B40B-0D136A1EC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6C5606EC-4A27-F8CE-31FA-CA66AFAA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66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CB23D9FE-EF81-8DAC-DD33-FA3870928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3DAA4D95-0516-10BF-DBF2-00E0386F6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12700</xdr:colOff>
      <xdr:row>41</xdr:row>
      <xdr:rowOff>12700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3CB56889-555B-160E-C8E7-62454A1F5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66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7B7EF2E3-90D6-777A-80E6-CDFD81A10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48D2502F-4808-8163-65B7-4AF5C9F9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65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1C089A90-4394-CA29-347C-B704D677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66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66BEB0CD-07CC-B4C1-F690-D953A3755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7934A22B-1756-DF98-C303-03805E896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312FECB9-A459-87E0-4CC9-3A35AAB0E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D6DE6B21-E0F3-FEB6-694A-CEC4F5115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16390AA3-3C7B-5791-B01F-52D196D9F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C6C3C6ED-B3C3-2E9F-BB7E-6CBF3DCD4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5D30D4DF-B154-8EA5-AA5E-DE41A3DD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12700</xdr:colOff>
      <xdr:row>42</xdr:row>
      <xdr:rowOff>12700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0C79EAC8-8B87-6EEB-B028-115A25BC1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51A4A7D1-2092-6C5F-B37E-27D04CAC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73ABD46F-2275-8B9D-BE25-F4B4443B3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69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69A69C95-3028-189C-5380-D325D87A9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71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12700</xdr:colOff>
      <xdr:row>43</xdr:row>
      <xdr:rowOff>12700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5D2B8B9F-8391-5015-A855-0CF49863A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12700</xdr:colOff>
      <xdr:row>43</xdr:row>
      <xdr:rowOff>12700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C54E0375-EF95-30D7-44BF-A4F00DE4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12700</xdr:colOff>
      <xdr:row>43</xdr:row>
      <xdr:rowOff>12700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D550A02E-A5C7-D22E-166B-00E3AC898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12700</xdr:colOff>
      <xdr:row>43</xdr:row>
      <xdr:rowOff>12700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08EC4ED9-5E7D-885D-F85B-32C21C676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12700</xdr:colOff>
      <xdr:row>43</xdr:row>
      <xdr:rowOff>12700</xdr:rowOff>
    </xdr:to>
    <xdr:pic>
      <xdr:nvPicPr>
        <xdr:cNvPr id="654" name="Picture 653">
          <a:extLst>
            <a:ext uri="{FF2B5EF4-FFF2-40B4-BE49-F238E27FC236}">
              <a16:creationId xmlns:a16="http://schemas.microsoft.com/office/drawing/2014/main" id="{4192A2BE-340C-7C56-0FA5-34AC04AEC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3AF9ADD8-0109-300D-ABC3-EDA2DADAA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49B76288-331F-AE45-A908-4874F88D2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74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12700</xdr:colOff>
      <xdr:row>44</xdr:row>
      <xdr:rowOff>12700</xdr:rowOff>
    </xdr:to>
    <xdr:pic>
      <xdr:nvPicPr>
        <xdr:cNvPr id="657" name="Picture 656">
          <a:extLst>
            <a:ext uri="{FF2B5EF4-FFF2-40B4-BE49-F238E27FC236}">
              <a16:creationId xmlns:a16="http://schemas.microsoft.com/office/drawing/2014/main" id="{561018B8-4B1B-97A9-C256-CE3CC38C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12700</xdr:colOff>
      <xdr:row>44</xdr:row>
      <xdr:rowOff>12700</xdr:rowOff>
    </xdr:to>
    <xdr:pic>
      <xdr:nvPicPr>
        <xdr:cNvPr id="658" name="Picture 657">
          <a:extLst>
            <a:ext uri="{FF2B5EF4-FFF2-40B4-BE49-F238E27FC236}">
              <a16:creationId xmlns:a16="http://schemas.microsoft.com/office/drawing/2014/main" id="{909DFE44-81C7-F4A8-73EE-2323C994E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12700</xdr:colOff>
      <xdr:row>44</xdr:row>
      <xdr:rowOff>12700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D3D27727-AC28-97FA-1938-E57F5CAC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12700</xdr:colOff>
      <xdr:row>44</xdr:row>
      <xdr:rowOff>12700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DF628AA4-B548-B288-A964-CFF82394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12700</xdr:colOff>
      <xdr:row>44</xdr:row>
      <xdr:rowOff>12700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1189F6BC-0E3E-CDA2-5EAF-B3F7CD66F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F845AACD-C7D4-EA6D-BAAF-A3CFF665C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B85032E6-550E-FFCE-601F-B530E4D37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77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12700</xdr:colOff>
      <xdr:row>45</xdr:row>
      <xdr:rowOff>12700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C93E9460-0DE4-9267-4A07-0CCF8C575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12700</xdr:colOff>
      <xdr:row>45</xdr:row>
      <xdr:rowOff>12700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FE75C26F-E15C-7FC5-8CD7-52BD19787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12700</xdr:colOff>
      <xdr:row>45</xdr:row>
      <xdr:rowOff>12700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3A2A85CD-2D3B-E5B8-3E42-444CF3C62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12700</xdr:colOff>
      <xdr:row>45</xdr:row>
      <xdr:rowOff>12700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7E791DB0-6CE5-762B-7B5D-71334B7D3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12700</xdr:colOff>
      <xdr:row>45</xdr:row>
      <xdr:rowOff>12700</xdr:rowOff>
    </xdr:to>
    <xdr:pic>
      <xdr:nvPicPr>
        <xdr:cNvPr id="668" name="Picture 667">
          <a:extLst>
            <a:ext uri="{FF2B5EF4-FFF2-40B4-BE49-F238E27FC236}">
              <a16:creationId xmlns:a16="http://schemas.microsoft.com/office/drawing/2014/main" id="{0F0CD49E-D723-E0C5-C565-0F811D3D9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669" name="Picture 668">
          <a:extLst>
            <a:ext uri="{FF2B5EF4-FFF2-40B4-BE49-F238E27FC236}">
              <a16:creationId xmlns:a16="http://schemas.microsoft.com/office/drawing/2014/main" id="{8A735DBA-71EF-C6F8-9910-BA82A1C2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670" name="Picture 669">
          <a:extLst>
            <a:ext uri="{FF2B5EF4-FFF2-40B4-BE49-F238E27FC236}">
              <a16:creationId xmlns:a16="http://schemas.microsoft.com/office/drawing/2014/main" id="{A11DB40E-D0F4-F15A-EF0C-020107D2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80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1" name="Picture 670">
          <a:extLst>
            <a:ext uri="{FF2B5EF4-FFF2-40B4-BE49-F238E27FC236}">
              <a16:creationId xmlns:a16="http://schemas.microsoft.com/office/drawing/2014/main" id="{2A500815-FD0A-EAE6-D2E3-B3FAE991C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5DDC0CAF-4AB0-3AD8-E7DF-0B0BE48B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85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3" name="Picture 672">
          <a:extLst>
            <a:ext uri="{FF2B5EF4-FFF2-40B4-BE49-F238E27FC236}">
              <a16:creationId xmlns:a16="http://schemas.microsoft.com/office/drawing/2014/main" id="{D5CC00AC-AC6D-9D30-C390-E0F17124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4" name="Picture 673">
          <a:extLst>
            <a:ext uri="{FF2B5EF4-FFF2-40B4-BE49-F238E27FC236}">
              <a16:creationId xmlns:a16="http://schemas.microsoft.com/office/drawing/2014/main" id="{7D967F7F-69A7-7AA6-0E5C-399585CF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5" name="Picture 674">
          <a:extLst>
            <a:ext uri="{FF2B5EF4-FFF2-40B4-BE49-F238E27FC236}">
              <a16:creationId xmlns:a16="http://schemas.microsoft.com/office/drawing/2014/main" id="{7DA5D257-B6C0-9FCB-AF46-ACB78CDD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85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6" name="Picture 675">
          <a:extLst>
            <a:ext uri="{FF2B5EF4-FFF2-40B4-BE49-F238E27FC236}">
              <a16:creationId xmlns:a16="http://schemas.microsoft.com/office/drawing/2014/main" id="{9B363969-D31F-EBAA-5E2C-C957985DB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CB706FA4-BDD1-0F64-04AB-40FDC2D67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12700</xdr:colOff>
      <xdr:row>46</xdr:row>
      <xdr:rowOff>12700</xdr:rowOff>
    </xdr:to>
    <xdr:pic>
      <xdr:nvPicPr>
        <xdr:cNvPr id="678" name="Picture 677">
          <a:extLst>
            <a:ext uri="{FF2B5EF4-FFF2-40B4-BE49-F238E27FC236}">
              <a16:creationId xmlns:a16="http://schemas.microsoft.com/office/drawing/2014/main" id="{FBB94CCA-0875-70A0-C98A-A2241E2E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85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679" name="Picture 678">
          <a:extLst>
            <a:ext uri="{FF2B5EF4-FFF2-40B4-BE49-F238E27FC236}">
              <a16:creationId xmlns:a16="http://schemas.microsoft.com/office/drawing/2014/main" id="{C25141A4-77BD-D116-05B3-EBEEE72F7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BEEDD6C7-08BD-DA54-9618-CE07ABF1D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84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82ADDC0D-28F0-BBA5-0D92-84FE2EC8C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85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CF814D72-4203-CAEF-7EA9-F1D7E60A5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A264BC01-CF02-30E3-90E1-645E1D9EA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90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BF8BAABE-3DB1-D8AA-37DA-E78318E01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0FFBB5C8-EBCE-7404-55CC-EB5CD581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26237265-6446-7BB8-94F6-1EC7777CC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90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CE745F6B-0D05-64F2-768C-AB9EF3C2A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E50E7B55-9156-66F1-B6DA-2E359F444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12700</xdr:colOff>
      <xdr:row>47</xdr:row>
      <xdr:rowOff>12700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9ABAE41E-DB24-8D50-09F3-A3EA37C4E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90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B3F4063B-C730-878A-753D-403742B74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F64E4283-037D-F5A3-BE67-E42FE307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88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5B46C4C6-7FBE-92C6-A972-C520EB82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90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990B3D65-C0CC-6101-4E3A-C72C7FECB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D3F7CA97-03CF-DCE0-A0DB-126D49075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95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1FD299DE-D194-8404-97F8-42B76EABD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7FE6165B-5D6C-40A6-3052-4A8C84FEC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750A82D3-AE52-8386-1BB6-8DB84B987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95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85EF1F4A-755F-63FD-3B43-E773CF4D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BE2C65B0-E2C2-D124-F68C-C92A35D95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12700</xdr:colOff>
      <xdr:row>48</xdr:row>
      <xdr:rowOff>12700</xdr:rowOff>
    </xdr:to>
    <xdr:pic>
      <xdr:nvPicPr>
        <xdr:cNvPr id="700" name="Picture 699">
          <a:extLst>
            <a:ext uri="{FF2B5EF4-FFF2-40B4-BE49-F238E27FC236}">
              <a16:creationId xmlns:a16="http://schemas.microsoft.com/office/drawing/2014/main" id="{004EAD7A-9ECC-1477-DD46-925E84855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95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3E31A44B-C937-A60E-B20C-2AF8BF5EB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69E1D109-5A9F-6031-1A1A-E6FD616DD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93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703" name="Picture 702">
          <a:extLst>
            <a:ext uri="{FF2B5EF4-FFF2-40B4-BE49-F238E27FC236}">
              <a16:creationId xmlns:a16="http://schemas.microsoft.com/office/drawing/2014/main" id="{875138A7-D387-6ED4-14DE-EFA39026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95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12700</xdr:colOff>
      <xdr:row>49</xdr:row>
      <xdr:rowOff>12700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8F8FB426-5D6B-FE88-A5DA-FA5DDC9D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12700</xdr:colOff>
      <xdr:row>49</xdr:row>
      <xdr:rowOff>12700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4D14E604-0DEC-58FE-6089-C169FC2D4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12700</xdr:colOff>
      <xdr:row>49</xdr:row>
      <xdr:rowOff>12700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8DF7745A-9A41-7D65-7B7B-81C0D60A4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12700</xdr:colOff>
      <xdr:row>49</xdr:row>
      <xdr:rowOff>12700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2F87C528-7F0A-E11F-65D4-363E49BBA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12700</xdr:colOff>
      <xdr:row>49</xdr:row>
      <xdr:rowOff>12700</xdr:rowOff>
    </xdr:to>
    <xdr:pic>
      <xdr:nvPicPr>
        <xdr:cNvPr id="708" name="Picture 707">
          <a:extLst>
            <a:ext uri="{FF2B5EF4-FFF2-40B4-BE49-F238E27FC236}">
              <a16:creationId xmlns:a16="http://schemas.microsoft.com/office/drawing/2014/main" id="{2B29C63F-29A0-5C03-40E9-3B62F921D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9CABD2E2-DEB6-8127-6037-F7072C08A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FB8F6AD6-E60B-68AD-B799-F9494810B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198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12700</xdr:colOff>
      <xdr:row>50</xdr:row>
      <xdr:rowOff>12700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C615CC1B-6C3D-47A7-A9C7-4FB3D9811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12700</xdr:colOff>
      <xdr:row>50</xdr:row>
      <xdr:rowOff>12700</xdr:rowOff>
    </xdr:to>
    <xdr:pic>
      <xdr:nvPicPr>
        <xdr:cNvPr id="712" name="Picture 711">
          <a:extLst>
            <a:ext uri="{FF2B5EF4-FFF2-40B4-BE49-F238E27FC236}">
              <a16:creationId xmlns:a16="http://schemas.microsoft.com/office/drawing/2014/main" id="{0AEB9FE0-5413-66DE-D054-E2121698F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12700</xdr:colOff>
      <xdr:row>50</xdr:row>
      <xdr:rowOff>12700</xdr:rowOff>
    </xdr:to>
    <xdr:pic>
      <xdr:nvPicPr>
        <xdr:cNvPr id="713" name="Picture 712">
          <a:extLst>
            <a:ext uri="{FF2B5EF4-FFF2-40B4-BE49-F238E27FC236}">
              <a16:creationId xmlns:a16="http://schemas.microsoft.com/office/drawing/2014/main" id="{2B1ED42D-E4E2-2FF5-3829-113FADEE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12700</xdr:colOff>
      <xdr:row>50</xdr:row>
      <xdr:rowOff>12700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B6610B38-2CF9-2AD6-93B3-A432F25C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12700</xdr:colOff>
      <xdr:row>50</xdr:row>
      <xdr:rowOff>12700</xdr:rowOff>
    </xdr:to>
    <xdr:pic>
      <xdr:nvPicPr>
        <xdr:cNvPr id="715" name="Picture 714">
          <a:extLst>
            <a:ext uri="{FF2B5EF4-FFF2-40B4-BE49-F238E27FC236}">
              <a16:creationId xmlns:a16="http://schemas.microsoft.com/office/drawing/2014/main" id="{F9115C41-C4C0-61A2-595C-31A5DBD5B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3E9FF92E-7BFA-485D-4AF3-29046123F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717" name="Picture 716">
          <a:extLst>
            <a:ext uri="{FF2B5EF4-FFF2-40B4-BE49-F238E27FC236}">
              <a16:creationId xmlns:a16="http://schemas.microsoft.com/office/drawing/2014/main" id="{81265FF7-FCB7-440D-CAB0-86BADE563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01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12700</xdr:colOff>
      <xdr:row>51</xdr:row>
      <xdr:rowOff>12700</xdr:rowOff>
    </xdr:to>
    <xdr:pic>
      <xdr:nvPicPr>
        <xdr:cNvPr id="718" name="Picture 717">
          <a:extLst>
            <a:ext uri="{FF2B5EF4-FFF2-40B4-BE49-F238E27FC236}">
              <a16:creationId xmlns:a16="http://schemas.microsoft.com/office/drawing/2014/main" id="{228940B1-4F13-4B69-BCF8-A05A4522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12700</xdr:colOff>
      <xdr:row>51</xdr:row>
      <xdr:rowOff>12700</xdr:rowOff>
    </xdr:to>
    <xdr:pic>
      <xdr:nvPicPr>
        <xdr:cNvPr id="719" name="Picture 718">
          <a:extLst>
            <a:ext uri="{FF2B5EF4-FFF2-40B4-BE49-F238E27FC236}">
              <a16:creationId xmlns:a16="http://schemas.microsoft.com/office/drawing/2014/main" id="{97C5B938-16EA-BEA3-4041-EE8F4251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12700</xdr:colOff>
      <xdr:row>51</xdr:row>
      <xdr:rowOff>12700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4E3DA358-8F02-C703-1048-7455A7A60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12700</xdr:colOff>
      <xdr:row>51</xdr:row>
      <xdr:rowOff>12700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9B9F394F-C68A-7C74-A992-3937F4690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12700</xdr:colOff>
      <xdr:row>51</xdr:row>
      <xdr:rowOff>12700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779FC2F4-3D2C-AEE2-415C-C58DAD60E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1D09DA08-B9F3-EACF-4E39-E69E88752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724" name="Picture 723">
          <a:extLst>
            <a:ext uri="{FF2B5EF4-FFF2-40B4-BE49-F238E27FC236}">
              <a16:creationId xmlns:a16="http://schemas.microsoft.com/office/drawing/2014/main" id="{990D7454-840D-206B-67D5-17A88BA31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04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022A4DDE-215F-843A-2232-5E1BAEC4B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69703296-06C0-3701-4BC5-367DAC81D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09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6D8C2A31-A941-9B26-71E5-C10B5678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28" name="Picture 727">
          <a:extLst>
            <a:ext uri="{FF2B5EF4-FFF2-40B4-BE49-F238E27FC236}">
              <a16:creationId xmlns:a16="http://schemas.microsoft.com/office/drawing/2014/main" id="{DA84A284-30C0-BE3C-0E6B-66DCB501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51D55D11-8227-4BD6-4795-E8D6BB40C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09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551CD30D-9A16-5BF8-B2DE-0840A0803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0998218E-7C35-D9F3-D767-EAFEB313D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12700</xdr:colOff>
      <xdr:row>52</xdr:row>
      <xdr:rowOff>12700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4CB40F43-3CF4-5AD8-DC64-81F6F08C8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09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0B2DAB3D-6996-78E1-5DEF-20EFF4D2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734" name="Picture 733">
          <a:extLst>
            <a:ext uri="{FF2B5EF4-FFF2-40B4-BE49-F238E27FC236}">
              <a16:creationId xmlns:a16="http://schemas.microsoft.com/office/drawing/2014/main" id="{C0916E65-12B8-D43F-EA67-9CFE33B38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07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D814A427-35C6-A5FE-D485-7F178BBD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09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12700</xdr:colOff>
      <xdr:row>53</xdr:row>
      <xdr:rowOff>12700</xdr:rowOff>
    </xdr:to>
    <xdr:pic>
      <xdr:nvPicPr>
        <xdr:cNvPr id="736" name="Picture 735">
          <a:extLst>
            <a:ext uri="{FF2B5EF4-FFF2-40B4-BE49-F238E27FC236}">
              <a16:creationId xmlns:a16="http://schemas.microsoft.com/office/drawing/2014/main" id="{C72DDEB9-F31E-C46D-A58E-38FA69D8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12700</xdr:colOff>
      <xdr:row>53</xdr:row>
      <xdr:rowOff>12700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17036CE5-31A8-7446-434B-05CA19FAE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12700</xdr:colOff>
      <xdr:row>53</xdr:row>
      <xdr:rowOff>12700</xdr:rowOff>
    </xdr:to>
    <xdr:pic>
      <xdr:nvPicPr>
        <xdr:cNvPr id="738" name="Picture 737">
          <a:extLst>
            <a:ext uri="{FF2B5EF4-FFF2-40B4-BE49-F238E27FC236}">
              <a16:creationId xmlns:a16="http://schemas.microsoft.com/office/drawing/2014/main" id="{0BBF8592-BA9B-34A8-AAC4-465E5BA66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12700</xdr:colOff>
      <xdr:row>53</xdr:row>
      <xdr:rowOff>12700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233335F0-05D4-5E8F-3A54-784A3BA94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12700</xdr:colOff>
      <xdr:row>53</xdr:row>
      <xdr:rowOff>12700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E827B81B-43B6-A0EB-F834-B269FBF8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C12ACF80-B7D2-C372-5A5E-94E44BA00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2E4784BD-2B30-934D-5351-BC465C533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12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60DB58E1-C338-49E7-25B3-31E284450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4" name="Picture 743">
          <a:extLst>
            <a:ext uri="{FF2B5EF4-FFF2-40B4-BE49-F238E27FC236}">
              <a16:creationId xmlns:a16="http://schemas.microsoft.com/office/drawing/2014/main" id="{E0F55906-E71A-9AF0-BE62-6E4565DFF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17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49B8912-1F10-1492-5243-A325249C7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6" name="Picture 745">
          <a:extLst>
            <a:ext uri="{FF2B5EF4-FFF2-40B4-BE49-F238E27FC236}">
              <a16:creationId xmlns:a16="http://schemas.microsoft.com/office/drawing/2014/main" id="{CDA45173-E555-69A4-3A50-8B59426CB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7" name="Picture 746">
          <a:extLst>
            <a:ext uri="{FF2B5EF4-FFF2-40B4-BE49-F238E27FC236}">
              <a16:creationId xmlns:a16="http://schemas.microsoft.com/office/drawing/2014/main" id="{5B83F47A-3763-267F-85F0-B4AA430FB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17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8" name="Picture 747">
          <a:extLst>
            <a:ext uri="{FF2B5EF4-FFF2-40B4-BE49-F238E27FC236}">
              <a16:creationId xmlns:a16="http://schemas.microsoft.com/office/drawing/2014/main" id="{8F894807-3D42-2349-C2CD-6B3BC802B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83BD9D12-B9A8-FCB9-FF8F-D18FAD1B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12700</xdr:colOff>
      <xdr:row>54</xdr:row>
      <xdr:rowOff>12700</xdr:rowOff>
    </xdr:to>
    <xdr:pic>
      <xdr:nvPicPr>
        <xdr:cNvPr id="750" name="Picture 749">
          <a:extLst>
            <a:ext uri="{FF2B5EF4-FFF2-40B4-BE49-F238E27FC236}">
              <a16:creationId xmlns:a16="http://schemas.microsoft.com/office/drawing/2014/main" id="{39C94677-C783-FE58-C224-09DAB490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17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0FB5EE86-5062-A350-0D4F-CE6C0E811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752" name="Picture 751">
          <a:extLst>
            <a:ext uri="{FF2B5EF4-FFF2-40B4-BE49-F238E27FC236}">
              <a16:creationId xmlns:a16="http://schemas.microsoft.com/office/drawing/2014/main" id="{10005DDA-0F38-27DC-2F7E-A5AB2D76E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15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753" name="Picture 752">
          <a:extLst>
            <a:ext uri="{FF2B5EF4-FFF2-40B4-BE49-F238E27FC236}">
              <a16:creationId xmlns:a16="http://schemas.microsoft.com/office/drawing/2014/main" id="{88B5D292-C905-7875-83F2-590780E46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174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54" name="Picture 753">
          <a:extLst>
            <a:ext uri="{FF2B5EF4-FFF2-40B4-BE49-F238E27FC236}">
              <a16:creationId xmlns:a16="http://schemas.microsoft.com/office/drawing/2014/main" id="{7913526E-058F-A667-87DC-261C8520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3A53FC84-1D9D-F409-E968-4CC388340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22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56" name="Picture 755">
          <a:extLst>
            <a:ext uri="{FF2B5EF4-FFF2-40B4-BE49-F238E27FC236}">
              <a16:creationId xmlns:a16="http://schemas.microsoft.com/office/drawing/2014/main" id="{5186FE5B-41B4-F612-23E0-6B507C700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57" name="Picture 756">
          <a:extLst>
            <a:ext uri="{FF2B5EF4-FFF2-40B4-BE49-F238E27FC236}">
              <a16:creationId xmlns:a16="http://schemas.microsoft.com/office/drawing/2014/main" id="{E55913C7-9DAF-82A1-EACB-0CD5489BC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58" name="Picture 757">
          <a:extLst>
            <a:ext uri="{FF2B5EF4-FFF2-40B4-BE49-F238E27FC236}">
              <a16:creationId xmlns:a16="http://schemas.microsoft.com/office/drawing/2014/main" id="{5A23CDBB-EFB1-C162-7DDA-5BF425678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22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59" name="Picture 758">
          <a:extLst>
            <a:ext uri="{FF2B5EF4-FFF2-40B4-BE49-F238E27FC236}">
              <a16:creationId xmlns:a16="http://schemas.microsoft.com/office/drawing/2014/main" id="{436BFB75-DA7A-7724-9078-4C7F2193F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328A9C28-B480-DF2B-67D5-DEBEF96F3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12700</xdr:colOff>
      <xdr:row>55</xdr:row>
      <xdr:rowOff>12700</xdr:rowOff>
    </xdr:to>
    <xdr:pic>
      <xdr:nvPicPr>
        <xdr:cNvPr id="761" name="Picture 760">
          <a:extLst>
            <a:ext uri="{FF2B5EF4-FFF2-40B4-BE49-F238E27FC236}">
              <a16:creationId xmlns:a16="http://schemas.microsoft.com/office/drawing/2014/main" id="{1A22FBD3-6153-6432-F939-3300D0C03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22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53BEB3F5-978D-70D2-6D74-E23DF2F38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763" name="Picture 762">
          <a:extLst>
            <a:ext uri="{FF2B5EF4-FFF2-40B4-BE49-F238E27FC236}">
              <a16:creationId xmlns:a16="http://schemas.microsoft.com/office/drawing/2014/main" id="{157AD6E4-AC50-93EE-8DB1-082905EB6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20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764" name="Picture 763">
          <a:extLst>
            <a:ext uri="{FF2B5EF4-FFF2-40B4-BE49-F238E27FC236}">
              <a16:creationId xmlns:a16="http://schemas.microsoft.com/office/drawing/2014/main" id="{B6CEA71B-370E-FED7-253D-B6177E96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22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12700</xdr:colOff>
      <xdr:row>56</xdr:row>
      <xdr:rowOff>12700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3DACC7D2-8784-61AB-3BA5-B86BDF747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12700</xdr:colOff>
      <xdr:row>56</xdr:row>
      <xdr:rowOff>12700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BCBA3C04-CDFB-A9A4-EE61-2A063CD30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12700</xdr:colOff>
      <xdr:row>56</xdr:row>
      <xdr:rowOff>12700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78410257-7C9C-D66A-4057-9D55024B6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12700</xdr:colOff>
      <xdr:row>56</xdr:row>
      <xdr:rowOff>12700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DF76A8E7-9BC5-6078-F0E7-152AEC62C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12700</xdr:colOff>
      <xdr:row>56</xdr:row>
      <xdr:rowOff>12700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631CD2B9-FFE9-E0D3-3578-CD4915C5D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770" name="Picture 769">
          <a:extLst>
            <a:ext uri="{FF2B5EF4-FFF2-40B4-BE49-F238E27FC236}">
              <a16:creationId xmlns:a16="http://schemas.microsoft.com/office/drawing/2014/main" id="{3F850EB5-7C10-AE3F-C2FB-AE8D18E80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08F9B7F0-1973-371D-8A30-6A39077AE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25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2" name="Picture 771">
          <a:extLst>
            <a:ext uri="{FF2B5EF4-FFF2-40B4-BE49-F238E27FC236}">
              <a16:creationId xmlns:a16="http://schemas.microsoft.com/office/drawing/2014/main" id="{D309886F-64CE-2190-DDA4-7AC7E389D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B004F3D9-D070-41E6-D847-4EC21E324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30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4" name="Picture 773">
          <a:extLst>
            <a:ext uri="{FF2B5EF4-FFF2-40B4-BE49-F238E27FC236}">
              <a16:creationId xmlns:a16="http://schemas.microsoft.com/office/drawing/2014/main" id="{1875C08E-7019-6B6D-4572-B3BB632E7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A52A0F3A-F728-CCC0-BAA6-210395C22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F2D8927B-DFAC-1C99-E202-1A6B1F33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30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7" name="Picture 776">
          <a:extLst>
            <a:ext uri="{FF2B5EF4-FFF2-40B4-BE49-F238E27FC236}">
              <a16:creationId xmlns:a16="http://schemas.microsoft.com/office/drawing/2014/main" id="{4ABBC33F-53A5-E21A-E785-F4098BFD9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5D613935-AFB1-E6D2-B38D-9F5644DA3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F6D768A4-A0D1-3373-3881-F25B0CC7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30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780" name="Picture 779">
          <a:extLst>
            <a:ext uri="{FF2B5EF4-FFF2-40B4-BE49-F238E27FC236}">
              <a16:creationId xmlns:a16="http://schemas.microsoft.com/office/drawing/2014/main" id="{5A24814D-2FC4-A9A3-0D3B-2945E0802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F5787317-8911-660E-C8F2-244B8FE31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28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782" name="Picture 781">
          <a:extLst>
            <a:ext uri="{FF2B5EF4-FFF2-40B4-BE49-F238E27FC236}">
              <a16:creationId xmlns:a16="http://schemas.microsoft.com/office/drawing/2014/main" id="{E490A84A-BA12-C019-F3E0-260AF8F4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30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5353A392-5575-0176-15DD-911D0CC9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4" name="Picture 783">
          <a:extLst>
            <a:ext uri="{FF2B5EF4-FFF2-40B4-BE49-F238E27FC236}">
              <a16:creationId xmlns:a16="http://schemas.microsoft.com/office/drawing/2014/main" id="{0A43FCBF-8C03-30A3-BF3E-29F2471D6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34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B6563FC-58C5-CF75-0877-2F1959BCA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A4B5F438-D4D0-07E5-9500-41E138CCC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76085BD6-448F-A9EF-494B-D2A294965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34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00B31EB5-6C63-D9BE-FBB5-B2B9356BF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5571A328-A2CF-9B5E-4C69-60620E0C3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12700</xdr:colOff>
      <xdr:row>58</xdr:row>
      <xdr:rowOff>12700</xdr:rowOff>
    </xdr:to>
    <xdr:pic>
      <xdr:nvPicPr>
        <xdr:cNvPr id="790" name="Picture 789">
          <a:extLst>
            <a:ext uri="{FF2B5EF4-FFF2-40B4-BE49-F238E27FC236}">
              <a16:creationId xmlns:a16="http://schemas.microsoft.com/office/drawing/2014/main" id="{8AB5D5F5-C65D-F43F-239A-B78D4BCD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34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6F7B2677-85C6-0C93-D8D2-DE0CA0E1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792" name="Picture 791">
          <a:extLst>
            <a:ext uri="{FF2B5EF4-FFF2-40B4-BE49-F238E27FC236}">
              <a16:creationId xmlns:a16="http://schemas.microsoft.com/office/drawing/2014/main" id="{A77054E0-227C-C26B-6520-A5752A43F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33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613091E6-287B-64A2-7620-8CFA2281C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349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12700</xdr:colOff>
      <xdr:row>59</xdr:row>
      <xdr:rowOff>12700</xdr:rowOff>
    </xdr:to>
    <xdr:pic>
      <xdr:nvPicPr>
        <xdr:cNvPr id="794" name="Picture 793">
          <a:extLst>
            <a:ext uri="{FF2B5EF4-FFF2-40B4-BE49-F238E27FC236}">
              <a16:creationId xmlns:a16="http://schemas.microsoft.com/office/drawing/2014/main" id="{B4C68301-65A7-E364-4F34-5918A2DF1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12700</xdr:colOff>
      <xdr:row>59</xdr:row>
      <xdr:rowOff>12700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722D2100-8DAD-3083-AB9B-994330A7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12700</xdr:colOff>
      <xdr:row>59</xdr:row>
      <xdr:rowOff>12700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A15B3CF6-B220-774F-DE3C-C73D8F584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12700</xdr:colOff>
      <xdr:row>59</xdr:row>
      <xdr:rowOff>12700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C4543CAB-DD4E-B1E7-A255-641BE260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12700</xdr:colOff>
      <xdr:row>59</xdr:row>
      <xdr:rowOff>12700</xdr:rowOff>
    </xdr:to>
    <xdr:pic>
      <xdr:nvPicPr>
        <xdr:cNvPr id="798" name="Picture 797">
          <a:extLst>
            <a:ext uri="{FF2B5EF4-FFF2-40B4-BE49-F238E27FC236}">
              <a16:creationId xmlns:a16="http://schemas.microsoft.com/office/drawing/2014/main" id="{A43BF3F8-F0DC-8875-9306-30218F26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4541B4F7-AEBF-9561-A93C-2817F51A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800" name="Picture 799">
          <a:extLst>
            <a:ext uri="{FF2B5EF4-FFF2-40B4-BE49-F238E27FC236}">
              <a16:creationId xmlns:a16="http://schemas.microsoft.com/office/drawing/2014/main" id="{4F323AAB-EEDE-69F5-2884-8B3735F05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381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12700</xdr:colOff>
      <xdr:row>60</xdr:row>
      <xdr:rowOff>12700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C3180869-7A82-1D03-DBFD-A2A85A82F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12700</xdr:colOff>
      <xdr:row>60</xdr:row>
      <xdr:rowOff>12700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990F03A7-EA9B-A94A-D50C-1A2E327B3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12700</xdr:colOff>
      <xdr:row>60</xdr:row>
      <xdr:rowOff>12700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8483660A-DB9C-D4F6-42AB-C2017C759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12700</xdr:colOff>
      <xdr:row>60</xdr:row>
      <xdr:rowOff>12700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0E0DF3D6-983A-3E74-E779-B5D793E7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12700</xdr:colOff>
      <xdr:row>60</xdr:row>
      <xdr:rowOff>12700</xdr:rowOff>
    </xdr:to>
    <xdr:pic>
      <xdr:nvPicPr>
        <xdr:cNvPr id="805" name="Picture 804">
          <a:extLst>
            <a:ext uri="{FF2B5EF4-FFF2-40B4-BE49-F238E27FC236}">
              <a16:creationId xmlns:a16="http://schemas.microsoft.com/office/drawing/2014/main" id="{1C0105E4-811E-E8BD-DC7E-ACB48F9CD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E2E278FC-0C0B-5328-ADB0-EAC4A7162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0467622-1501-4651-DD09-FC82E11E7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413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08" name="Picture 807">
          <a:extLst>
            <a:ext uri="{FF2B5EF4-FFF2-40B4-BE49-F238E27FC236}">
              <a16:creationId xmlns:a16="http://schemas.microsoft.com/office/drawing/2014/main" id="{FC6AE450-FDFE-D764-FBB9-317F9614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035C618F-6561-368F-35A7-565D631C8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460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10" name="Picture 809">
          <a:extLst>
            <a:ext uri="{FF2B5EF4-FFF2-40B4-BE49-F238E27FC236}">
              <a16:creationId xmlns:a16="http://schemas.microsoft.com/office/drawing/2014/main" id="{D3397D8F-078B-15C1-1232-235945B4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227854F6-516F-7338-E093-26B34DC4F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B9DB12CB-0991-1299-FB91-F721A553E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460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B1BEE5F3-489F-AFDC-36B4-EAF725B18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14" name="Picture 813">
          <a:extLst>
            <a:ext uri="{FF2B5EF4-FFF2-40B4-BE49-F238E27FC236}">
              <a16:creationId xmlns:a16="http://schemas.microsoft.com/office/drawing/2014/main" id="{C43841AF-383B-CC7B-3FB1-C0EEE722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12700</xdr:colOff>
      <xdr:row>61</xdr:row>
      <xdr:rowOff>12700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7E101C3C-53B4-C39C-CD92-32212C0C3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460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E0517E51-8564-F93E-60A7-239A6D38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40241DE8-A30F-1FF2-6CA3-502BA391C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44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818" name="Picture 817">
          <a:extLst>
            <a:ext uri="{FF2B5EF4-FFF2-40B4-BE49-F238E27FC236}">
              <a16:creationId xmlns:a16="http://schemas.microsoft.com/office/drawing/2014/main" id="{0CC6E925-79D4-4A10-7E3E-EA5A95879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460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54F3A574-41DC-097E-91C1-64068B8E7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D7E2E19F-8ED4-33AB-E4FE-27F600EE6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50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D0A9B93B-3C59-2893-C720-A692C1F0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2" name="Picture 821">
          <a:extLst>
            <a:ext uri="{FF2B5EF4-FFF2-40B4-BE49-F238E27FC236}">
              <a16:creationId xmlns:a16="http://schemas.microsoft.com/office/drawing/2014/main" id="{421FBE3D-1568-46F0-C885-4F4D2C4C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C6842B82-3A83-DCD1-0125-9F1B8901B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50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4" name="Picture 823">
          <a:extLst>
            <a:ext uri="{FF2B5EF4-FFF2-40B4-BE49-F238E27FC236}">
              <a16:creationId xmlns:a16="http://schemas.microsoft.com/office/drawing/2014/main" id="{17958FF6-6B3D-EF92-0188-19CEE6BE8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5" name="Picture 824">
          <a:extLst>
            <a:ext uri="{FF2B5EF4-FFF2-40B4-BE49-F238E27FC236}">
              <a16:creationId xmlns:a16="http://schemas.microsoft.com/office/drawing/2014/main" id="{3B5EA092-B928-642D-BAE0-50DE9C1F5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12700</xdr:colOff>
      <xdr:row>62</xdr:row>
      <xdr:rowOff>12700</xdr:rowOff>
    </xdr:to>
    <xdr:pic>
      <xdr:nvPicPr>
        <xdr:cNvPr id="826" name="Picture 825">
          <a:extLst>
            <a:ext uri="{FF2B5EF4-FFF2-40B4-BE49-F238E27FC236}">
              <a16:creationId xmlns:a16="http://schemas.microsoft.com/office/drawing/2014/main" id="{0F348DC3-FE4A-3812-195F-912D3A4DB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50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827" name="Picture 826">
          <a:extLst>
            <a:ext uri="{FF2B5EF4-FFF2-40B4-BE49-F238E27FC236}">
              <a16:creationId xmlns:a16="http://schemas.microsoft.com/office/drawing/2014/main" id="{811E0CA1-8F03-6F97-912E-00369433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828" name="Picture 827">
          <a:extLst>
            <a:ext uri="{FF2B5EF4-FFF2-40B4-BE49-F238E27FC236}">
              <a16:creationId xmlns:a16="http://schemas.microsoft.com/office/drawing/2014/main" id="{0CA36D49-84BC-CA46-84F4-7FE9793FD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492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829" name="Picture 828">
          <a:extLst>
            <a:ext uri="{FF2B5EF4-FFF2-40B4-BE49-F238E27FC236}">
              <a16:creationId xmlns:a16="http://schemas.microsoft.com/office/drawing/2014/main" id="{B779D860-DCE1-BFB8-75DB-8B5BF14E9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50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0" name="Picture 829">
          <a:extLst>
            <a:ext uri="{FF2B5EF4-FFF2-40B4-BE49-F238E27FC236}">
              <a16:creationId xmlns:a16="http://schemas.microsoft.com/office/drawing/2014/main" id="{7566AE44-8F43-4DCF-6306-A5E0E3345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DE612454-2805-1BAB-4381-04BF03D3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55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2" name="Picture 831">
          <a:extLst>
            <a:ext uri="{FF2B5EF4-FFF2-40B4-BE49-F238E27FC236}">
              <a16:creationId xmlns:a16="http://schemas.microsoft.com/office/drawing/2014/main" id="{3A2F1001-2F34-21BF-4C79-E5C55CDED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F57E8F08-21E8-6D64-E925-4387C0926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4" name="Picture 833">
          <a:extLst>
            <a:ext uri="{FF2B5EF4-FFF2-40B4-BE49-F238E27FC236}">
              <a16:creationId xmlns:a16="http://schemas.microsoft.com/office/drawing/2014/main" id="{F14A1612-BCD3-25C8-74BA-350AA0CB8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55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1A39F8F8-55A3-4B69-71C7-598E217CD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6" name="Picture 835">
          <a:extLst>
            <a:ext uri="{FF2B5EF4-FFF2-40B4-BE49-F238E27FC236}">
              <a16:creationId xmlns:a16="http://schemas.microsoft.com/office/drawing/2014/main" id="{7767997F-C6E6-D97C-2B26-02D1755D5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633081C6-D39D-4BF4-FAB1-3092C40CC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55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838" name="Picture 837">
          <a:extLst>
            <a:ext uri="{FF2B5EF4-FFF2-40B4-BE49-F238E27FC236}">
              <a16:creationId xmlns:a16="http://schemas.microsoft.com/office/drawing/2014/main" id="{1B9B193E-FD9B-AA03-2B69-42F32D5AE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57D25731-7B5C-0E34-3A97-888825DC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54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840" name="Picture 839">
          <a:extLst>
            <a:ext uri="{FF2B5EF4-FFF2-40B4-BE49-F238E27FC236}">
              <a16:creationId xmlns:a16="http://schemas.microsoft.com/office/drawing/2014/main" id="{F8200F05-9F41-464B-0A42-67CEE81F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555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12700</xdr:colOff>
      <xdr:row>64</xdr:row>
      <xdr:rowOff>12700</xdr:rowOff>
    </xdr:to>
    <xdr:pic>
      <xdr:nvPicPr>
        <xdr:cNvPr id="841" name="Picture 840">
          <a:extLst>
            <a:ext uri="{FF2B5EF4-FFF2-40B4-BE49-F238E27FC236}">
              <a16:creationId xmlns:a16="http://schemas.microsoft.com/office/drawing/2014/main" id="{CEBC4EBD-EE1D-BF61-521F-A586855C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12700</xdr:colOff>
      <xdr:row>64</xdr:row>
      <xdr:rowOff>12700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5C4EE533-FA01-7474-4385-F9EC9662C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12700</xdr:colOff>
      <xdr:row>64</xdr:row>
      <xdr:rowOff>12700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0ECD2F1-91BF-AC96-0F8E-E32F1A4B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12700</xdr:colOff>
      <xdr:row>64</xdr:row>
      <xdr:rowOff>12700</xdr:rowOff>
    </xdr:to>
    <xdr:pic>
      <xdr:nvPicPr>
        <xdr:cNvPr id="844" name="Picture 843">
          <a:extLst>
            <a:ext uri="{FF2B5EF4-FFF2-40B4-BE49-F238E27FC236}">
              <a16:creationId xmlns:a16="http://schemas.microsoft.com/office/drawing/2014/main" id="{07A69350-9D7F-074A-24F8-92334012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12700</xdr:colOff>
      <xdr:row>64</xdr:row>
      <xdr:rowOff>12700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4AB9F77B-1D74-77DC-D727-270F1542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846" name="Picture 845">
          <a:extLst>
            <a:ext uri="{FF2B5EF4-FFF2-40B4-BE49-F238E27FC236}">
              <a16:creationId xmlns:a16="http://schemas.microsoft.com/office/drawing/2014/main" id="{6C7B1653-FC40-42F1-7365-10D006B3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74745493-C692-3706-43AC-5E0042474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587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12700</xdr:colOff>
      <xdr:row>65</xdr:row>
      <xdr:rowOff>12700</xdr:rowOff>
    </xdr:to>
    <xdr:pic>
      <xdr:nvPicPr>
        <xdr:cNvPr id="848" name="Picture 847">
          <a:extLst>
            <a:ext uri="{FF2B5EF4-FFF2-40B4-BE49-F238E27FC236}">
              <a16:creationId xmlns:a16="http://schemas.microsoft.com/office/drawing/2014/main" id="{F0D71FE6-D53C-87ED-F669-7992A658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12700</xdr:colOff>
      <xdr:row>65</xdr:row>
      <xdr:rowOff>12700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9C122C85-287E-2317-6DA3-AC9E2010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12700</xdr:colOff>
      <xdr:row>65</xdr:row>
      <xdr:rowOff>12700</xdr:rowOff>
    </xdr:to>
    <xdr:pic>
      <xdr:nvPicPr>
        <xdr:cNvPr id="850" name="Picture 849">
          <a:extLst>
            <a:ext uri="{FF2B5EF4-FFF2-40B4-BE49-F238E27FC236}">
              <a16:creationId xmlns:a16="http://schemas.microsoft.com/office/drawing/2014/main" id="{E0039530-0FD2-9599-5AA4-6EE3157BA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12700</xdr:colOff>
      <xdr:row>65</xdr:row>
      <xdr:rowOff>12700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89D437AC-52A9-23AF-9788-B30D8C0EF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12700</xdr:colOff>
      <xdr:row>65</xdr:row>
      <xdr:rowOff>12700</xdr:rowOff>
    </xdr:to>
    <xdr:pic>
      <xdr:nvPicPr>
        <xdr:cNvPr id="852" name="Picture 851">
          <a:extLst>
            <a:ext uri="{FF2B5EF4-FFF2-40B4-BE49-F238E27FC236}">
              <a16:creationId xmlns:a16="http://schemas.microsoft.com/office/drawing/2014/main" id="{A6BE69D3-E713-6F21-1F6E-4CD53EF4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56BEF969-215C-FA32-6858-3C7D993D0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854" name="Picture 853">
          <a:extLst>
            <a:ext uri="{FF2B5EF4-FFF2-40B4-BE49-F238E27FC236}">
              <a16:creationId xmlns:a16="http://schemas.microsoft.com/office/drawing/2014/main" id="{42B098EC-F7A1-2A6B-4155-802C3F07A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61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12700</xdr:colOff>
      <xdr:row>66</xdr:row>
      <xdr:rowOff>12700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75831CAF-AFDE-816F-6229-73F76A8C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12700</xdr:colOff>
      <xdr:row>66</xdr:row>
      <xdr:rowOff>12700</xdr:rowOff>
    </xdr:to>
    <xdr:pic>
      <xdr:nvPicPr>
        <xdr:cNvPr id="856" name="Picture 855">
          <a:extLst>
            <a:ext uri="{FF2B5EF4-FFF2-40B4-BE49-F238E27FC236}">
              <a16:creationId xmlns:a16="http://schemas.microsoft.com/office/drawing/2014/main" id="{AC4A162F-2554-5A4C-415F-1B252AB7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12700</xdr:colOff>
      <xdr:row>66</xdr:row>
      <xdr:rowOff>12700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199E50C9-0E1B-77B9-3138-4FA6F058A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12700</xdr:colOff>
      <xdr:row>66</xdr:row>
      <xdr:rowOff>12700</xdr:rowOff>
    </xdr:to>
    <xdr:pic>
      <xdr:nvPicPr>
        <xdr:cNvPr id="858" name="Picture 857">
          <a:extLst>
            <a:ext uri="{FF2B5EF4-FFF2-40B4-BE49-F238E27FC236}">
              <a16:creationId xmlns:a16="http://schemas.microsoft.com/office/drawing/2014/main" id="{E0D84055-5E39-BE34-2E53-711036452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12700</xdr:colOff>
      <xdr:row>66</xdr:row>
      <xdr:rowOff>12700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DCB2092F-B1A7-0DD1-6C0B-DD286E5C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860" name="Picture 859">
          <a:extLst>
            <a:ext uri="{FF2B5EF4-FFF2-40B4-BE49-F238E27FC236}">
              <a16:creationId xmlns:a16="http://schemas.microsoft.com/office/drawing/2014/main" id="{502BF402-4687-3628-C1BC-0A70C721E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3B53A8DE-00BD-D6F9-4084-A8D5F0B9B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65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2" name="Picture 861">
          <a:extLst>
            <a:ext uri="{FF2B5EF4-FFF2-40B4-BE49-F238E27FC236}">
              <a16:creationId xmlns:a16="http://schemas.microsoft.com/office/drawing/2014/main" id="{FF65511F-AFCA-F576-CE7B-DEDF90AD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85E67577-5953-6310-3E46-B39535012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69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4" name="Picture 863">
          <a:extLst>
            <a:ext uri="{FF2B5EF4-FFF2-40B4-BE49-F238E27FC236}">
              <a16:creationId xmlns:a16="http://schemas.microsoft.com/office/drawing/2014/main" id="{E95F5743-42BD-1AF2-8FB9-99E2ABC1A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DC1C3FE4-725D-60D5-92FC-39303F68B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6" name="Picture 865">
          <a:extLst>
            <a:ext uri="{FF2B5EF4-FFF2-40B4-BE49-F238E27FC236}">
              <a16:creationId xmlns:a16="http://schemas.microsoft.com/office/drawing/2014/main" id="{DB654499-FFC4-5193-1E4B-912E42C69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69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4EE49D31-5BEF-C510-FBEE-CD4B05DA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8" name="Picture 867">
          <a:extLst>
            <a:ext uri="{FF2B5EF4-FFF2-40B4-BE49-F238E27FC236}">
              <a16:creationId xmlns:a16="http://schemas.microsoft.com/office/drawing/2014/main" id="{C17CCF13-2C8C-36B2-7D36-E558AD083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ACD5C4B7-F2C0-6124-4014-DCF32988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69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870" name="Picture 869">
          <a:extLst>
            <a:ext uri="{FF2B5EF4-FFF2-40B4-BE49-F238E27FC236}">
              <a16:creationId xmlns:a16="http://schemas.microsoft.com/office/drawing/2014/main" id="{5812F92D-1744-DDC1-6FCC-9A333A6FE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8A52CB3E-8B09-5AF6-B77A-F3ED306F4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682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872" name="Picture 871">
          <a:extLst>
            <a:ext uri="{FF2B5EF4-FFF2-40B4-BE49-F238E27FC236}">
              <a16:creationId xmlns:a16="http://schemas.microsoft.com/office/drawing/2014/main" id="{0A257487-4E82-B3A3-22F1-B2F3BBB60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69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3" name="Picture 872">
          <a:extLst>
            <a:ext uri="{FF2B5EF4-FFF2-40B4-BE49-F238E27FC236}">
              <a16:creationId xmlns:a16="http://schemas.microsoft.com/office/drawing/2014/main" id="{A4605005-6AAC-7BA9-53FC-ADE3B065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4" name="Picture 873">
          <a:extLst>
            <a:ext uri="{FF2B5EF4-FFF2-40B4-BE49-F238E27FC236}">
              <a16:creationId xmlns:a16="http://schemas.microsoft.com/office/drawing/2014/main" id="{EE3581ED-D083-DD1E-831F-E048FAB7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74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D0F96007-70D9-7BA3-61A8-748B1E352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6" name="Picture 875">
          <a:extLst>
            <a:ext uri="{FF2B5EF4-FFF2-40B4-BE49-F238E27FC236}">
              <a16:creationId xmlns:a16="http://schemas.microsoft.com/office/drawing/2014/main" id="{37FD8F8D-16C9-88F3-9FA5-632A640F4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7" name="Picture 876">
          <a:extLst>
            <a:ext uri="{FF2B5EF4-FFF2-40B4-BE49-F238E27FC236}">
              <a16:creationId xmlns:a16="http://schemas.microsoft.com/office/drawing/2014/main" id="{8C519111-6E7D-C82E-4A26-F6C1229FA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74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8" name="Picture 877">
          <a:extLst>
            <a:ext uri="{FF2B5EF4-FFF2-40B4-BE49-F238E27FC236}">
              <a16:creationId xmlns:a16="http://schemas.microsoft.com/office/drawing/2014/main" id="{E29D3BE3-3A64-E719-A0FF-D564756D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0B3DDE8F-659C-9C20-FFAE-BA5EAE0E7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12700</xdr:colOff>
      <xdr:row>68</xdr:row>
      <xdr:rowOff>12700</xdr:rowOff>
    </xdr:to>
    <xdr:pic>
      <xdr:nvPicPr>
        <xdr:cNvPr id="880" name="Picture 879">
          <a:extLst>
            <a:ext uri="{FF2B5EF4-FFF2-40B4-BE49-F238E27FC236}">
              <a16:creationId xmlns:a16="http://schemas.microsoft.com/office/drawing/2014/main" id="{553AE452-A633-7552-0358-498E5CDE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74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5DADB3CF-85F3-123A-4700-DB995C857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882" name="Picture 881">
          <a:extLst>
            <a:ext uri="{FF2B5EF4-FFF2-40B4-BE49-F238E27FC236}">
              <a16:creationId xmlns:a16="http://schemas.microsoft.com/office/drawing/2014/main" id="{332374A0-AC9C-3DE5-7ECC-0ACB6EF33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730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883" name="Picture 882">
          <a:extLst>
            <a:ext uri="{FF2B5EF4-FFF2-40B4-BE49-F238E27FC236}">
              <a16:creationId xmlns:a16="http://schemas.microsoft.com/office/drawing/2014/main" id="{42AE5952-722D-57A2-1C68-D38F3608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74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84" name="Picture 883">
          <a:extLst>
            <a:ext uri="{FF2B5EF4-FFF2-40B4-BE49-F238E27FC236}">
              <a16:creationId xmlns:a16="http://schemas.microsoft.com/office/drawing/2014/main" id="{3BE91198-6574-EA28-0DCD-C695A80A5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85" name="Picture 884">
          <a:extLst>
            <a:ext uri="{FF2B5EF4-FFF2-40B4-BE49-F238E27FC236}">
              <a16:creationId xmlns:a16="http://schemas.microsoft.com/office/drawing/2014/main" id="{D3A5F556-2593-49C1-D9A7-9E8A1288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79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86" name="Picture 885">
          <a:extLst>
            <a:ext uri="{FF2B5EF4-FFF2-40B4-BE49-F238E27FC236}">
              <a16:creationId xmlns:a16="http://schemas.microsoft.com/office/drawing/2014/main" id="{AA31402B-8CB0-89DD-C940-D0243829F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87" name="Picture 886">
          <a:extLst>
            <a:ext uri="{FF2B5EF4-FFF2-40B4-BE49-F238E27FC236}">
              <a16:creationId xmlns:a16="http://schemas.microsoft.com/office/drawing/2014/main" id="{F68F75BF-6D4D-2FAD-8739-B97DEDD45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88" name="Picture 887">
          <a:extLst>
            <a:ext uri="{FF2B5EF4-FFF2-40B4-BE49-F238E27FC236}">
              <a16:creationId xmlns:a16="http://schemas.microsoft.com/office/drawing/2014/main" id="{D129FE25-C5F8-F1B7-6738-0EFD51DF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79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89" name="Picture 888">
          <a:extLst>
            <a:ext uri="{FF2B5EF4-FFF2-40B4-BE49-F238E27FC236}">
              <a16:creationId xmlns:a16="http://schemas.microsoft.com/office/drawing/2014/main" id="{D796F9D9-53D4-D628-FB2D-AF736F63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90" name="Picture 889">
          <a:extLst>
            <a:ext uri="{FF2B5EF4-FFF2-40B4-BE49-F238E27FC236}">
              <a16:creationId xmlns:a16="http://schemas.microsoft.com/office/drawing/2014/main" id="{21717B6F-802B-0143-CAD4-13727DC7F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12700</xdr:colOff>
      <xdr:row>69</xdr:row>
      <xdr:rowOff>12700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0403F05C-7AB9-C0E0-9253-71BC6061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79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892" name="Picture 891">
          <a:extLst>
            <a:ext uri="{FF2B5EF4-FFF2-40B4-BE49-F238E27FC236}">
              <a16:creationId xmlns:a16="http://schemas.microsoft.com/office/drawing/2014/main" id="{AD571FB4-F3BC-412E-012F-FCA16E782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E7CBE8D-7E2B-24BE-1594-0CC4D9FC8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778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894" name="Picture 893">
          <a:extLst>
            <a:ext uri="{FF2B5EF4-FFF2-40B4-BE49-F238E27FC236}">
              <a16:creationId xmlns:a16="http://schemas.microsoft.com/office/drawing/2014/main" id="{A304D3A2-401B-FFD9-131D-834D807B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79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895" name="Picture 894">
          <a:extLst>
            <a:ext uri="{FF2B5EF4-FFF2-40B4-BE49-F238E27FC236}">
              <a16:creationId xmlns:a16="http://schemas.microsoft.com/office/drawing/2014/main" id="{1ED4C409-0D43-6B90-5047-F107188A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896" name="Picture 895">
          <a:extLst>
            <a:ext uri="{FF2B5EF4-FFF2-40B4-BE49-F238E27FC236}">
              <a16:creationId xmlns:a16="http://schemas.microsoft.com/office/drawing/2014/main" id="{DF7796E5-A413-95DC-0A2F-3E432EF7D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84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897" name="Picture 896">
          <a:extLst>
            <a:ext uri="{FF2B5EF4-FFF2-40B4-BE49-F238E27FC236}">
              <a16:creationId xmlns:a16="http://schemas.microsoft.com/office/drawing/2014/main" id="{D00D198B-C989-4D51-8CFE-5DD6C89B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898" name="Picture 897">
          <a:extLst>
            <a:ext uri="{FF2B5EF4-FFF2-40B4-BE49-F238E27FC236}">
              <a16:creationId xmlns:a16="http://schemas.microsoft.com/office/drawing/2014/main" id="{C1473A56-272F-F361-6E68-C61501D9D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899" name="Picture 898">
          <a:extLst>
            <a:ext uri="{FF2B5EF4-FFF2-40B4-BE49-F238E27FC236}">
              <a16:creationId xmlns:a16="http://schemas.microsoft.com/office/drawing/2014/main" id="{A00DC6EB-015D-9134-E821-995CD18BE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84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900" name="Picture 899">
          <a:extLst>
            <a:ext uri="{FF2B5EF4-FFF2-40B4-BE49-F238E27FC236}">
              <a16:creationId xmlns:a16="http://schemas.microsoft.com/office/drawing/2014/main" id="{8201E43A-BCA0-624B-5874-E6CB52EA4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901" name="Picture 900">
          <a:extLst>
            <a:ext uri="{FF2B5EF4-FFF2-40B4-BE49-F238E27FC236}">
              <a16:creationId xmlns:a16="http://schemas.microsoft.com/office/drawing/2014/main" id="{4A768C1A-ACD4-9CEF-E413-5117936C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12700</xdr:colOff>
      <xdr:row>70</xdr:row>
      <xdr:rowOff>12700</xdr:rowOff>
    </xdr:to>
    <xdr:pic>
      <xdr:nvPicPr>
        <xdr:cNvPr id="902" name="Picture 901">
          <a:extLst>
            <a:ext uri="{FF2B5EF4-FFF2-40B4-BE49-F238E27FC236}">
              <a16:creationId xmlns:a16="http://schemas.microsoft.com/office/drawing/2014/main" id="{CB35D092-6D6E-1E02-B654-18A7A1171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84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D65532A1-D016-476E-A152-4A54A9AB7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904" name="Picture 903">
          <a:extLst>
            <a:ext uri="{FF2B5EF4-FFF2-40B4-BE49-F238E27FC236}">
              <a16:creationId xmlns:a16="http://schemas.microsoft.com/office/drawing/2014/main" id="{75EB392C-1F51-14F1-1571-A17BD169C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825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905" name="Picture 904">
          <a:extLst>
            <a:ext uri="{FF2B5EF4-FFF2-40B4-BE49-F238E27FC236}">
              <a16:creationId xmlns:a16="http://schemas.microsoft.com/office/drawing/2014/main" id="{5E49E1F7-C592-746A-2CBB-2CCA1154C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84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06" name="Picture 905">
          <a:extLst>
            <a:ext uri="{FF2B5EF4-FFF2-40B4-BE49-F238E27FC236}">
              <a16:creationId xmlns:a16="http://schemas.microsoft.com/office/drawing/2014/main" id="{681C51FA-3406-0DEC-AC20-BE7AE3855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07" name="Picture 906">
          <a:extLst>
            <a:ext uri="{FF2B5EF4-FFF2-40B4-BE49-F238E27FC236}">
              <a16:creationId xmlns:a16="http://schemas.microsoft.com/office/drawing/2014/main" id="{66224907-16CA-5682-CAE1-FA87486D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88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08" name="Picture 907">
          <a:extLst>
            <a:ext uri="{FF2B5EF4-FFF2-40B4-BE49-F238E27FC236}">
              <a16:creationId xmlns:a16="http://schemas.microsoft.com/office/drawing/2014/main" id="{B73E762E-0C8E-9486-11DB-29D03EE57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5CFD9B6F-12B3-E2E2-0A95-2CF1C554A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702B08D6-D226-1B89-B301-736E6EBA9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88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1730C220-A3C1-DC1B-68A9-EB1D8F2C6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12" name="Picture 911">
          <a:extLst>
            <a:ext uri="{FF2B5EF4-FFF2-40B4-BE49-F238E27FC236}">
              <a16:creationId xmlns:a16="http://schemas.microsoft.com/office/drawing/2014/main" id="{932FBF3F-28EB-358B-3A99-0F483C00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12700</xdr:colOff>
      <xdr:row>71</xdr:row>
      <xdr:rowOff>12700</xdr:rowOff>
    </xdr:to>
    <xdr:pic>
      <xdr:nvPicPr>
        <xdr:cNvPr id="913" name="Picture 912">
          <a:extLst>
            <a:ext uri="{FF2B5EF4-FFF2-40B4-BE49-F238E27FC236}">
              <a16:creationId xmlns:a16="http://schemas.microsoft.com/office/drawing/2014/main" id="{2FD3CE5E-060E-D1B8-ECE7-9C91502CD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88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914" name="Picture 913">
          <a:extLst>
            <a:ext uri="{FF2B5EF4-FFF2-40B4-BE49-F238E27FC236}">
              <a16:creationId xmlns:a16="http://schemas.microsoft.com/office/drawing/2014/main" id="{26595D8F-2401-08F5-F715-A0343700D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F3F00693-712C-C247-B385-225ACC5A8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873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916" name="Picture 915">
          <a:extLst>
            <a:ext uri="{FF2B5EF4-FFF2-40B4-BE49-F238E27FC236}">
              <a16:creationId xmlns:a16="http://schemas.microsoft.com/office/drawing/2014/main" id="{D7074EFE-F24F-A66E-9FF5-C99A2479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88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E23EDC86-EA8C-C50F-BC34-0099C5A10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18" name="Picture 917">
          <a:extLst>
            <a:ext uri="{FF2B5EF4-FFF2-40B4-BE49-F238E27FC236}">
              <a16:creationId xmlns:a16="http://schemas.microsoft.com/office/drawing/2014/main" id="{8A5ED33A-C273-0EB3-7911-99E0B176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93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C82BA780-79F4-F4C2-B256-6B42DA29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20" name="Picture 919">
          <a:extLst>
            <a:ext uri="{FF2B5EF4-FFF2-40B4-BE49-F238E27FC236}">
              <a16:creationId xmlns:a16="http://schemas.microsoft.com/office/drawing/2014/main" id="{5A83E247-4372-4176-6347-86636A0FB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56C03C7E-18B2-006C-05F8-E10F20123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93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22" name="Picture 921">
          <a:extLst>
            <a:ext uri="{FF2B5EF4-FFF2-40B4-BE49-F238E27FC236}">
              <a16:creationId xmlns:a16="http://schemas.microsoft.com/office/drawing/2014/main" id="{28A01551-003F-B788-410F-C94C37ECF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1DAEC2D8-11D4-A347-9E89-18E4D2723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12700</xdr:colOff>
      <xdr:row>72</xdr:row>
      <xdr:rowOff>12700</xdr:rowOff>
    </xdr:to>
    <xdr:pic>
      <xdr:nvPicPr>
        <xdr:cNvPr id="924" name="Picture 923">
          <a:extLst>
            <a:ext uri="{FF2B5EF4-FFF2-40B4-BE49-F238E27FC236}">
              <a16:creationId xmlns:a16="http://schemas.microsoft.com/office/drawing/2014/main" id="{4148BB63-6831-1A09-8798-591E6FC12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93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925" name="Picture 924">
          <a:extLst>
            <a:ext uri="{FF2B5EF4-FFF2-40B4-BE49-F238E27FC236}">
              <a16:creationId xmlns:a16="http://schemas.microsoft.com/office/drawing/2014/main" id="{87C62226-312F-60E8-3B4B-EDF830AD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926" name="Picture 925">
          <a:extLst>
            <a:ext uri="{FF2B5EF4-FFF2-40B4-BE49-F238E27FC236}">
              <a16:creationId xmlns:a16="http://schemas.microsoft.com/office/drawing/2014/main" id="{EEA5875F-D136-61E3-AD9D-97468FD26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92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5BC1F0A3-BBC2-A48D-6CB7-7082D7F5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93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28" name="Picture 927">
          <a:extLst>
            <a:ext uri="{FF2B5EF4-FFF2-40B4-BE49-F238E27FC236}">
              <a16:creationId xmlns:a16="http://schemas.microsoft.com/office/drawing/2014/main" id="{73BDE23B-9D07-E613-329A-B6DDEA907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09926E95-5869-6DD0-7C7B-2ED663AEE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298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30" name="Picture 929">
          <a:extLst>
            <a:ext uri="{FF2B5EF4-FFF2-40B4-BE49-F238E27FC236}">
              <a16:creationId xmlns:a16="http://schemas.microsoft.com/office/drawing/2014/main" id="{1B39F80B-BC9E-371E-C3EF-A2C2CDEBA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E27EF529-6BD3-C8E1-A318-95683E177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32" name="Picture 931">
          <a:extLst>
            <a:ext uri="{FF2B5EF4-FFF2-40B4-BE49-F238E27FC236}">
              <a16:creationId xmlns:a16="http://schemas.microsoft.com/office/drawing/2014/main" id="{EA72BF4D-A987-2FD7-F0DD-CF71923D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298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FEAB20CF-680A-5CE4-C57D-F960BFA3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34" name="Picture 933">
          <a:extLst>
            <a:ext uri="{FF2B5EF4-FFF2-40B4-BE49-F238E27FC236}">
              <a16:creationId xmlns:a16="http://schemas.microsoft.com/office/drawing/2014/main" id="{8B6A9CF3-C21C-83D7-46F5-C454D621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5032B2EB-DAFE-F1D1-1C7B-F7D7270E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298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936" name="Picture 935">
          <a:extLst>
            <a:ext uri="{FF2B5EF4-FFF2-40B4-BE49-F238E27FC236}">
              <a16:creationId xmlns:a16="http://schemas.microsoft.com/office/drawing/2014/main" id="{DE10BD49-B798-223F-6E96-C26AEC969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F17B2948-1E4E-F427-BE1B-F4437EC6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96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938" name="Picture 937">
          <a:extLst>
            <a:ext uri="{FF2B5EF4-FFF2-40B4-BE49-F238E27FC236}">
              <a16:creationId xmlns:a16="http://schemas.microsoft.com/office/drawing/2014/main" id="{16F79F92-96FD-6D5C-531D-DAEC035C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2984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CA49A4E2-548A-5CD3-21E7-4D6CB23B8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0" name="Picture 939">
          <a:extLst>
            <a:ext uri="{FF2B5EF4-FFF2-40B4-BE49-F238E27FC236}">
              <a16:creationId xmlns:a16="http://schemas.microsoft.com/office/drawing/2014/main" id="{FDD8684A-1142-F6D9-CDA4-B8FC0BD2B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03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3925631D-EBC1-5C76-C76F-83ADCE20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5F886207-7BC4-E888-E01E-6A5CA9FE3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5A187555-B4AE-43D3-C4E3-927552F34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03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4" name="Picture 943">
          <a:extLst>
            <a:ext uri="{FF2B5EF4-FFF2-40B4-BE49-F238E27FC236}">
              <a16:creationId xmlns:a16="http://schemas.microsoft.com/office/drawing/2014/main" id="{DB726E0E-2442-BCE5-4F14-A466F34CB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2F9B755C-F738-1CF1-0916-C202E166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12700</xdr:colOff>
      <xdr:row>74</xdr:row>
      <xdr:rowOff>12700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DD5237DF-678C-BCC6-C3C2-3F4E2B3B1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03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9DBBEFD4-783C-7519-0638-A0B767CA3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948" name="Picture 947">
          <a:extLst>
            <a:ext uri="{FF2B5EF4-FFF2-40B4-BE49-F238E27FC236}">
              <a16:creationId xmlns:a16="http://schemas.microsoft.com/office/drawing/2014/main" id="{0D75AC84-5978-C7C1-3A11-7CD735D01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01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A4C2902A-DC30-43C1-06E7-17B598E1C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03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0" name="Picture 949">
          <a:extLst>
            <a:ext uri="{FF2B5EF4-FFF2-40B4-BE49-F238E27FC236}">
              <a16:creationId xmlns:a16="http://schemas.microsoft.com/office/drawing/2014/main" id="{D878FCBC-A732-2D37-F03D-1722AF51E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0D304261-1D5A-E3A4-7AC1-61F3D0345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07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2" name="Picture 951">
          <a:extLst>
            <a:ext uri="{FF2B5EF4-FFF2-40B4-BE49-F238E27FC236}">
              <a16:creationId xmlns:a16="http://schemas.microsoft.com/office/drawing/2014/main" id="{583D0A0C-916B-3FD2-0FAB-15695E07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7A4EAD3A-E517-7B71-9ACF-3827FAF4D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4" name="Picture 953">
          <a:extLst>
            <a:ext uri="{FF2B5EF4-FFF2-40B4-BE49-F238E27FC236}">
              <a16:creationId xmlns:a16="http://schemas.microsoft.com/office/drawing/2014/main" id="{2875A9EC-5996-304B-33BC-191B6BB7F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07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6F4D1F23-319B-E7CB-525B-423FCC375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6" name="Picture 955">
          <a:extLst>
            <a:ext uri="{FF2B5EF4-FFF2-40B4-BE49-F238E27FC236}">
              <a16:creationId xmlns:a16="http://schemas.microsoft.com/office/drawing/2014/main" id="{1AC93F50-B4D6-4D1D-F35B-41A37B9C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12700</xdr:colOff>
      <xdr:row>75</xdr:row>
      <xdr:rowOff>12700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E5EB9494-7AAD-5A32-B74B-16248C4DB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07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958" name="Picture 957">
          <a:extLst>
            <a:ext uri="{FF2B5EF4-FFF2-40B4-BE49-F238E27FC236}">
              <a16:creationId xmlns:a16="http://schemas.microsoft.com/office/drawing/2014/main" id="{02ABE169-604D-F333-837A-942532B9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959" name="Picture 958">
          <a:extLst>
            <a:ext uri="{FF2B5EF4-FFF2-40B4-BE49-F238E27FC236}">
              <a16:creationId xmlns:a16="http://schemas.microsoft.com/office/drawing/2014/main" id="{3A0CCE62-FCA3-BD6D-DA0C-BD10BA8CF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06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960" name="Picture 959">
          <a:extLst>
            <a:ext uri="{FF2B5EF4-FFF2-40B4-BE49-F238E27FC236}">
              <a16:creationId xmlns:a16="http://schemas.microsoft.com/office/drawing/2014/main" id="{8B539DA0-23D8-7F81-AA29-D985BD39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07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12700</xdr:colOff>
      <xdr:row>76</xdr:row>
      <xdr:rowOff>12700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4C381554-1615-C436-E273-2C4589F6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12700</xdr:colOff>
      <xdr:row>76</xdr:row>
      <xdr:rowOff>12700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A2ABD639-FD9A-B855-6E25-DB59323E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12700</xdr:colOff>
      <xdr:row>76</xdr:row>
      <xdr:rowOff>12700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8865F892-C062-D152-DFC1-391F8CBEF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12700</xdr:colOff>
      <xdr:row>76</xdr:row>
      <xdr:rowOff>12700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DE3F4BEF-526A-318B-2999-285D06F0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12700</xdr:colOff>
      <xdr:row>76</xdr:row>
      <xdr:rowOff>12700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FDE20992-BC71-382C-642A-69022C2D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966" name="Picture 965">
          <a:extLst>
            <a:ext uri="{FF2B5EF4-FFF2-40B4-BE49-F238E27FC236}">
              <a16:creationId xmlns:a16="http://schemas.microsoft.com/office/drawing/2014/main" id="{17CB69F1-E38C-D1BC-3D15-9EFC62B12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32B520E1-F675-E951-5693-3F04C9FC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11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12700</xdr:colOff>
      <xdr:row>77</xdr:row>
      <xdr:rowOff>12700</xdr:rowOff>
    </xdr:to>
    <xdr:pic>
      <xdr:nvPicPr>
        <xdr:cNvPr id="968" name="Picture 967">
          <a:extLst>
            <a:ext uri="{FF2B5EF4-FFF2-40B4-BE49-F238E27FC236}">
              <a16:creationId xmlns:a16="http://schemas.microsoft.com/office/drawing/2014/main" id="{167262D8-546F-A5BF-8DD7-C77B65E97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12700</xdr:colOff>
      <xdr:row>77</xdr:row>
      <xdr:rowOff>12700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BE79C93B-D4A0-7E34-60C4-7F4080C7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12700</xdr:colOff>
      <xdr:row>77</xdr:row>
      <xdr:rowOff>12700</xdr:rowOff>
    </xdr:to>
    <xdr:pic>
      <xdr:nvPicPr>
        <xdr:cNvPr id="970" name="Picture 969">
          <a:extLst>
            <a:ext uri="{FF2B5EF4-FFF2-40B4-BE49-F238E27FC236}">
              <a16:creationId xmlns:a16="http://schemas.microsoft.com/office/drawing/2014/main" id="{4D8F011A-363F-D168-8ECC-666CC8EA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12700</xdr:colOff>
      <xdr:row>77</xdr:row>
      <xdr:rowOff>12700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8285B57F-4EC6-7F84-EBA5-A4EA7129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12700</xdr:colOff>
      <xdr:row>77</xdr:row>
      <xdr:rowOff>12700</xdr:rowOff>
    </xdr:to>
    <xdr:pic>
      <xdr:nvPicPr>
        <xdr:cNvPr id="972" name="Picture 971">
          <a:extLst>
            <a:ext uri="{FF2B5EF4-FFF2-40B4-BE49-F238E27FC236}">
              <a16:creationId xmlns:a16="http://schemas.microsoft.com/office/drawing/2014/main" id="{8A4C452E-B992-9366-C302-CB176C63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24563CA4-451A-0B47-3E89-7AB90BBC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974" name="Picture 973">
          <a:extLst>
            <a:ext uri="{FF2B5EF4-FFF2-40B4-BE49-F238E27FC236}">
              <a16:creationId xmlns:a16="http://schemas.microsoft.com/office/drawing/2014/main" id="{4F00E9D0-D367-FB63-6823-7EBC99C6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14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CEDA0FC9-41C3-F011-1AE6-8931C4E1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76" name="Picture 975">
          <a:extLst>
            <a:ext uri="{FF2B5EF4-FFF2-40B4-BE49-F238E27FC236}">
              <a16:creationId xmlns:a16="http://schemas.microsoft.com/office/drawing/2014/main" id="{B32E2E57-BE7E-331E-A206-D19592A5E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19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35D98A3C-80FE-4B74-F93C-026C609E4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55950D84-E6C4-B622-42C3-D4E76F640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B975CD90-624F-28B8-263C-4E6190E1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19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80" name="Picture 979">
          <a:extLst>
            <a:ext uri="{FF2B5EF4-FFF2-40B4-BE49-F238E27FC236}">
              <a16:creationId xmlns:a16="http://schemas.microsoft.com/office/drawing/2014/main" id="{D92F3D2A-EF26-6097-2130-C92A2BE63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E7EBCCD1-9787-901E-3D2D-CF20755A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12700</xdr:colOff>
      <xdr:row>78</xdr:row>
      <xdr:rowOff>12700</xdr:rowOff>
    </xdr:to>
    <xdr:pic>
      <xdr:nvPicPr>
        <xdr:cNvPr id="982" name="Picture 981">
          <a:extLst>
            <a:ext uri="{FF2B5EF4-FFF2-40B4-BE49-F238E27FC236}">
              <a16:creationId xmlns:a16="http://schemas.microsoft.com/office/drawing/2014/main" id="{7F432059-48DE-766C-5622-DB6D4E6D0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19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614CF127-AFF6-6E26-EAD3-37B7735D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984" name="Picture 983">
          <a:extLst>
            <a:ext uri="{FF2B5EF4-FFF2-40B4-BE49-F238E27FC236}">
              <a16:creationId xmlns:a16="http://schemas.microsoft.com/office/drawing/2014/main" id="{B18A9A23-1A1D-67E6-C77A-ECBCDE102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17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3117DA8E-24D3-8305-7E7A-6125B7485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190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86" name="Picture 985">
          <a:extLst>
            <a:ext uri="{FF2B5EF4-FFF2-40B4-BE49-F238E27FC236}">
              <a16:creationId xmlns:a16="http://schemas.microsoft.com/office/drawing/2014/main" id="{D56C44F9-15B0-6FC3-1292-CB9583EFC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E107BCF-5D2B-25BE-4A3C-232DEB1E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88" name="Picture 987">
          <a:extLst>
            <a:ext uri="{FF2B5EF4-FFF2-40B4-BE49-F238E27FC236}">
              <a16:creationId xmlns:a16="http://schemas.microsoft.com/office/drawing/2014/main" id="{CF3C7696-E939-21DF-7FEA-B268268F6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89" name="Picture 988">
          <a:extLst>
            <a:ext uri="{FF2B5EF4-FFF2-40B4-BE49-F238E27FC236}">
              <a16:creationId xmlns:a16="http://schemas.microsoft.com/office/drawing/2014/main" id="{982A0AC9-5A65-D7D9-C096-66DB26B0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90" name="Picture 989">
          <a:extLst>
            <a:ext uri="{FF2B5EF4-FFF2-40B4-BE49-F238E27FC236}">
              <a16:creationId xmlns:a16="http://schemas.microsoft.com/office/drawing/2014/main" id="{69B9D42B-0900-C0EB-9A08-F870286AA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A10DF2AD-6053-DCDF-5DAD-EF188C975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92" name="Picture 991">
          <a:extLst>
            <a:ext uri="{FF2B5EF4-FFF2-40B4-BE49-F238E27FC236}">
              <a16:creationId xmlns:a16="http://schemas.microsoft.com/office/drawing/2014/main" id="{52B0E649-83C3-AAC0-81E2-264C2CF7C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12700</xdr:colOff>
      <xdr:row>79</xdr:row>
      <xdr:rowOff>12700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08167061-A7B4-9308-C742-406382169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994" name="Picture 993">
          <a:extLst>
            <a:ext uri="{FF2B5EF4-FFF2-40B4-BE49-F238E27FC236}">
              <a16:creationId xmlns:a16="http://schemas.microsoft.com/office/drawing/2014/main" id="{B09F7D96-7CED-91D1-6F4A-09813F834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EEC57C2F-5905-74EF-E491-1C6B86285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222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996" name="Picture 995">
          <a:extLst>
            <a:ext uri="{FF2B5EF4-FFF2-40B4-BE49-F238E27FC236}">
              <a16:creationId xmlns:a16="http://schemas.microsoft.com/office/drawing/2014/main" id="{E1BD331E-E4AF-4A43-7DC3-E66F92108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23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DA3BE608-825D-3F8F-0D52-E09CBF593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998" name="Picture 997">
          <a:extLst>
            <a:ext uri="{FF2B5EF4-FFF2-40B4-BE49-F238E27FC236}">
              <a16:creationId xmlns:a16="http://schemas.microsoft.com/office/drawing/2014/main" id="{9C07FFA8-57B7-EAAA-E998-1895CD942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28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4226232C-9898-0576-4F17-5D7B4DA0B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1000" name="Picture 999">
          <a:extLst>
            <a:ext uri="{FF2B5EF4-FFF2-40B4-BE49-F238E27FC236}">
              <a16:creationId xmlns:a16="http://schemas.microsoft.com/office/drawing/2014/main" id="{83584D0D-D3DE-6161-C2E8-B4792A79A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8C9F98B7-C337-E6CB-F936-39072D143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28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1002" name="Picture 1001">
          <a:extLst>
            <a:ext uri="{FF2B5EF4-FFF2-40B4-BE49-F238E27FC236}">
              <a16:creationId xmlns:a16="http://schemas.microsoft.com/office/drawing/2014/main" id="{FEF9B38C-1AD7-A02C-9A81-833B18912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AD45E134-CA32-92D3-706D-27E0944A7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1004" name="Picture 1003">
          <a:extLst>
            <a:ext uri="{FF2B5EF4-FFF2-40B4-BE49-F238E27FC236}">
              <a16:creationId xmlns:a16="http://schemas.microsoft.com/office/drawing/2014/main" id="{A0620A1E-54D2-FD88-7D83-3A7B2156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28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EB64CCF7-2A05-8592-67DA-A2F5A78B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1006" name="Picture 1005">
          <a:extLst>
            <a:ext uri="{FF2B5EF4-FFF2-40B4-BE49-F238E27FC236}">
              <a16:creationId xmlns:a16="http://schemas.microsoft.com/office/drawing/2014/main" id="{186FA3FB-D814-7481-E81F-928F435CE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270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064CA0FF-EA55-D16C-B083-9BF671EF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28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12700</xdr:colOff>
      <xdr:row>81</xdr:row>
      <xdr:rowOff>12700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0DC05FB5-C6DB-260F-FA22-7F06DE135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12700</xdr:colOff>
      <xdr:row>81</xdr:row>
      <xdr:rowOff>12700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B7EC4599-EC2F-7127-2693-E1155385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12700</xdr:colOff>
      <xdr:row>81</xdr:row>
      <xdr:rowOff>12700</xdr:rowOff>
    </xdr:to>
    <xdr:pic>
      <xdr:nvPicPr>
        <xdr:cNvPr id="1010" name="Picture 1009">
          <a:extLst>
            <a:ext uri="{FF2B5EF4-FFF2-40B4-BE49-F238E27FC236}">
              <a16:creationId xmlns:a16="http://schemas.microsoft.com/office/drawing/2014/main" id="{B0900849-9598-0AF9-B22E-BEEBB0A52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12700</xdr:colOff>
      <xdr:row>81</xdr:row>
      <xdr:rowOff>12700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BF91F8FD-66E2-935C-1C9A-7ED0AD73D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12700</xdr:colOff>
      <xdr:row>81</xdr:row>
      <xdr:rowOff>12700</xdr:rowOff>
    </xdr:to>
    <xdr:pic>
      <xdr:nvPicPr>
        <xdr:cNvPr id="1012" name="Picture 1011">
          <a:extLst>
            <a:ext uri="{FF2B5EF4-FFF2-40B4-BE49-F238E27FC236}">
              <a16:creationId xmlns:a16="http://schemas.microsoft.com/office/drawing/2014/main" id="{D129160F-0F90-AE8E-41E8-A6BEB1E05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094AFA2E-B5D1-7194-AFBD-47DC505B0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1014" name="Picture 1013">
          <a:extLst>
            <a:ext uri="{FF2B5EF4-FFF2-40B4-BE49-F238E27FC236}">
              <a16:creationId xmlns:a16="http://schemas.microsoft.com/office/drawing/2014/main" id="{EDEBC9C9-6A86-FB3E-4307-568FE2180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317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1D6C8877-FC3F-C6E7-091B-AA290470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16" name="Picture 1015">
          <a:extLst>
            <a:ext uri="{FF2B5EF4-FFF2-40B4-BE49-F238E27FC236}">
              <a16:creationId xmlns:a16="http://schemas.microsoft.com/office/drawing/2014/main" id="{F038000C-B5CB-B86D-9BF1-B6A5EE977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36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C8E8F7BD-9514-5AE9-B91F-0C03CCF3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18" name="Picture 1017">
          <a:extLst>
            <a:ext uri="{FF2B5EF4-FFF2-40B4-BE49-F238E27FC236}">
              <a16:creationId xmlns:a16="http://schemas.microsoft.com/office/drawing/2014/main" id="{F4F74F45-962D-303D-6C46-D5B45CD18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6AEAFE6B-BBCC-B6DC-E532-D92875DFE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36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20" name="Picture 1019">
          <a:extLst>
            <a:ext uri="{FF2B5EF4-FFF2-40B4-BE49-F238E27FC236}">
              <a16:creationId xmlns:a16="http://schemas.microsoft.com/office/drawing/2014/main" id="{0457BB86-E0C3-2008-9216-0FA82472D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4AE068A7-B2DB-3034-38E5-3EE482674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12700</xdr:colOff>
      <xdr:row>82</xdr:row>
      <xdr:rowOff>12700</xdr:rowOff>
    </xdr:to>
    <xdr:pic>
      <xdr:nvPicPr>
        <xdr:cNvPr id="1022" name="Picture 1021">
          <a:extLst>
            <a:ext uri="{FF2B5EF4-FFF2-40B4-BE49-F238E27FC236}">
              <a16:creationId xmlns:a16="http://schemas.microsoft.com/office/drawing/2014/main" id="{5325B072-33CE-15C0-26C5-D8AD66324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36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1023" name="Picture 1022">
          <a:extLst>
            <a:ext uri="{FF2B5EF4-FFF2-40B4-BE49-F238E27FC236}">
              <a16:creationId xmlns:a16="http://schemas.microsoft.com/office/drawing/2014/main" id="{10CE34C8-7DD1-BE43-F9BE-9589E8F70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92406279-B0F2-B986-654C-F36C19C21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34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E90DD983-7801-72AC-6AF3-78C98AFC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365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12700</xdr:colOff>
      <xdr:row>83</xdr:row>
      <xdr:rowOff>12700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3D2CFD6D-62B1-C694-5A03-6A42A493C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12700</xdr:colOff>
      <xdr:row>83</xdr:row>
      <xdr:rowOff>12700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B7F9E939-4F59-20F2-AA32-6E3B3EDD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12700</xdr:colOff>
      <xdr:row>83</xdr:row>
      <xdr:rowOff>12700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35E9E532-E05C-1CB4-1CAD-E7F2E63A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12700</xdr:colOff>
      <xdr:row>83</xdr:row>
      <xdr:rowOff>12700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8E4EF977-00B2-F16B-496B-54846BFBF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12700</xdr:colOff>
      <xdr:row>83</xdr:row>
      <xdr:rowOff>12700</xdr:rowOff>
    </xdr:to>
    <xdr:pic>
      <xdr:nvPicPr>
        <xdr:cNvPr id="1030" name="Picture 1029">
          <a:extLst>
            <a:ext uri="{FF2B5EF4-FFF2-40B4-BE49-F238E27FC236}">
              <a16:creationId xmlns:a16="http://schemas.microsoft.com/office/drawing/2014/main" id="{11396B62-8D0B-DE28-9D01-F0149B43E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1031" name="Picture 1030">
          <a:extLst>
            <a:ext uri="{FF2B5EF4-FFF2-40B4-BE49-F238E27FC236}">
              <a16:creationId xmlns:a16="http://schemas.microsoft.com/office/drawing/2014/main" id="{74E7A2A5-6B0A-BD5A-90AD-F031288E1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1032" name="Picture 1031">
          <a:extLst>
            <a:ext uri="{FF2B5EF4-FFF2-40B4-BE49-F238E27FC236}">
              <a16:creationId xmlns:a16="http://schemas.microsoft.com/office/drawing/2014/main" id="{F2B068CF-0CD7-9D96-6623-0CB8804D4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12700</xdr:colOff>
      <xdr:row>84</xdr:row>
      <xdr:rowOff>12700</xdr:rowOff>
    </xdr:to>
    <xdr:pic>
      <xdr:nvPicPr>
        <xdr:cNvPr id="1033" name="Picture 1032">
          <a:extLst>
            <a:ext uri="{FF2B5EF4-FFF2-40B4-BE49-F238E27FC236}">
              <a16:creationId xmlns:a16="http://schemas.microsoft.com/office/drawing/2014/main" id="{51E2DE26-5D28-9F79-15FB-1528C880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12700</xdr:colOff>
      <xdr:row>84</xdr:row>
      <xdr:rowOff>12700</xdr:rowOff>
    </xdr:to>
    <xdr:pic>
      <xdr:nvPicPr>
        <xdr:cNvPr id="1034" name="Picture 1033">
          <a:extLst>
            <a:ext uri="{FF2B5EF4-FFF2-40B4-BE49-F238E27FC236}">
              <a16:creationId xmlns:a16="http://schemas.microsoft.com/office/drawing/2014/main" id="{7D2A28E8-2072-AFE1-7DAF-A00A0351F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12700</xdr:colOff>
      <xdr:row>84</xdr:row>
      <xdr:rowOff>12700</xdr:rowOff>
    </xdr:to>
    <xdr:pic>
      <xdr:nvPicPr>
        <xdr:cNvPr id="1035" name="Picture 1034">
          <a:extLst>
            <a:ext uri="{FF2B5EF4-FFF2-40B4-BE49-F238E27FC236}">
              <a16:creationId xmlns:a16="http://schemas.microsoft.com/office/drawing/2014/main" id="{B88D3D1C-4924-26AF-1F8B-38D96D313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12700</xdr:colOff>
      <xdr:row>84</xdr:row>
      <xdr:rowOff>12700</xdr:rowOff>
    </xdr:to>
    <xdr:pic>
      <xdr:nvPicPr>
        <xdr:cNvPr id="1036" name="Picture 1035">
          <a:extLst>
            <a:ext uri="{FF2B5EF4-FFF2-40B4-BE49-F238E27FC236}">
              <a16:creationId xmlns:a16="http://schemas.microsoft.com/office/drawing/2014/main" id="{357A8809-BE71-63E3-7B37-F54D634E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12700</xdr:colOff>
      <xdr:row>84</xdr:row>
      <xdr:rowOff>12700</xdr:rowOff>
    </xdr:to>
    <xdr:pic>
      <xdr:nvPicPr>
        <xdr:cNvPr id="1037" name="Picture 1036">
          <a:extLst>
            <a:ext uri="{FF2B5EF4-FFF2-40B4-BE49-F238E27FC236}">
              <a16:creationId xmlns:a16="http://schemas.microsoft.com/office/drawing/2014/main" id="{C6649008-CBC2-FF71-A038-5BB01D85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1038" name="Picture 1037">
          <a:extLst>
            <a:ext uri="{FF2B5EF4-FFF2-40B4-BE49-F238E27FC236}">
              <a16:creationId xmlns:a16="http://schemas.microsoft.com/office/drawing/2014/main" id="{3475AA14-51A3-A56A-2DEA-48B507241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1039" name="Picture 1038">
          <a:extLst>
            <a:ext uri="{FF2B5EF4-FFF2-40B4-BE49-F238E27FC236}">
              <a16:creationId xmlns:a16="http://schemas.microsoft.com/office/drawing/2014/main" id="{36D2E320-21E1-11B0-1394-3BC014A6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42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0" name="Picture 1039">
          <a:extLst>
            <a:ext uri="{FF2B5EF4-FFF2-40B4-BE49-F238E27FC236}">
              <a16:creationId xmlns:a16="http://schemas.microsoft.com/office/drawing/2014/main" id="{C423B188-6727-DFDF-9F99-5E5091E3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1" name="Picture 1040">
          <a:extLst>
            <a:ext uri="{FF2B5EF4-FFF2-40B4-BE49-F238E27FC236}">
              <a16:creationId xmlns:a16="http://schemas.microsoft.com/office/drawing/2014/main" id="{1B10F424-4A5D-B2C2-897A-DDB793133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47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2" name="Picture 1041">
          <a:extLst>
            <a:ext uri="{FF2B5EF4-FFF2-40B4-BE49-F238E27FC236}">
              <a16:creationId xmlns:a16="http://schemas.microsoft.com/office/drawing/2014/main" id="{4536BDD1-FC63-A4FF-96D5-B204D88B0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3" name="Picture 1042">
          <a:extLst>
            <a:ext uri="{FF2B5EF4-FFF2-40B4-BE49-F238E27FC236}">
              <a16:creationId xmlns:a16="http://schemas.microsoft.com/office/drawing/2014/main" id="{A0CCDF82-AA17-4995-2431-674D5C1C1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4" name="Picture 1043">
          <a:extLst>
            <a:ext uri="{FF2B5EF4-FFF2-40B4-BE49-F238E27FC236}">
              <a16:creationId xmlns:a16="http://schemas.microsoft.com/office/drawing/2014/main" id="{3E724A1E-EA66-C7D9-8DD7-7D690CF65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47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5" name="Picture 1044">
          <a:extLst>
            <a:ext uri="{FF2B5EF4-FFF2-40B4-BE49-F238E27FC236}">
              <a16:creationId xmlns:a16="http://schemas.microsoft.com/office/drawing/2014/main" id="{321526FF-BADD-B909-4E63-293789D2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6" name="Picture 1045">
          <a:extLst>
            <a:ext uri="{FF2B5EF4-FFF2-40B4-BE49-F238E27FC236}">
              <a16:creationId xmlns:a16="http://schemas.microsoft.com/office/drawing/2014/main" id="{DEA913D7-76B9-C5F1-68EA-237579144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12700</xdr:colOff>
      <xdr:row>85</xdr:row>
      <xdr:rowOff>12700</xdr:rowOff>
    </xdr:to>
    <xdr:pic>
      <xdr:nvPicPr>
        <xdr:cNvPr id="1047" name="Picture 1046">
          <a:extLst>
            <a:ext uri="{FF2B5EF4-FFF2-40B4-BE49-F238E27FC236}">
              <a16:creationId xmlns:a16="http://schemas.microsoft.com/office/drawing/2014/main" id="{8911304C-7F0C-90D7-183B-0F1CE785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47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1048" name="Picture 1047">
          <a:extLst>
            <a:ext uri="{FF2B5EF4-FFF2-40B4-BE49-F238E27FC236}">
              <a16:creationId xmlns:a16="http://schemas.microsoft.com/office/drawing/2014/main" id="{0D576CCE-B9D5-293F-C8B5-8E2D7525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1049" name="Picture 1048">
          <a:extLst>
            <a:ext uri="{FF2B5EF4-FFF2-40B4-BE49-F238E27FC236}">
              <a16:creationId xmlns:a16="http://schemas.microsoft.com/office/drawing/2014/main" id="{4642D202-D75F-B895-DDD0-A3D363D1B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46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1050" name="Picture 1049">
          <a:extLst>
            <a:ext uri="{FF2B5EF4-FFF2-40B4-BE49-F238E27FC236}">
              <a16:creationId xmlns:a16="http://schemas.microsoft.com/office/drawing/2014/main" id="{F13B080A-5FCE-3917-762D-057267C4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476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12700</xdr:colOff>
      <xdr:row>86</xdr:row>
      <xdr:rowOff>12700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0947527A-2B8E-353D-356B-1E89904BD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12700</xdr:colOff>
      <xdr:row>86</xdr:row>
      <xdr:rowOff>12700</xdr:rowOff>
    </xdr:to>
    <xdr:pic>
      <xdr:nvPicPr>
        <xdr:cNvPr id="1052" name="Picture 1051">
          <a:extLst>
            <a:ext uri="{FF2B5EF4-FFF2-40B4-BE49-F238E27FC236}">
              <a16:creationId xmlns:a16="http://schemas.microsoft.com/office/drawing/2014/main" id="{B216B5EE-F645-351F-DB83-9E7DC614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12700</xdr:colOff>
      <xdr:row>86</xdr:row>
      <xdr:rowOff>12700</xdr:rowOff>
    </xdr:to>
    <xdr:pic>
      <xdr:nvPicPr>
        <xdr:cNvPr id="1053" name="Picture 1052">
          <a:extLst>
            <a:ext uri="{FF2B5EF4-FFF2-40B4-BE49-F238E27FC236}">
              <a16:creationId xmlns:a16="http://schemas.microsoft.com/office/drawing/2014/main" id="{F2AB3A4F-7603-2869-33C0-4E69A657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12700</xdr:colOff>
      <xdr:row>86</xdr:row>
      <xdr:rowOff>12700</xdr:rowOff>
    </xdr:to>
    <xdr:pic>
      <xdr:nvPicPr>
        <xdr:cNvPr id="1054" name="Picture 1053">
          <a:extLst>
            <a:ext uri="{FF2B5EF4-FFF2-40B4-BE49-F238E27FC236}">
              <a16:creationId xmlns:a16="http://schemas.microsoft.com/office/drawing/2014/main" id="{8BBAA777-47DD-596C-D33C-EFB33A3E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12700</xdr:colOff>
      <xdr:row>86</xdr:row>
      <xdr:rowOff>12700</xdr:rowOff>
    </xdr:to>
    <xdr:pic>
      <xdr:nvPicPr>
        <xdr:cNvPr id="1055" name="Picture 1054">
          <a:extLst>
            <a:ext uri="{FF2B5EF4-FFF2-40B4-BE49-F238E27FC236}">
              <a16:creationId xmlns:a16="http://schemas.microsoft.com/office/drawing/2014/main" id="{8551F456-F5EC-9444-C824-D61709D2C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1056" name="Picture 1055">
          <a:extLst>
            <a:ext uri="{FF2B5EF4-FFF2-40B4-BE49-F238E27FC236}">
              <a16:creationId xmlns:a16="http://schemas.microsoft.com/office/drawing/2014/main" id="{4671718B-D370-3F2B-E613-F9ACEE756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1057" name="Picture 1056">
          <a:extLst>
            <a:ext uri="{FF2B5EF4-FFF2-40B4-BE49-F238E27FC236}">
              <a16:creationId xmlns:a16="http://schemas.microsoft.com/office/drawing/2014/main" id="{B42CAF9D-56B9-9D6D-5E34-8F6C12C9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508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12700</xdr:colOff>
      <xdr:row>87</xdr:row>
      <xdr:rowOff>12700</xdr:rowOff>
    </xdr:to>
    <xdr:pic>
      <xdr:nvPicPr>
        <xdr:cNvPr id="1058" name="Picture 1057">
          <a:extLst>
            <a:ext uri="{FF2B5EF4-FFF2-40B4-BE49-F238E27FC236}">
              <a16:creationId xmlns:a16="http://schemas.microsoft.com/office/drawing/2014/main" id="{45FD7EF3-C335-1084-9F6B-D55A8E63C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12700</xdr:colOff>
      <xdr:row>87</xdr:row>
      <xdr:rowOff>12700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7BAB37B7-00B1-82A2-EE7D-D1E185CE3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12700</xdr:colOff>
      <xdr:row>87</xdr:row>
      <xdr:rowOff>12700</xdr:rowOff>
    </xdr:to>
    <xdr:pic>
      <xdr:nvPicPr>
        <xdr:cNvPr id="1060" name="Picture 1059">
          <a:extLst>
            <a:ext uri="{FF2B5EF4-FFF2-40B4-BE49-F238E27FC236}">
              <a16:creationId xmlns:a16="http://schemas.microsoft.com/office/drawing/2014/main" id="{3D8F4635-E17F-96A3-0A2E-124A5EF60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12700</xdr:colOff>
      <xdr:row>87</xdr:row>
      <xdr:rowOff>12700</xdr:rowOff>
    </xdr:to>
    <xdr:pic>
      <xdr:nvPicPr>
        <xdr:cNvPr id="1061" name="Picture 1060">
          <a:extLst>
            <a:ext uri="{FF2B5EF4-FFF2-40B4-BE49-F238E27FC236}">
              <a16:creationId xmlns:a16="http://schemas.microsoft.com/office/drawing/2014/main" id="{42AE5964-4FB9-D247-FE9E-D9DB30951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12700</xdr:colOff>
      <xdr:row>87</xdr:row>
      <xdr:rowOff>12700</xdr:rowOff>
    </xdr:to>
    <xdr:pic>
      <xdr:nvPicPr>
        <xdr:cNvPr id="1062" name="Picture 1061">
          <a:extLst>
            <a:ext uri="{FF2B5EF4-FFF2-40B4-BE49-F238E27FC236}">
              <a16:creationId xmlns:a16="http://schemas.microsoft.com/office/drawing/2014/main" id="{13C843E0-A16B-1F91-D4F5-8422E1516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1063" name="Picture 1062">
          <a:extLst>
            <a:ext uri="{FF2B5EF4-FFF2-40B4-BE49-F238E27FC236}">
              <a16:creationId xmlns:a16="http://schemas.microsoft.com/office/drawing/2014/main" id="{9C40F83C-40C3-0B48-9CFD-788D15891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1064" name="Picture 1063">
          <a:extLst>
            <a:ext uri="{FF2B5EF4-FFF2-40B4-BE49-F238E27FC236}">
              <a16:creationId xmlns:a16="http://schemas.microsoft.com/office/drawing/2014/main" id="{DE293BB6-5D82-C477-7B8A-30198FB0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540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12700</xdr:colOff>
      <xdr:row>88</xdr:row>
      <xdr:rowOff>12700</xdr:rowOff>
    </xdr:to>
    <xdr:pic>
      <xdr:nvPicPr>
        <xdr:cNvPr id="1065" name="Picture 1064">
          <a:extLst>
            <a:ext uri="{FF2B5EF4-FFF2-40B4-BE49-F238E27FC236}">
              <a16:creationId xmlns:a16="http://schemas.microsoft.com/office/drawing/2014/main" id="{7B670015-BF80-625E-F136-950947172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12700</xdr:colOff>
      <xdr:row>88</xdr:row>
      <xdr:rowOff>12700</xdr:rowOff>
    </xdr:to>
    <xdr:pic>
      <xdr:nvPicPr>
        <xdr:cNvPr id="1066" name="Picture 1065">
          <a:extLst>
            <a:ext uri="{FF2B5EF4-FFF2-40B4-BE49-F238E27FC236}">
              <a16:creationId xmlns:a16="http://schemas.microsoft.com/office/drawing/2014/main" id="{C070087A-9D4E-C70B-5BFA-3069909A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12700</xdr:colOff>
      <xdr:row>88</xdr:row>
      <xdr:rowOff>12700</xdr:rowOff>
    </xdr:to>
    <xdr:pic>
      <xdr:nvPicPr>
        <xdr:cNvPr id="1067" name="Picture 1066">
          <a:extLst>
            <a:ext uri="{FF2B5EF4-FFF2-40B4-BE49-F238E27FC236}">
              <a16:creationId xmlns:a16="http://schemas.microsoft.com/office/drawing/2014/main" id="{3743A374-69B5-80A0-1CA7-CEDBCD892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12700</xdr:colOff>
      <xdr:row>88</xdr:row>
      <xdr:rowOff>12700</xdr:rowOff>
    </xdr:to>
    <xdr:pic>
      <xdr:nvPicPr>
        <xdr:cNvPr id="1068" name="Picture 1067">
          <a:extLst>
            <a:ext uri="{FF2B5EF4-FFF2-40B4-BE49-F238E27FC236}">
              <a16:creationId xmlns:a16="http://schemas.microsoft.com/office/drawing/2014/main" id="{551700A7-688B-DF70-11E9-4F1733623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12700</xdr:colOff>
      <xdr:row>88</xdr:row>
      <xdr:rowOff>12700</xdr:rowOff>
    </xdr:to>
    <xdr:pic>
      <xdr:nvPicPr>
        <xdr:cNvPr id="1069" name="Picture 1068">
          <a:extLst>
            <a:ext uri="{FF2B5EF4-FFF2-40B4-BE49-F238E27FC236}">
              <a16:creationId xmlns:a16="http://schemas.microsoft.com/office/drawing/2014/main" id="{F4BFFC70-A929-4DC2-6EC4-32680406F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1070" name="Picture 1069">
          <a:extLst>
            <a:ext uri="{FF2B5EF4-FFF2-40B4-BE49-F238E27FC236}">
              <a16:creationId xmlns:a16="http://schemas.microsoft.com/office/drawing/2014/main" id="{D76222CA-99A9-BF89-8B2B-F0FBFD887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1071" name="Picture 1070">
          <a:extLst>
            <a:ext uri="{FF2B5EF4-FFF2-40B4-BE49-F238E27FC236}">
              <a16:creationId xmlns:a16="http://schemas.microsoft.com/office/drawing/2014/main" id="{75F0DC21-8086-E147-1B1F-8CD92D083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571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12700</xdr:colOff>
      <xdr:row>89</xdr:row>
      <xdr:rowOff>12700</xdr:rowOff>
    </xdr:to>
    <xdr:pic>
      <xdr:nvPicPr>
        <xdr:cNvPr id="1072" name="Picture 1071">
          <a:extLst>
            <a:ext uri="{FF2B5EF4-FFF2-40B4-BE49-F238E27FC236}">
              <a16:creationId xmlns:a16="http://schemas.microsoft.com/office/drawing/2014/main" id="{399A18D9-1EC8-A32E-888A-E0B9493D0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12700</xdr:colOff>
      <xdr:row>89</xdr:row>
      <xdr:rowOff>12700</xdr:rowOff>
    </xdr:to>
    <xdr:pic>
      <xdr:nvPicPr>
        <xdr:cNvPr id="1073" name="Picture 1072">
          <a:extLst>
            <a:ext uri="{FF2B5EF4-FFF2-40B4-BE49-F238E27FC236}">
              <a16:creationId xmlns:a16="http://schemas.microsoft.com/office/drawing/2014/main" id="{BBC4CA5B-A7C5-956E-CD66-AD432756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12700</xdr:colOff>
      <xdr:row>89</xdr:row>
      <xdr:rowOff>12700</xdr:rowOff>
    </xdr:to>
    <xdr:pic>
      <xdr:nvPicPr>
        <xdr:cNvPr id="1074" name="Picture 1073">
          <a:extLst>
            <a:ext uri="{FF2B5EF4-FFF2-40B4-BE49-F238E27FC236}">
              <a16:creationId xmlns:a16="http://schemas.microsoft.com/office/drawing/2014/main" id="{71C5897E-7B40-25C6-C820-62B324D1C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12700</xdr:colOff>
      <xdr:row>89</xdr:row>
      <xdr:rowOff>12700</xdr:rowOff>
    </xdr:to>
    <xdr:pic>
      <xdr:nvPicPr>
        <xdr:cNvPr id="1075" name="Picture 1074">
          <a:extLst>
            <a:ext uri="{FF2B5EF4-FFF2-40B4-BE49-F238E27FC236}">
              <a16:creationId xmlns:a16="http://schemas.microsoft.com/office/drawing/2014/main" id="{8BF80953-706A-31E4-EC39-A4744006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12700</xdr:colOff>
      <xdr:row>89</xdr:row>
      <xdr:rowOff>12700</xdr:rowOff>
    </xdr:to>
    <xdr:pic>
      <xdr:nvPicPr>
        <xdr:cNvPr id="1076" name="Picture 1075">
          <a:extLst>
            <a:ext uri="{FF2B5EF4-FFF2-40B4-BE49-F238E27FC236}">
              <a16:creationId xmlns:a16="http://schemas.microsoft.com/office/drawing/2014/main" id="{EE7D5F29-D28F-EFB5-C5F9-26FC0052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1077" name="Picture 1076">
          <a:extLst>
            <a:ext uri="{FF2B5EF4-FFF2-40B4-BE49-F238E27FC236}">
              <a16:creationId xmlns:a16="http://schemas.microsoft.com/office/drawing/2014/main" id="{CC22E650-9B80-2AE8-1149-01D274366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1078" name="Picture 1077">
          <a:extLst>
            <a:ext uri="{FF2B5EF4-FFF2-40B4-BE49-F238E27FC236}">
              <a16:creationId xmlns:a16="http://schemas.microsoft.com/office/drawing/2014/main" id="{6AC795F5-8336-A80E-8153-B9D45635B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603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12700</xdr:colOff>
      <xdr:row>90</xdr:row>
      <xdr:rowOff>12700</xdr:rowOff>
    </xdr:to>
    <xdr:pic>
      <xdr:nvPicPr>
        <xdr:cNvPr id="1079" name="Picture 1078">
          <a:extLst>
            <a:ext uri="{FF2B5EF4-FFF2-40B4-BE49-F238E27FC236}">
              <a16:creationId xmlns:a16="http://schemas.microsoft.com/office/drawing/2014/main" id="{E6489811-5740-7D8F-4081-E80F5A3EB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12700</xdr:colOff>
      <xdr:row>90</xdr:row>
      <xdr:rowOff>12700</xdr:rowOff>
    </xdr:to>
    <xdr:pic>
      <xdr:nvPicPr>
        <xdr:cNvPr id="1080" name="Picture 1079">
          <a:extLst>
            <a:ext uri="{FF2B5EF4-FFF2-40B4-BE49-F238E27FC236}">
              <a16:creationId xmlns:a16="http://schemas.microsoft.com/office/drawing/2014/main" id="{BF307B86-32CE-AE67-620B-BD848EA4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12700</xdr:colOff>
      <xdr:row>90</xdr:row>
      <xdr:rowOff>12700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35F1E887-7493-CF4F-BC7E-7E656AC93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12700</xdr:colOff>
      <xdr:row>90</xdr:row>
      <xdr:rowOff>12700</xdr:rowOff>
    </xdr:to>
    <xdr:pic>
      <xdr:nvPicPr>
        <xdr:cNvPr id="1082" name="Picture 1081">
          <a:extLst>
            <a:ext uri="{FF2B5EF4-FFF2-40B4-BE49-F238E27FC236}">
              <a16:creationId xmlns:a16="http://schemas.microsoft.com/office/drawing/2014/main" id="{EAAF15B5-FAA3-F58C-B7D0-30587C853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12700</xdr:colOff>
      <xdr:row>90</xdr:row>
      <xdr:rowOff>12700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3FE7A8AD-3DA0-CE48-137C-476DCBE6A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1084" name="Picture 1083">
          <a:extLst>
            <a:ext uri="{FF2B5EF4-FFF2-40B4-BE49-F238E27FC236}">
              <a16:creationId xmlns:a16="http://schemas.microsoft.com/office/drawing/2014/main" id="{C055BB70-ACEF-2709-E54E-F45C903F0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273357C7-47E2-1262-3A43-78167C0D0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635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12700</xdr:colOff>
      <xdr:row>91</xdr:row>
      <xdr:rowOff>12700</xdr:rowOff>
    </xdr:to>
    <xdr:pic>
      <xdr:nvPicPr>
        <xdr:cNvPr id="1086" name="Picture 1085">
          <a:extLst>
            <a:ext uri="{FF2B5EF4-FFF2-40B4-BE49-F238E27FC236}">
              <a16:creationId xmlns:a16="http://schemas.microsoft.com/office/drawing/2014/main" id="{5A74ECAF-46C9-B237-D69A-88EAB42D6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12700</xdr:colOff>
      <xdr:row>91</xdr:row>
      <xdr:rowOff>12700</xdr:rowOff>
    </xdr:to>
    <xdr:pic>
      <xdr:nvPicPr>
        <xdr:cNvPr id="1087" name="Picture 1086">
          <a:extLst>
            <a:ext uri="{FF2B5EF4-FFF2-40B4-BE49-F238E27FC236}">
              <a16:creationId xmlns:a16="http://schemas.microsoft.com/office/drawing/2014/main" id="{8AB7D110-28CC-E2CE-B8BC-FC0DFAF69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12700</xdr:colOff>
      <xdr:row>91</xdr:row>
      <xdr:rowOff>12700</xdr:rowOff>
    </xdr:to>
    <xdr:pic>
      <xdr:nvPicPr>
        <xdr:cNvPr id="1088" name="Picture 1087">
          <a:extLst>
            <a:ext uri="{FF2B5EF4-FFF2-40B4-BE49-F238E27FC236}">
              <a16:creationId xmlns:a16="http://schemas.microsoft.com/office/drawing/2014/main" id="{241F4A00-CABF-B0E8-FD81-4006EC376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12700</xdr:colOff>
      <xdr:row>91</xdr:row>
      <xdr:rowOff>12700</xdr:rowOff>
    </xdr:to>
    <xdr:pic>
      <xdr:nvPicPr>
        <xdr:cNvPr id="1089" name="Picture 1088">
          <a:extLst>
            <a:ext uri="{FF2B5EF4-FFF2-40B4-BE49-F238E27FC236}">
              <a16:creationId xmlns:a16="http://schemas.microsoft.com/office/drawing/2014/main" id="{5F7AFD20-BA83-B9E1-F8D7-9C5572B1A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12700</xdr:colOff>
      <xdr:row>91</xdr:row>
      <xdr:rowOff>12700</xdr:rowOff>
    </xdr:to>
    <xdr:pic>
      <xdr:nvPicPr>
        <xdr:cNvPr id="1090" name="Picture 1089">
          <a:extLst>
            <a:ext uri="{FF2B5EF4-FFF2-40B4-BE49-F238E27FC236}">
              <a16:creationId xmlns:a16="http://schemas.microsoft.com/office/drawing/2014/main" id="{91826744-6158-20DF-163E-EA075AED8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1091" name="Picture 1090">
          <a:extLst>
            <a:ext uri="{FF2B5EF4-FFF2-40B4-BE49-F238E27FC236}">
              <a16:creationId xmlns:a16="http://schemas.microsoft.com/office/drawing/2014/main" id="{B98C2941-FD49-90AB-E618-2CE4DCF9D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1092" name="Picture 1091">
          <a:extLst>
            <a:ext uri="{FF2B5EF4-FFF2-40B4-BE49-F238E27FC236}">
              <a16:creationId xmlns:a16="http://schemas.microsoft.com/office/drawing/2014/main" id="{4F8AE549-3DC5-0E18-8CE0-3B2E3B4C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667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1AC15FCB-C8BC-3F91-6311-F8680050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D2C52AC3-8502-E7BF-D146-B044BDB42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71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5" name="Picture 1094">
          <a:extLst>
            <a:ext uri="{FF2B5EF4-FFF2-40B4-BE49-F238E27FC236}">
              <a16:creationId xmlns:a16="http://schemas.microsoft.com/office/drawing/2014/main" id="{3CAAE085-44D7-98E6-46A2-5C766464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6" name="Picture 1095">
          <a:extLst>
            <a:ext uri="{FF2B5EF4-FFF2-40B4-BE49-F238E27FC236}">
              <a16:creationId xmlns:a16="http://schemas.microsoft.com/office/drawing/2014/main" id="{1A01E42B-EA91-3987-1BB0-239E72E88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7" name="Picture 1096">
          <a:extLst>
            <a:ext uri="{FF2B5EF4-FFF2-40B4-BE49-F238E27FC236}">
              <a16:creationId xmlns:a16="http://schemas.microsoft.com/office/drawing/2014/main" id="{AF989E50-7830-30B6-224C-99C0EB945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71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AAB22D75-5215-CF40-B1A8-E8852F7CA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099" name="Picture 1098">
          <a:extLst>
            <a:ext uri="{FF2B5EF4-FFF2-40B4-BE49-F238E27FC236}">
              <a16:creationId xmlns:a16="http://schemas.microsoft.com/office/drawing/2014/main" id="{1008BA53-6275-F7C9-CFF7-E8DEA9580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12700</xdr:colOff>
      <xdr:row>92</xdr:row>
      <xdr:rowOff>12700</xdr:rowOff>
    </xdr:to>
    <xdr:pic>
      <xdr:nvPicPr>
        <xdr:cNvPr id="1100" name="Picture 1099">
          <a:extLst>
            <a:ext uri="{FF2B5EF4-FFF2-40B4-BE49-F238E27FC236}">
              <a16:creationId xmlns:a16="http://schemas.microsoft.com/office/drawing/2014/main" id="{5CA72C3E-0361-1309-65DA-AB74BBA12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71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1101" name="Picture 1100">
          <a:extLst>
            <a:ext uri="{FF2B5EF4-FFF2-40B4-BE49-F238E27FC236}">
              <a16:creationId xmlns:a16="http://schemas.microsoft.com/office/drawing/2014/main" id="{3F85055B-3692-9428-D6F6-FB361CAA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1102" name="Picture 1101">
          <a:extLst>
            <a:ext uri="{FF2B5EF4-FFF2-40B4-BE49-F238E27FC236}">
              <a16:creationId xmlns:a16="http://schemas.microsoft.com/office/drawing/2014/main" id="{021BDB1B-F183-C1FF-3D1C-DBF19FBBF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69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1103" name="Picture 1102">
          <a:extLst>
            <a:ext uri="{FF2B5EF4-FFF2-40B4-BE49-F238E27FC236}">
              <a16:creationId xmlns:a16="http://schemas.microsoft.com/office/drawing/2014/main" id="{C871811B-8230-23B5-EB07-B0ED31CCF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714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12700</xdr:colOff>
      <xdr:row>93</xdr:row>
      <xdr:rowOff>12700</xdr:rowOff>
    </xdr:to>
    <xdr:pic>
      <xdr:nvPicPr>
        <xdr:cNvPr id="1104" name="Picture 1103">
          <a:extLst>
            <a:ext uri="{FF2B5EF4-FFF2-40B4-BE49-F238E27FC236}">
              <a16:creationId xmlns:a16="http://schemas.microsoft.com/office/drawing/2014/main" id="{0B31653A-9E2C-D7BD-58EF-4E8A6E9E8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12700</xdr:colOff>
      <xdr:row>93</xdr:row>
      <xdr:rowOff>12700</xdr:rowOff>
    </xdr:to>
    <xdr:pic>
      <xdr:nvPicPr>
        <xdr:cNvPr id="1105" name="Picture 1104">
          <a:extLst>
            <a:ext uri="{FF2B5EF4-FFF2-40B4-BE49-F238E27FC236}">
              <a16:creationId xmlns:a16="http://schemas.microsoft.com/office/drawing/2014/main" id="{BC889DB0-00C9-EC5A-9F54-39524B46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12700</xdr:colOff>
      <xdr:row>93</xdr:row>
      <xdr:rowOff>12700</xdr:rowOff>
    </xdr:to>
    <xdr:pic>
      <xdr:nvPicPr>
        <xdr:cNvPr id="1106" name="Picture 1105">
          <a:extLst>
            <a:ext uri="{FF2B5EF4-FFF2-40B4-BE49-F238E27FC236}">
              <a16:creationId xmlns:a16="http://schemas.microsoft.com/office/drawing/2014/main" id="{26BCB25A-4596-8618-5030-7BE3346EA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12700</xdr:colOff>
      <xdr:row>93</xdr:row>
      <xdr:rowOff>12700</xdr:rowOff>
    </xdr:to>
    <xdr:pic>
      <xdr:nvPicPr>
        <xdr:cNvPr id="1107" name="Picture 1106">
          <a:extLst>
            <a:ext uri="{FF2B5EF4-FFF2-40B4-BE49-F238E27FC236}">
              <a16:creationId xmlns:a16="http://schemas.microsoft.com/office/drawing/2014/main" id="{5F3F5A0C-1DF9-64ED-CB56-F9F360338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12700</xdr:colOff>
      <xdr:row>93</xdr:row>
      <xdr:rowOff>12700</xdr:rowOff>
    </xdr:to>
    <xdr:pic>
      <xdr:nvPicPr>
        <xdr:cNvPr id="1108" name="Picture 1107">
          <a:extLst>
            <a:ext uri="{FF2B5EF4-FFF2-40B4-BE49-F238E27FC236}">
              <a16:creationId xmlns:a16="http://schemas.microsoft.com/office/drawing/2014/main" id="{1B5F724C-5314-361A-153A-0A60DA1C7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1109" name="Picture 1108">
          <a:extLst>
            <a:ext uri="{FF2B5EF4-FFF2-40B4-BE49-F238E27FC236}">
              <a16:creationId xmlns:a16="http://schemas.microsoft.com/office/drawing/2014/main" id="{47BE83F5-9403-01F4-3190-1B9042608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1110" name="Picture 1109">
          <a:extLst>
            <a:ext uri="{FF2B5EF4-FFF2-40B4-BE49-F238E27FC236}">
              <a16:creationId xmlns:a16="http://schemas.microsoft.com/office/drawing/2014/main" id="{2B2215C6-D240-1D15-6EC4-F2E50FBF7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74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12700</xdr:colOff>
      <xdr:row>94</xdr:row>
      <xdr:rowOff>12700</xdr:rowOff>
    </xdr:to>
    <xdr:pic>
      <xdr:nvPicPr>
        <xdr:cNvPr id="1111" name="Picture 1110">
          <a:extLst>
            <a:ext uri="{FF2B5EF4-FFF2-40B4-BE49-F238E27FC236}">
              <a16:creationId xmlns:a16="http://schemas.microsoft.com/office/drawing/2014/main" id="{26F8EB93-7DCE-1C2B-3765-1541A768F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12700</xdr:colOff>
      <xdr:row>94</xdr:row>
      <xdr:rowOff>12700</xdr:rowOff>
    </xdr:to>
    <xdr:pic>
      <xdr:nvPicPr>
        <xdr:cNvPr id="1112" name="Picture 1111">
          <a:extLst>
            <a:ext uri="{FF2B5EF4-FFF2-40B4-BE49-F238E27FC236}">
              <a16:creationId xmlns:a16="http://schemas.microsoft.com/office/drawing/2014/main" id="{D2A7A64E-C034-40C9-784D-670ADAED5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12700</xdr:colOff>
      <xdr:row>94</xdr:row>
      <xdr:rowOff>12700</xdr:rowOff>
    </xdr:to>
    <xdr:pic>
      <xdr:nvPicPr>
        <xdr:cNvPr id="1113" name="Picture 1112">
          <a:extLst>
            <a:ext uri="{FF2B5EF4-FFF2-40B4-BE49-F238E27FC236}">
              <a16:creationId xmlns:a16="http://schemas.microsoft.com/office/drawing/2014/main" id="{3B5CFF4A-72A3-1142-1DF9-9B333FCA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12700</xdr:colOff>
      <xdr:row>94</xdr:row>
      <xdr:rowOff>12700</xdr:rowOff>
    </xdr:to>
    <xdr:pic>
      <xdr:nvPicPr>
        <xdr:cNvPr id="1114" name="Picture 1113">
          <a:extLst>
            <a:ext uri="{FF2B5EF4-FFF2-40B4-BE49-F238E27FC236}">
              <a16:creationId xmlns:a16="http://schemas.microsoft.com/office/drawing/2014/main" id="{B7F07B01-4D80-B6E3-2C23-331D6466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12700</xdr:colOff>
      <xdr:row>94</xdr:row>
      <xdr:rowOff>12700</xdr:rowOff>
    </xdr:to>
    <xdr:pic>
      <xdr:nvPicPr>
        <xdr:cNvPr id="1115" name="Picture 1114">
          <a:extLst>
            <a:ext uri="{FF2B5EF4-FFF2-40B4-BE49-F238E27FC236}">
              <a16:creationId xmlns:a16="http://schemas.microsoft.com/office/drawing/2014/main" id="{2B5A8B46-1E63-DA12-60D1-F3B812133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1116" name="Picture 1115">
          <a:extLst>
            <a:ext uri="{FF2B5EF4-FFF2-40B4-BE49-F238E27FC236}">
              <a16:creationId xmlns:a16="http://schemas.microsoft.com/office/drawing/2014/main" id="{64AA6138-FD4E-E325-8AB2-0DC3C9231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1117" name="Picture 1116">
          <a:extLst>
            <a:ext uri="{FF2B5EF4-FFF2-40B4-BE49-F238E27FC236}">
              <a16:creationId xmlns:a16="http://schemas.microsoft.com/office/drawing/2014/main" id="{3BAC337E-0AA6-6A38-1265-BDF85175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778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12700</xdr:colOff>
      <xdr:row>95</xdr:row>
      <xdr:rowOff>12700</xdr:rowOff>
    </xdr:to>
    <xdr:pic>
      <xdr:nvPicPr>
        <xdr:cNvPr id="1118" name="Picture 1117">
          <a:extLst>
            <a:ext uri="{FF2B5EF4-FFF2-40B4-BE49-F238E27FC236}">
              <a16:creationId xmlns:a16="http://schemas.microsoft.com/office/drawing/2014/main" id="{CB13B72E-43CB-8827-7A52-3A005205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12700</xdr:colOff>
      <xdr:row>95</xdr:row>
      <xdr:rowOff>12700</xdr:rowOff>
    </xdr:to>
    <xdr:pic>
      <xdr:nvPicPr>
        <xdr:cNvPr id="1119" name="Picture 1118">
          <a:extLst>
            <a:ext uri="{FF2B5EF4-FFF2-40B4-BE49-F238E27FC236}">
              <a16:creationId xmlns:a16="http://schemas.microsoft.com/office/drawing/2014/main" id="{4C3A2DA3-CED6-CC95-2D06-B3C8ABA4C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12700</xdr:colOff>
      <xdr:row>95</xdr:row>
      <xdr:rowOff>12700</xdr:rowOff>
    </xdr:to>
    <xdr:pic>
      <xdr:nvPicPr>
        <xdr:cNvPr id="1120" name="Picture 1119">
          <a:extLst>
            <a:ext uri="{FF2B5EF4-FFF2-40B4-BE49-F238E27FC236}">
              <a16:creationId xmlns:a16="http://schemas.microsoft.com/office/drawing/2014/main" id="{83F32CA1-6FAA-016F-CE88-12EF421B6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12700</xdr:colOff>
      <xdr:row>95</xdr:row>
      <xdr:rowOff>12700</xdr:rowOff>
    </xdr:to>
    <xdr:pic>
      <xdr:nvPicPr>
        <xdr:cNvPr id="1121" name="Picture 1120">
          <a:extLst>
            <a:ext uri="{FF2B5EF4-FFF2-40B4-BE49-F238E27FC236}">
              <a16:creationId xmlns:a16="http://schemas.microsoft.com/office/drawing/2014/main" id="{56EF5751-5627-6575-07A2-6CA58D613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12700</xdr:colOff>
      <xdr:row>95</xdr:row>
      <xdr:rowOff>12700</xdr:rowOff>
    </xdr:to>
    <xdr:pic>
      <xdr:nvPicPr>
        <xdr:cNvPr id="1122" name="Picture 1121">
          <a:extLst>
            <a:ext uri="{FF2B5EF4-FFF2-40B4-BE49-F238E27FC236}">
              <a16:creationId xmlns:a16="http://schemas.microsoft.com/office/drawing/2014/main" id="{86D60732-22D3-0FC4-6BE7-09A32A14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1123" name="Picture 1122">
          <a:extLst>
            <a:ext uri="{FF2B5EF4-FFF2-40B4-BE49-F238E27FC236}">
              <a16:creationId xmlns:a16="http://schemas.microsoft.com/office/drawing/2014/main" id="{A8874645-C9D5-2832-E2DF-F538BB331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1124" name="Picture 1123">
          <a:extLst>
            <a:ext uri="{FF2B5EF4-FFF2-40B4-BE49-F238E27FC236}">
              <a16:creationId xmlns:a16="http://schemas.microsoft.com/office/drawing/2014/main" id="{36F44AC9-3A52-A8F8-AC3C-159FC14BD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810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12700</xdr:colOff>
      <xdr:row>96</xdr:row>
      <xdr:rowOff>12700</xdr:rowOff>
    </xdr:to>
    <xdr:pic>
      <xdr:nvPicPr>
        <xdr:cNvPr id="1125" name="Picture 1124">
          <a:extLst>
            <a:ext uri="{FF2B5EF4-FFF2-40B4-BE49-F238E27FC236}">
              <a16:creationId xmlns:a16="http://schemas.microsoft.com/office/drawing/2014/main" id="{5C8A2208-689C-620A-11CF-1CE98A2D3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12700</xdr:colOff>
      <xdr:row>96</xdr:row>
      <xdr:rowOff>12700</xdr:rowOff>
    </xdr:to>
    <xdr:pic>
      <xdr:nvPicPr>
        <xdr:cNvPr id="1126" name="Picture 1125">
          <a:extLst>
            <a:ext uri="{FF2B5EF4-FFF2-40B4-BE49-F238E27FC236}">
              <a16:creationId xmlns:a16="http://schemas.microsoft.com/office/drawing/2014/main" id="{BDC79B26-1E0A-2902-F77A-812EB1C3B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12700</xdr:colOff>
      <xdr:row>96</xdr:row>
      <xdr:rowOff>12700</xdr:rowOff>
    </xdr:to>
    <xdr:pic>
      <xdr:nvPicPr>
        <xdr:cNvPr id="1127" name="Picture 1126">
          <a:extLst>
            <a:ext uri="{FF2B5EF4-FFF2-40B4-BE49-F238E27FC236}">
              <a16:creationId xmlns:a16="http://schemas.microsoft.com/office/drawing/2014/main" id="{4807671E-53C2-03C1-81FD-EF24AEB58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12700</xdr:colOff>
      <xdr:row>96</xdr:row>
      <xdr:rowOff>12700</xdr:rowOff>
    </xdr:to>
    <xdr:pic>
      <xdr:nvPicPr>
        <xdr:cNvPr id="1128" name="Picture 1127">
          <a:extLst>
            <a:ext uri="{FF2B5EF4-FFF2-40B4-BE49-F238E27FC236}">
              <a16:creationId xmlns:a16="http://schemas.microsoft.com/office/drawing/2014/main" id="{D9C5A1A3-7060-B6B8-4ACC-B6420661C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12700</xdr:colOff>
      <xdr:row>96</xdr:row>
      <xdr:rowOff>12700</xdr:rowOff>
    </xdr:to>
    <xdr:pic>
      <xdr:nvPicPr>
        <xdr:cNvPr id="1129" name="Picture 1128">
          <a:extLst>
            <a:ext uri="{FF2B5EF4-FFF2-40B4-BE49-F238E27FC236}">
              <a16:creationId xmlns:a16="http://schemas.microsoft.com/office/drawing/2014/main" id="{2D364977-AF74-697F-5481-4BD5C9BC6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1130" name="Picture 1129">
          <a:extLst>
            <a:ext uri="{FF2B5EF4-FFF2-40B4-BE49-F238E27FC236}">
              <a16:creationId xmlns:a16="http://schemas.microsoft.com/office/drawing/2014/main" id="{05A255AE-1EC7-E95D-384E-F1CDC9FF5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1131" name="Picture 1130">
          <a:extLst>
            <a:ext uri="{FF2B5EF4-FFF2-40B4-BE49-F238E27FC236}">
              <a16:creationId xmlns:a16="http://schemas.microsoft.com/office/drawing/2014/main" id="{14C602F4-5D6C-1E68-3B2E-0EB50F11A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841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2" name="Picture 1131">
          <a:extLst>
            <a:ext uri="{FF2B5EF4-FFF2-40B4-BE49-F238E27FC236}">
              <a16:creationId xmlns:a16="http://schemas.microsoft.com/office/drawing/2014/main" id="{B51A63E0-B116-B837-7119-4C0EA612D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3" name="Picture 1132">
          <a:extLst>
            <a:ext uri="{FF2B5EF4-FFF2-40B4-BE49-F238E27FC236}">
              <a16:creationId xmlns:a16="http://schemas.microsoft.com/office/drawing/2014/main" id="{AA18E9DF-F7D8-D437-9800-8A92E902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88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4" name="Picture 1133">
          <a:extLst>
            <a:ext uri="{FF2B5EF4-FFF2-40B4-BE49-F238E27FC236}">
              <a16:creationId xmlns:a16="http://schemas.microsoft.com/office/drawing/2014/main" id="{AD296B0D-F764-6374-712E-C836782F5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5" name="Picture 1134">
          <a:extLst>
            <a:ext uri="{FF2B5EF4-FFF2-40B4-BE49-F238E27FC236}">
              <a16:creationId xmlns:a16="http://schemas.microsoft.com/office/drawing/2014/main" id="{8D2F0846-8505-451A-851E-F73AFDE5B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6" name="Picture 1135">
          <a:extLst>
            <a:ext uri="{FF2B5EF4-FFF2-40B4-BE49-F238E27FC236}">
              <a16:creationId xmlns:a16="http://schemas.microsoft.com/office/drawing/2014/main" id="{09C17CB5-CA9E-9659-75C2-BCB524FC1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88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24C44315-CB94-FDD4-4A08-F0A6C7137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8" name="Picture 1137">
          <a:extLst>
            <a:ext uri="{FF2B5EF4-FFF2-40B4-BE49-F238E27FC236}">
              <a16:creationId xmlns:a16="http://schemas.microsoft.com/office/drawing/2014/main" id="{5C53FD4B-3860-EB56-E1BD-1623841C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12700</xdr:colOff>
      <xdr:row>97</xdr:row>
      <xdr:rowOff>12700</xdr:rowOff>
    </xdr:to>
    <xdr:pic>
      <xdr:nvPicPr>
        <xdr:cNvPr id="1139" name="Picture 1138">
          <a:extLst>
            <a:ext uri="{FF2B5EF4-FFF2-40B4-BE49-F238E27FC236}">
              <a16:creationId xmlns:a16="http://schemas.microsoft.com/office/drawing/2014/main" id="{35A0985B-C161-53F5-8868-0BDA434A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88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1140" name="Picture 1139">
          <a:extLst>
            <a:ext uri="{FF2B5EF4-FFF2-40B4-BE49-F238E27FC236}">
              <a16:creationId xmlns:a16="http://schemas.microsoft.com/office/drawing/2014/main" id="{B646A846-CB26-5F39-6264-5C597678C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1141" name="Picture 1140">
          <a:extLst>
            <a:ext uri="{FF2B5EF4-FFF2-40B4-BE49-F238E27FC236}">
              <a16:creationId xmlns:a16="http://schemas.microsoft.com/office/drawing/2014/main" id="{B82A40AF-ECD4-3A14-E07D-45FB3C0C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87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1142" name="Picture 1141">
          <a:extLst>
            <a:ext uri="{FF2B5EF4-FFF2-40B4-BE49-F238E27FC236}">
              <a16:creationId xmlns:a16="http://schemas.microsoft.com/office/drawing/2014/main" id="{6C208BEA-9C84-E540-3805-52A9AEDB4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889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3" name="Picture 1142">
          <a:extLst>
            <a:ext uri="{FF2B5EF4-FFF2-40B4-BE49-F238E27FC236}">
              <a16:creationId xmlns:a16="http://schemas.microsoft.com/office/drawing/2014/main" id="{2B9F6E01-E276-0B3E-1BFC-D166F2EF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4" name="Picture 1143">
          <a:extLst>
            <a:ext uri="{FF2B5EF4-FFF2-40B4-BE49-F238E27FC236}">
              <a16:creationId xmlns:a16="http://schemas.microsoft.com/office/drawing/2014/main" id="{4E8EF2C7-75DF-D9C1-CAB1-EFF415871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93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5" name="Picture 1144">
          <a:extLst>
            <a:ext uri="{FF2B5EF4-FFF2-40B4-BE49-F238E27FC236}">
              <a16:creationId xmlns:a16="http://schemas.microsoft.com/office/drawing/2014/main" id="{78413322-348E-20DF-86AE-00490BFF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6" name="Picture 1145">
          <a:extLst>
            <a:ext uri="{FF2B5EF4-FFF2-40B4-BE49-F238E27FC236}">
              <a16:creationId xmlns:a16="http://schemas.microsoft.com/office/drawing/2014/main" id="{05A706CB-310D-1F84-070E-6F2F5B1E8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7" name="Picture 1146">
          <a:extLst>
            <a:ext uri="{FF2B5EF4-FFF2-40B4-BE49-F238E27FC236}">
              <a16:creationId xmlns:a16="http://schemas.microsoft.com/office/drawing/2014/main" id="{83EEA4CA-9DD9-312E-48D2-B5CB24A7E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93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8" name="Picture 1147">
          <a:extLst>
            <a:ext uri="{FF2B5EF4-FFF2-40B4-BE49-F238E27FC236}">
              <a16:creationId xmlns:a16="http://schemas.microsoft.com/office/drawing/2014/main" id="{5B9A242C-C3B6-8572-5741-AFABB3BFB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49" name="Picture 1148">
          <a:extLst>
            <a:ext uri="{FF2B5EF4-FFF2-40B4-BE49-F238E27FC236}">
              <a16:creationId xmlns:a16="http://schemas.microsoft.com/office/drawing/2014/main" id="{FA7B5FF2-FD74-AF87-FCA6-25A0C9C2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12700</xdr:colOff>
      <xdr:row>98</xdr:row>
      <xdr:rowOff>12700</xdr:rowOff>
    </xdr:to>
    <xdr:pic>
      <xdr:nvPicPr>
        <xdr:cNvPr id="1150" name="Picture 1149">
          <a:extLst>
            <a:ext uri="{FF2B5EF4-FFF2-40B4-BE49-F238E27FC236}">
              <a16:creationId xmlns:a16="http://schemas.microsoft.com/office/drawing/2014/main" id="{B663748C-3995-3ED2-9654-B3998552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93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1151" name="Picture 1150">
          <a:extLst>
            <a:ext uri="{FF2B5EF4-FFF2-40B4-BE49-F238E27FC236}">
              <a16:creationId xmlns:a16="http://schemas.microsoft.com/office/drawing/2014/main" id="{14E97C3A-A08D-7B0B-94C5-2CBCF64A6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1152" name="Picture 1151">
          <a:extLst>
            <a:ext uri="{FF2B5EF4-FFF2-40B4-BE49-F238E27FC236}">
              <a16:creationId xmlns:a16="http://schemas.microsoft.com/office/drawing/2014/main" id="{F062CEF7-6104-1A0D-D3B7-C25C387A9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1153" name="Picture 1152">
          <a:extLst>
            <a:ext uri="{FF2B5EF4-FFF2-40B4-BE49-F238E27FC236}">
              <a16:creationId xmlns:a16="http://schemas.microsoft.com/office/drawing/2014/main" id="{03ACF45E-2F9D-04B3-ADB2-59625A4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937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54" name="Picture 1153">
          <a:extLst>
            <a:ext uri="{FF2B5EF4-FFF2-40B4-BE49-F238E27FC236}">
              <a16:creationId xmlns:a16="http://schemas.microsoft.com/office/drawing/2014/main" id="{BE185603-F461-0BE9-0D7B-DD5385D46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55" name="Picture 1154">
          <a:extLst>
            <a:ext uri="{FF2B5EF4-FFF2-40B4-BE49-F238E27FC236}">
              <a16:creationId xmlns:a16="http://schemas.microsoft.com/office/drawing/2014/main" id="{B190BB25-00E5-A2B2-9F72-AD59016A7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398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56" name="Picture 1155">
          <a:extLst>
            <a:ext uri="{FF2B5EF4-FFF2-40B4-BE49-F238E27FC236}">
              <a16:creationId xmlns:a16="http://schemas.microsoft.com/office/drawing/2014/main" id="{34C1B23A-A8D5-9DF0-262B-1DE503F9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57" name="Picture 1156">
          <a:extLst>
            <a:ext uri="{FF2B5EF4-FFF2-40B4-BE49-F238E27FC236}">
              <a16:creationId xmlns:a16="http://schemas.microsoft.com/office/drawing/2014/main" id="{226C259A-4645-0369-8143-FDD8BC29E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58" name="Picture 1157">
          <a:extLst>
            <a:ext uri="{FF2B5EF4-FFF2-40B4-BE49-F238E27FC236}">
              <a16:creationId xmlns:a16="http://schemas.microsoft.com/office/drawing/2014/main" id="{069022E3-A086-51E0-9E93-E589271B2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398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59" name="Picture 1158">
          <a:extLst>
            <a:ext uri="{FF2B5EF4-FFF2-40B4-BE49-F238E27FC236}">
              <a16:creationId xmlns:a16="http://schemas.microsoft.com/office/drawing/2014/main" id="{FA4A6C5D-D89A-3225-03D9-37452D82E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60" name="Picture 1159">
          <a:extLst>
            <a:ext uri="{FF2B5EF4-FFF2-40B4-BE49-F238E27FC236}">
              <a16:creationId xmlns:a16="http://schemas.microsoft.com/office/drawing/2014/main" id="{AAA3A809-092E-6545-3CA9-436665F6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12700</xdr:colOff>
      <xdr:row>99</xdr:row>
      <xdr:rowOff>12700</xdr:rowOff>
    </xdr:to>
    <xdr:pic>
      <xdr:nvPicPr>
        <xdr:cNvPr id="1161" name="Picture 1160">
          <a:extLst>
            <a:ext uri="{FF2B5EF4-FFF2-40B4-BE49-F238E27FC236}">
              <a16:creationId xmlns:a16="http://schemas.microsoft.com/office/drawing/2014/main" id="{F024CA40-BEA8-3A36-387A-5AB3DB5C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398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1162" name="Picture 1161">
          <a:extLst>
            <a:ext uri="{FF2B5EF4-FFF2-40B4-BE49-F238E27FC236}">
              <a16:creationId xmlns:a16="http://schemas.microsoft.com/office/drawing/2014/main" id="{7F3A4A1A-7D21-9A68-1320-903A5C758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1163" name="Picture 1162">
          <a:extLst>
            <a:ext uri="{FF2B5EF4-FFF2-40B4-BE49-F238E27FC236}">
              <a16:creationId xmlns:a16="http://schemas.microsoft.com/office/drawing/2014/main" id="{F3454EB2-69D3-55A3-3504-DD6E4F56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968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1164" name="Picture 1163">
          <a:extLst>
            <a:ext uri="{FF2B5EF4-FFF2-40B4-BE49-F238E27FC236}">
              <a16:creationId xmlns:a16="http://schemas.microsoft.com/office/drawing/2014/main" id="{28408FEF-C55B-34B7-CA8D-C7A4D031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3984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65" name="Picture 1164">
          <a:extLst>
            <a:ext uri="{FF2B5EF4-FFF2-40B4-BE49-F238E27FC236}">
              <a16:creationId xmlns:a16="http://schemas.microsoft.com/office/drawing/2014/main" id="{47AF07CD-1707-BD7F-1F09-9620D115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66" name="Picture 1165">
          <a:extLst>
            <a:ext uri="{FF2B5EF4-FFF2-40B4-BE49-F238E27FC236}">
              <a16:creationId xmlns:a16="http://schemas.microsoft.com/office/drawing/2014/main" id="{D4B2F24F-5E7D-CEB7-A2C7-E2D433AD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03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67" name="Picture 1166">
          <a:extLst>
            <a:ext uri="{FF2B5EF4-FFF2-40B4-BE49-F238E27FC236}">
              <a16:creationId xmlns:a16="http://schemas.microsoft.com/office/drawing/2014/main" id="{4AF3AE1F-ABA8-D0FE-6725-4750AEC3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68" name="Picture 1167">
          <a:extLst>
            <a:ext uri="{FF2B5EF4-FFF2-40B4-BE49-F238E27FC236}">
              <a16:creationId xmlns:a16="http://schemas.microsoft.com/office/drawing/2014/main" id="{4685E859-A42F-E05A-B550-CC10816D5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69" name="Picture 1168">
          <a:extLst>
            <a:ext uri="{FF2B5EF4-FFF2-40B4-BE49-F238E27FC236}">
              <a16:creationId xmlns:a16="http://schemas.microsoft.com/office/drawing/2014/main" id="{D6AB78D1-EED3-EB4C-840F-CB7E1624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03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70" name="Picture 1169">
          <a:extLst>
            <a:ext uri="{FF2B5EF4-FFF2-40B4-BE49-F238E27FC236}">
              <a16:creationId xmlns:a16="http://schemas.microsoft.com/office/drawing/2014/main" id="{56DAA0BB-89B1-D247-0E0F-3FE629571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71" name="Picture 1170">
          <a:extLst>
            <a:ext uri="{FF2B5EF4-FFF2-40B4-BE49-F238E27FC236}">
              <a16:creationId xmlns:a16="http://schemas.microsoft.com/office/drawing/2014/main" id="{CDCA03F9-9692-384A-692D-C2D38E8FD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12700</xdr:colOff>
      <xdr:row>100</xdr:row>
      <xdr:rowOff>12700</xdr:rowOff>
    </xdr:to>
    <xdr:pic>
      <xdr:nvPicPr>
        <xdr:cNvPr id="1172" name="Picture 1171">
          <a:extLst>
            <a:ext uri="{FF2B5EF4-FFF2-40B4-BE49-F238E27FC236}">
              <a16:creationId xmlns:a16="http://schemas.microsoft.com/office/drawing/2014/main" id="{4E794638-3345-0D8F-0B54-66650F480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03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1173" name="Picture 1172">
          <a:extLst>
            <a:ext uri="{FF2B5EF4-FFF2-40B4-BE49-F238E27FC236}">
              <a16:creationId xmlns:a16="http://schemas.microsoft.com/office/drawing/2014/main" id="{4211258A-85C3-F045-4281-B68341B9F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1174" name="Picture 1173">
          <a:extLst>
            <a:ext uri="{FF2B5EF4-FFF2-40B4-BE49-F238E27FC236}">
              <a16:creationId xmlns:a16="http://schemas.microsoft.com/office/drawing/2014/main" id="{65EC9930-7CB8-69E5-833D-CED4D591F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016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1175" name="Picture 1174">
          <a:extLst>
            <a:ext uri="{FF2B5EF4-FFF2-40B4-BE49-F238E27FC236}">
              <a16:creationId xmlns:a16="http://schemas.microsoft.com/office/drawing/2014/main" id="{81F461F7-101C-E1DF-5221-D54A3087C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032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76" name="Picture 1175">
          <a:extLst>
            <a:ext uri="{FF2B5EF4-FFF2-40B4-BE49-F238E27FC236}">
              <a16:creationId xmlns:a16="http://schemas.microsoft.com/office/drawing/2014/main" id="{DF2C2262-2DF5-EAAA-20AA-BE915992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77" name="Picture 1176">
          <a:extLst>
            <a:ext uri="{FF2B5EF4-FFF2-40B4-BE49-F238E27FC236}">
              <a16:creationId xmlns:a16="http://schemas.microsoft.com/office/drawing/2014/main" id="{6D74089F-1093-B266-C768-0434E1DF8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07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78" name="Picture 1177">
          <a:extLst>
            <a:ext uri="{FF2B5EF4-FFF2-40B4-BE49-F238E27FC236}">
              <a16:creationId xmlns:a16="http://schemas.microsoft.com/office/drawing/2014/main" id="{198A472C-9026-94ED-A51D-AB3B79C22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79" name="Picture 1178">
          <a:extLst>
            <a:ext uri="{FF2B5EF4-FFF2-40B4-BE49-F238E27FC236}">
              <a16:creationId xmlns:a16="http://schemas.microsoft.com/office/drawing/2014/main" id="{BF224BC2-2F0F-AA2A-7C09-BC72C1AB2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492EDAA9-EDB3-E3CF-BC23-37CCA2F50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07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92541D64-7048-4C33-C03F-8F1715B50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82" name="Picture 1181">
          <a:extLst>
            <a:ext uri="{FF2B5EF4-FFF2-40B4-BE49-F238E27FC236}">
              <a16:creationId xmlns:a16="http://schemas.microsoft.com/office/drawing/2014/main" id="{382B8555-93C2-4E5B-4C3C-EB8DB516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12700</xdr:colOff>
      <xdr:row>101</xdr:row>
      <xdr:rowOff>12700</xdr:rowOff>
    </xdr:to>
    <xdr:pic>
      <xdr:nvPicPr>
        <xdr:cNvPr id="1183" name="Picture 1182">
          <a:extLst>
            <a:ext uri="{FF2B5EF4-FFF2-40B4-BE49-F238E27FC236}">
              <a16:creationId xmlns:a16="http://schemas.microsoft.com/office/drawing/2014/main" id="{38DEE244-4DB2-C1DD-E5B5-0EB713BB8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07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1184" name="Picture 1183">
          <a:extLst>
            <a:ext uri="{FF2B5EF4-FFF2-40B4-BE49-F238E27FC236}">
              <a16:creationId xmlns:a16="http://schemas.microsoft.com/office/drawing/2014/main" id="{52A2FFF6-501F-F637-0668-FD0D783C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1185" name="Picture 1184">
          <a:extLst>
            <a:ext uri="{FF2B5EF4-FFF2-40B4-BE49-F238E27FC236}">
              <a16:creationId xmlns:a16="http://schemas.microsoft.com/office/drawing/2014/main" id="{BE0C6D49-42B4-31A6-1A7F-48E318D25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064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1186" name="Picture 1185">
          <a:extLst>
            <a:ext uri="{FF2B5EF4-FFF2-40B4-BE49-F238E27FC236}">
              <a16:creationId xmlns:a16="http://schemas.microsoft.com/office/drawing/2014/main" id="{37D7DF73-ED25-DDAB-BFAA-96CD4418F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079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87" name="Picture 1186">
          <a:extLst>
            <a:ext uri="{FF2B5EF4-FFF2-40B4-BE49-F238E27FC236}">
              <a16:creationId xmlns:a16="http://schemas.microsoft.com/office/drawing/2014/main" id="{402DC595-DA39-7FB4-2EBA-CD3C2E0CB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88" name="Picture 1187">
          <a:extLst>
            <a:ext uri="{FF2B5EF4-FFF2-40B4-BE49-F238E27FC236}">
              <a16:creationId xmlns:a16="http://schemas.microsoft.com/office/drawing/2014/main" id="{7C19E1EF-D2D4-F5D5-6BE1-6864F0AFD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12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89" name="Picture 1188">
          <a:extLst>
            <a:ext uri="{FF2B5EF4-FFF2-40B4-BE49-F238E27FC236}">
              <a16:creationId xmlns:a16="http://schemas.microsoft.com/office/drawing/2014/main" id="{55B06908-0F4D-40B0-9452-4EB3BFF6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90" name="Picture 1189">
          <a:extLst>
            <a:ext uri="{FF2B5EF4-FFF2-40B4-BE49-F238E27FC236}">
              <a16:creationId xmlns:a16="http://schemas.microsoft.com/office/drawing/2014/main" id="{CE8ABB23-0919-5F8F-20CA-DE2D4E067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91" name="Picture 1190">
          <a:extLst>
            <a:ext uri="{FF2B5EF4-FFF2-40B4-BE49-F238E27FC236}">
              <a16:creationId xmlns:a16="http://schemas.microsoft.com/office/drawing/2014/main" id="{A9DA0465-7EF8-FC28-6DAA-7ECAA455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12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92" name="Picture 1191">
          <a:extLst>
            <a:ext uri="{FF2B5EF4-FFF2-40B4-BE49-F238E27FC236}">
              <a16:creationId xmlns:a16="http://schemas.microsoft.com/office/drawing/2014/main" id="{E5A06804-B131-1732-03E6-32E12B8F1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93" name="Picture 1192">
          <a:extLst>
            <a:ext uri="{FF2B5EF4-FFF2-40B4-BE49-F238E27FC236}">
              <a16:creationId xmlns:a16="http://schemas.microsoft.com/office/drawing/2014/main" id="{38C6123B-E54C-B2CD-F1FD-6CC00B289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12700</xdr:colOff>
      <xdr:row>102</xdr:row>
      <xdr:rowOff>12700</xdr:rowOff>
    </xdr:to>
    <xdr:pic>
      <xdr:nvPicPr>
        <xdr:cNvPr id="1194" name="Picture 1193">
          <a:extLst>
            <a:ext uri="{FF2B5EF4-FFF2-40B4-BE49-F238E27FC236}">
              <a16:creationId xmlns:a16="http://schemas.microsoft.com/office/drawing/2014/main" id="{A3679BB1-E6D2-44FF-90CD-479213ABD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12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1195" name="Picture 1194">
          <a:extLst>
            <a:ext uri="{FF2B5EF4-FFF2-40B4-BE49-F238E27FC236}">
              <a16:creationId xmlns:a16="http://schemas.microsoft.com/office/drawing/2014/main" id="{643A5300-7FF9-B875-F34E-F1C8CEDE6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1196" name="Picture 1195">
          <a:extLst>
            <a:ext uri="{FF2B5EF4-FFF2-40B4-BE49-F238E27FC236}">
              <a16:creationId xmlns:a16="http://schemas.microsoft.com/office/drawing/2014/main" id="{E1E31318-E14F-C55B-8A7C-98D41AB1F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111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1197" name="Picture 1196">
          <a:extLst>
            <a:ext uri="{FF2B5EF4-FFF2-40B4-BE49-F238E27FC236}">
              <a16:creationId xmlns:a16="http://schemas.microsoft.com/office/drawing/2014/main" id="{EEAB9CCB-660E-67B3-2ECF-3001108ED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12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12700</xdr:colOff>
      <xdr:row>103</xdr:row>
      <xdr:rowOff>12700</xdr:rowOff>
    </xdr:to>
    <xdr:pic>
      <xdr:nvPicPr>
        <xdr:cNvPr id="1198" name="Picture 1197">
          <a:extLst>
            <a:ext uri="{FF2B5EF4-FFF2-40B4-BE49-F238E27FC236}">
              <a16:creationId xmlns:a16="http://schemas.microsoft.com/office/drawing/2014/main" id="{89AE62CB-B735-CECE-1533-FFEB4B38A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12700</xdr:colOff>
      <xdr:row>103</xdr:row>
      <xdr:rowOff>12700</xdr:rowOff>
    </xdr:to>
    <xdr:pic>
      <xdr:nvPicPr>
        <xdr:cNvPr id="1199" name="Picture 1198">
          <a:extLst>
            <a:ext uri="{FF2B5EF4-FFF2-40B4-BE49-F238E27FC236}">
              <a16:creationId xmlns:a16="http://schemas.microsoft.com/office/drawing/2014/main" id="{2AB6D3AA-5C28-7AD3-D07B-E85914869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12700</xdr:colOff>
      <xdr:row>103</xdr:row>
      <xdr:rowOff>12700</xdr:rowOff>
    </xdr:to>
    <xdr:pic>
      <xdr:nvPicPr>
        <xdr:cNvPr id="1200" name="Picture 1199">
          <a:extLst>
            <a:ext uri="{FF2B5EF4-FFF2-40B4-BE49-F238E27FC236}">
              <a16:creationId xmlns:a16="http://schemas.microsoft.com/office/drawing/2014/main" id="{BEAB59FE-D4ED-02B1-BAFB-649C4CB15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12700</xdr:colOff>
      <xdr:row>103</xdr:row>
      <xdr:rowOff>12700</xdr:rowOff>
    </xdr:to>
    <xdr:pic>
      <xdr:nvPicPr>
        <xdr:cNvPr id="1201" name="Picture 1200">
          <a:extLst>
            <a:ext uri="{FF2B5EF4-FFF2-40B4-BE49-F238E27FC236}">
              <a16:creationId xmlns:a16="http://schemas.microsoft.com/office/drawing/2014/main" id="{8CFEFCB3-101A-592A-0A43-C6653A996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12700</xdr:colOff>
      <xdr:row>103</xdr:row>
      <xdr:rowOff>12700</xdr:rowOff>
    </xdr:to>
    <xdr:pic>
      <xdr:nvPicPr>
        <xdr:cNvPr id="1202" name="Picture 1201">
          <a:extLst>
            <a:ext uri="{FF2B5EF4-FFF2-40B4-BE49-F238E27FC236}">
              <a16:creationId xmlns:a16="http://schemas.microsoft.com/office/drawing/2014/main" id="{A83F8770-06D6-F65A-789E-7C9A239D2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1203" name="Picture 1202">
          <a:extLst>
            <a:ext uri="{FF2B5EF4-FFF2-40B4-BE49-F238E27FC236}">
              <a16:creationId xmlns:a16="http://schemas.microsoft.com/office/drawing/2014/main" id="{81D4A6FD-2746-E254-0802-2E7762551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1204" name="Picture 1203">
          <a:extLst>
            <a:ext uri="{FF2B5EF4-FFF2-40B4-BE49-F238E27FC236}">
              <a16:creationId xmlns:a16="http://schemas.microsoft.com/office/drawing/2014/main" id="{EED2F0D6-06CC-EB6F-EDD3-E4C9CD6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159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05" name="Picture 1204">
          <a:extLst>
            <a:ext uri="{FF2B5EF4-FFF2-40B4-BE49-F238E27FC236}">
              <a16:creationId xmlns:a16="http://schemas.microsoft.com/office/drawing/2014/main" id="{025237B9-FD54-A3AD-98E5-2805E55EC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06" name="Picture 1205">
          <a:extLst>
            <a:ext uri="{FF2B5EF4-FFF2-40B4-BE49-F238E27FC236}">
              <a16:creationId xmlns:a16="http://schemas.microsoft.com/office/drawing/2014/main" id="{91F0F9FE-63A2-AF91-E4AF-43D4835E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20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07" name="Picture 1206">
          <a:extLst>
            <a:ext uri="{FF2B5EF4-FFF2-40B4-BE49-F238E27FC236}">
              <a16:creationId xmlns:a16="http://schemas.microsoft.com/office/drawing/2014/main" id="{6A0C5196-429E-643E-06C6-FBF12003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08" name="Picture 1207">
          <a:extLst>
            <a:ext uri="{FF2B5EF4-FFF2-40B4-BE49-F238E27FC236}">
              <a16:creationId xmlns:a16="http://schemas.microsoft.com/office/drawing/2014/main" id="{1236DAEE-7B59-6AB2-DE0B-D7B589F74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09" name="Picture 1208">
          <a:extLst>
            <a:ext uri="{FF2B5EF4-FFF2-40B4-BE49-F238E27FC236}">
              <a16:creationId xmlns:a16="http://schemas.microsoft.com/office/drawing/2014/main" id="{64699DCB-C959-C224-2934-9646061D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20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10" name="Picture 1209">
          <a:extLst>
            <a:ext uri="{FF2B5EF4-FFF2-40B4-BE49-F238E27FC236}">
              <a16:creationId xmlns:a16="http://schemas.microsoft.com/office/drawing/2014/main" id="{3FA9C5BC-C48D-5381-F8C4-20CCA6BA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11" name="Picture 1210">
          <a:extLst>
            <a:ext uri="{FF2B5EF4-FFF2-40B4-BE49-F238E27FC236}">
              <a16:creationId xmlns:a16="http://schemas.microsoft.com/office/drawing/2014/main" id="{D8103352-C860-E997-D1C7-AE9D30697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12700</xdr:colOff>
      <xdr:row>104</xdr:row>
      <xdr:rowOff>12700</xdr:rowOff>
    </xdr:to>
    <xdr:pic>
      <xdr:nvPicPr>
        <xdr:cNvPr id="1212" name="Picture 1211">
          <a:extLst>
            <a:ext uri="{FF2B5EF4-FFF2-40B4-BE49-F238E27FC236}">
              <a16:creationId xmlns:a16="http://schemas.microsoft.com/office/drawing/2014/main" id="{06F00361-596D-F6DF-3E36-50ADBF0CE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20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1213" name="Picture 1212">
          <a:extLst>
            <a:ext uri="{FF2B5EF4-FFF2-40B4-BE49-F238E27FC236}">
              <a16:creationId xmlns:a16="http://schemas.microsoft.com/office/drawing/2014/main" id="{CC2204AE-7808-FA27-4AC9-AC4371AB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1214" name="Picture 1213">
          <a:extLst>
            <a:ext uri="{FF2B5EF4-FFF2-40B4-BE49-F238E27FC236}">
              <a16:creationId xmlns:a16="http://schemas.microsoft.com/office/drawing/2014/main" id="{084604E5-9CF4-DCD7-AB96-6BF74CA4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191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1215" name="Picture 1214">
          <a:extLst>
            <a:ext uri="{FF2B5EF4-FFF2-40B4-BE49-F238E27FC236}">
              <a16:creationId xmlns:a16="http://schemas.microsoft.com/office/drawing/2014/main" id="{CBEC7CC1-3ED2-6FCB-F44F-C11B52D1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20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12700</xdr:colOff>
      <xdr:row>105</xdr:row>
      <xdr:rowOff>12700</xdr:rowOff>
    </xdr:to>
    <xdr:pic>
      <xdr:nvPicPr>
        <xdr:cNvPr id="1216" name="Picture 1215">
          <a:extLst>
            <a:ext uri="{FF2B5EF4-FFF2-40B4-BE49-F238E27FC236}">
              <a16:creationId xmlns:a16="http://schemas.microsoft.com/office/drawing/2014/main" id="{0E547674-C741-C304-1A2B-A545057A6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12700</xdr:colOff>
      <xdr:row>105</xdr:row>
      <xdr:rowOff>12700</xdr:rowOff>
    </xdr:to>
    <xdr:pic>
      <xdr:nvPicPr>
        <xdr:cNvPr id="1217" name="Picture 1216">
          <a:extLst>
            <a:ext uri="{FF2B5EF4-FFF2-40B4-BE49-F238E27FC236}">
              <a16:creationId xmlns:a16="http://schemas.microsoft.com/office/drawing/2014/main" id="{4D416E10-5517-58AD-F59F-7B7DA877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12700</xdr:colOff>
      <xdr:row>105</xdr:row>
      <xdr:rowOff>12700</xdr:rowOff>
    </xdr:to>
    <xdr:pic>
      <xdr:nvPicPr>
        <xdr:cNvPr id="1218" name="Picture 1217">
          <a:extLst>
            <a:ext uri="{FF2B5EF4-FFF2-40B4-BE49-F238E27FC236}">
              <a16:creationId xmlns:a16="http://schemas.microsoft.com/office/drawing/2014/main" id="{BE94F815-9646-DECE-1E67-70F56545F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12700</xdr:colOff>
      <xdr:row>105</xdr:row>
      <xdr:rowOff>12700</xdr:rowOff>
    </xdr:to>
    <xdr:pic>
      <xdr:nvPicPr>
        <xdr:cNvPr id="1219" name="Picture 1218">
          <a:extLst>
            <a:ext uri="{FF2B5EF4-FFF2-40B4-BE49-F238E27FC236}">
              <a16:creationId xmlns:a16="http://schemas.microsoft.com/office/drawing/2014/main" id="{10A63337-9B7F-0B8B-0D1F-43E1570B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12700</xdr:colOff>
      <xdr:row>105</xdr:row>
      <xdr:rowOff>12700</xdr:rowOff>
    </xdr:to>
    <xdr:pic>
      <xdr:nvPicPr>
        <xdr:cNvPr id="1220" name="Picture 1219">
          <a:extLst>
            <a:ext uri="{FF2B5EF4-FFF2-40B4-BE49-F238E27FC236}">
              <a16:creationId xmlns:a16="http://schemas.microsoft.com/office/drawing/2014/main" id="{49F24790-4A73-2AB8-30BF-81856E82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1221" name="Picture 1220">
          <a:extLst>
            <a:ext uri="{FF2B5EF4-FFF2-40B4-BE49-F238E27FC236}">
              <a16:creationId xmlns:a16="http://schemas.microsoft.com/office/drawing/2014/main" id="{CD2541AE-1E34-A667-0CD4-285C55475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1222" name="Picture 1221">
          <a:extLst>
            <a:ext uri="{FF2B5EF4-FFF2-40B4-BE49-F238E27FC236}">
              <a16:creationId xmlns:a16="http://schemas.microsoft.com/office/drawing/2014/main" id="{89B5E950-15D3-B668-7CE2-428975E0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238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12700</xdr:colOff>
      <xdr:row>106</xdr:row>
      <xdr:rowOff>12700</xdr:rowOff>
    </xdr:to>
    <xdr:pic>
      <xdr:nvPicPr>
        <xdr:cNvPr id="1223" name="Picture 1222">
          <a:extLst>
            <a:ext uri="{FF2B5EF4-FFF2-40B4-BE49-F238E27FC236}">
              <a16:creationId xmlns:a16="http://schemas.microsoft.com/office/drawing/2014/main" id="{4541126D-BF63-9B07-721F-1FF30085D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12700</xdr:colOff>
      <xdr:row>106</xdr:row>
      <xdr:rowOff>12700</xdr:rowOff>
    </xdr:to>
    <xdr:pic>
      <xdr:nvPicPr>
        <xdr:cNvPr id="1224" name="Picture 1223">
          <a:extLst>
            <a:ext uri="{FF2B5EF4-FFF2-40B4-BE49-F238E27FC236}">
              <a16:creationId xmlns:a16="http://schemas.microsoft.com/office/drawing/2014/main" id="{C89DD6DD-B983-0207-A1FA-EC4808DF7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12700</xdr:colOff>
      <xdr:row>106</xdr:row>
      <xdr:rowOff>12700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2D096743-EC6D-419D-6417-F11D0585B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12700</xdr:colOff>
      <xdr:row>106</xdr:row>
      <xdr:rowOff>12700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7312663F-97D1-0AF6-438F-C09FFDEB6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12700</xdr:colOff>
      <xdr:row>106</xdr:row>
      <xdr:rowOff>12700</xdr:rowOff>
    </xdr:to>
    <xdr:pic>
      <xdr:nvPicPr>
        <xdr:cNvPr id="1227" name="Picture 1226">
          <a:extLst>
            <a:ext uri="{FF2B5EF4-FFF2-40B4-BE49-F238E27FC236}">
              <a16:creationId xmlns:a16="http://schemas.microsoft.com/office/drawing/2014/main" id="{D348839A-9CC1-7F11-A27C-60125FC98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1228" name="Picture 1227">
          <a:extLst>
            <a:ext uri="{FF2B5EF4-FFF2-40B4-BE49-F238E27FC236}">
              <a16:creationId xmlns:a16="http://schemas.microsoft.com/office/drawing/2014/main" id="{B274C1A6-7E1C-168A-E905-705F30C4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BD27D042-2C54-CD61-D63E-7BC7757D8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270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12700</xdr:colOff>
      <xdr:row>107</xdr:row>
      <xdr:rowOff>12700</xdr:rowOff>
    </xdr:to>
    <xdr:pic>
      <xdr:nvPicPr>
        <xdr:cNvPr id="1230" name="Picture 1229">
          <a:extLst>
            <a:ext uri="{FF2B5EF4-FFF2-40B4-BE49-F238E27FC236}">
              <a16:creationId xmlns:a16="http://schemas.microsoft.com/office/drawing/2014/main" id="{B3A62687-7CB8-EA25-82FC-7B0BAFE2E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12700</xdr:colOff>
      <xdr:row>107</xdr:row>
      <xdr:rowOff>12700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500DD6CF-4CC3-9842-EBCA-BF01D4BD0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12700</xdr:colOff>
      <xdr:row>107</xdr:row>
      <xdr:rowOff>12700</xdr:rowOff>
    </xdr:to>
    <xdr:pic>
      <xdr:nvPicPr>
        <xdr:cNvPr id="1232" name="Picture 1231">
          <a:extLst>
            <a:ext uri="{FF2B5EF4-FFF2-40B4-BE49-F238E27FC236}">
              <a16:creationId xmlns:a16="http://schemas.microsoft.com/office/drawing/2014/main" id="{1447CBB1-0B3C-9B8C-C400-9DDD14A6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12700</xdr:colOff>
      <xdr:row>107</xdr:row>
      <xdr:rowOff>12700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1F01F40B-E07F-8495-95F1-E5615AD3F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12700</xdr:colOff>
      <xdr:row>107</xdr:row>
      <xdr:rowOff>12700</xdr:rowOff>
    </xdr:to>
    <xdr:pic>
      <xdr:nvPicPr>
        <xdr:cNvPr id="1234" name="Picture 1233">
          <a:extLst>
            <a:ext uri="{FF2B5EF4-FFF2-40B4-BE49-F238E27FC236}">
              <a16:creationId xmlns:a16="http://schemas.microsoft.com/office/drawing/2014/main" id="{B73E7B65-9FEC-CBF1-D8E5-A2FB0D69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1235" name="Picture 1234">
          <a:extLst>
            <a:ext uri="{FF2B5EF4-FFF2-40B4-BE49-F238E27FC236}">
              <a16:creationId xmlns:a16="http://schemas.microsoft.com/office/drawing/2014/main" id="{C9E7DD1E-FF86-23D8-BE3E-4605397E5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1236" name="Picture 1235">
          <a:extLst>
            <a:ext uri="{FF2B5EF4-FFF2-40B4-BE49-F238E27FC236}">
              <a16:creationId xmlns:a16="http://schemas.microsoft.com/office/drawing/2014/main" id="{821FC6F6-F780-BD9D-645E-E5607FC26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302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12700</xdr:colOff>
      <xdr:row>108</xdr:row>
      <xdr:rowOff>12700</xdr:rowOff>
    </xdr:to>
    <xdr:pic>
      <xdr:nvPicPr>
        <xdr:cNvPr id="1237" name="Picture 1236">
          <a:extLst>
            <a:ext uri="{FF2B5EF4-FFF2-40B4-BE49-F238E27FC236}">
              <a16:creationId xmlns:a16="http://schemas.microsoft.com/office/drawing/2014/main" id="{62A7D978-0502-5DE0-D703-BF54F528A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12700</xdr:colOff>
      <xdr:row>108</xdr:row>
      <xdr:rowOff>12700</xdr:rowOff>
    </xdr:to>
    <xdr:pic>
      <xdr:nvPicPr>
        <xdr:cNvPr id="1238" name="Picture 1237">
          <a:extLst>
            <a:ext uri="{FF2B5EF4-FFF2-40B4-BE49-F238E27FC236}">
              <a16:creationId xmlns:a16="http://schemas.microsoft.com/office/drawing/2014/main" id="{02108A30-6758-8441-1498-9007CA038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12700</xdr:colOff>
      <xdr:row>108</xdr:row>
      <xdr:rowOff>12700</xdr:rowOff>
    </xdr:to>
    <xdr:pic>
      <xdr:nvPicPr>
        <xdr:cNvPr id="1239" name="Picture 1238">
          <a:extLst>
            <a:ext uri="{FF2B5EF4-FFF2-40B4-BE49-F238E27FC236}">
              <a16:creationId xmlns:a16="http://schemas.microsoft.com/office/drawing/2014/main" id="{96B83027-6170-E5AC-B3E8-D77013C70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12700</xdr:colOff>
      <xdr:row>108</xdr:row>
      <xdr:rowOff>12700</xdr:rowOff>
    </xdr:to>
    <xdr:pic>
      <xdr:nvPicPr>
        <xdr:cNvPr id="1240" name="Picture 1239">
          <a:extLst>
            <a:ext uri="{FF2B5EF4-FFF2-40B4-BE49-F238E27FC236}">
              <a16:creationId xmlns:a16="http://schemas.microsoft.com/office/drawing/2014/main" id="{D2DDBFF8-43DE-79D3-BA64-71FDC628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12700</xdr:colOff>
      <xdr:row>108</xdr:row>
      <xdr:rowOff>12700</xdr:rowOff>
    </xdr:to>
    <xdr:pic>
      <xdr:nvPicPr>
        <xdr:cNvPr id="1241" name="Picture 1240">
          <a:extLst>
            <a:ext uri="{FF2B5EF4-FFF2-40B4-BE49-F238E27FC236}">
              <a16:creationId xmlns:a16="http://schemas.microsoft.com/office/drawing/2014/main" id="{D23343B7-FBC1-76B0-990B-78918E533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1242" name="Picture 1241">
          <a:extLst>
            <a:ext uri="{FF2B5EF4-FFF2-40B4-BE49-F238E27FC236}">
              <a16:creationId xmlns:a16="http://schemas.microsoft.com/office/drawing/2014/main" id="{E638F34F-C397-F6B8-FF87-50809DDAA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1243" name="Picture 1242">
          <a:extLst>
            <a:ext uri="{FF2B5EF4-FFF2-40B4-BE49-F238E27FC236}">
              <a16:creationId xmlns:a16="http://schemas.microsoft.com/office/drawing/2014/main" id="{3EE4E4BA-F5CD-D1DF-DE01-6BB1E153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333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12700</xdr:colOff>
      <xdr:row>109</xdr:row>
      <xdr:rowOff>12700</xdr:rowOff>
    </xdr:to>
    <xdr:pic>
      <xdr:nvPicPr>
        <xdr:cNvPr id="1244" name="Picture 1243">
          <a:extLst>
            <a:ext uri="{FF2B5EF4-FFF2-40B4-BE49-F238E27FC236}">
              <a16:creationId xmlns:a16="http://schemas.microsoft.com/office/drawing/2014/main" id="{06BB67A7-FFB4-5CE9-98D9-4E633E7E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12700</xdr:colOff>
      <xdr:row>109</xdr:row>
      <xdr:rowOff>12700</xdr:rowOff>
    </xdr:to>
    <xdr:pic>
      <xdr:nvPicPr>
        <xdr:cNvPr id="1245" name="Picture 1244">
          <a:extLst>
            <a:ext uri="{FF2B5EF4-FFF2-40B4-BE49-F238E27FC236}">
              <a16:creationId xmlns:a16="http://schemas.microsoft.com/office/drawing/2014/main" id="{817BD240-549C-4659-536F-807DE74C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12700</xdr:colOff>
      <xdr:row>109</xdr:row>
      <xdr:rowOff>12700</xdr:rowOff>
    </xdr:to>
    <xdr:pic>
      <xdr:nvPicPr>
        <xdr:cNvPr id="1246" name="Picture 1245">
          <a:extLst>
            <a:ext uri="{FF2B5EF4-FFF2-40B4-BE49-F238E27FC236}">
              <a16:creationId xmlns:a16="http://schemas.microsoft.com/office/drawing/2014/main" id="{86720780-1B24-192D-1C3C-0C3DD556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12700</xdr:colOff>
      <xdr:row>109</xdr:row>
      <xdr:rowOff>12700</xdr:rowOff>
    </xdr:to>
    <xdr:pic>
      <xdr:nvPicPr>
        <xdr:cNvPr id="1247" name="Picture 1246">
          <a:extLst>
            <a:ext uri="{FF2B5EF4-FFF2-40B4-BE49-F238E27FC236}">
              <a16:creationId xmlns:a16="http://schemas.microsoft.com/office/drawing/2014/main" id="{F4FEAA59-0689-63A3-1C8F-64CB660E6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12700</xdr:colOff>
      <xdr:row>109</xdr:row>
      <xdr:rowOff>12700</xdr:rowOff>
    </xdr:to>
    <xdr:pic>
      <xdr:nvPicPr>
        <xdr:cNvPr id="1248" name="Picture 1247">
          <a:extLst>
            <a:ext uri="{FF2B5EF4-FFF2-40B4-BE49-F238E27FC236}">
              <a16:creationId xmlns:a16="http://schemas.microsoft.com/office/drawing/2014/main" id="{4E3B4D16-70CE-1CAE-CB95-C3389E06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1249" name="Picture 1248">
          <a:extLst>
            <a:ext uri="{FF2B5EF4-FFF2-40B4-BE49-F238E27FC236}">
              <a16:creationId xmlns:a16="http://schemas.microsoft.com/office/drawing/2014/main" id="{71E36143-DA48-A17C-8DC2-C6C11FD56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1250" name="Picture 1249">
          <a:extLst>
            <a:ext uri="{FF2B5EF4-FFF2-40B4-BE49-F238E27FC236}">
              <a16:creationId xmlns:a16="http://schemas.microsoft.com/office/drawing/2014/main" id="{A662ECA0-181D-EDC7-E02F-D4EE83FCC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365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1" name="Picture 1250">
          <a:extLst>
            <a:ext uri="{FF2B5EF4-FFF2-40B4-BE49-F238E27FC236}">
              <a16:creationId xmlns:a16="http://schemas.microsoft.com/office/drawing/2014/main" id="{510E5EE7-2498-5527-4EE3-BD4AA2DE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2" name="Picture 1251">
          <a:extLst>
            <a:ext uri="{FF2B5EF4-FFF2-40B4-BE49-F238E27FC236}">
              <a16:creationId xmlns:a16="http://schemas.microsoft.com/office/drawing/2014/main" id="{E059667D-F71F-FD9E-6962-DF0350C41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41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3" name="Picture 1252">
          <a:extLst>
            <a:ext uri="{FF2B5EF4-FFF2-40B4-BE49-F238E27FC236}">
              <a16:creationId xmlns:a16="http://schemas.microsoft.com/office/drawing/2014/main" id="{3D760417-F5EA-46F2-C6FD-BF4641E0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4" name="Picture 1253">
          <a:extLst>
            <a:ext uri="{FF2B5EF4-FFF2-40B4-BE49-F238E27FC236}">
              <a16:creationId xmlns:a16="http://schemas.microsoft.com/office/drawing/2014/main" id="{FA89B573-B173-F12B-3AD9-D10C3B9DF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5" name="Picture 1254">
          <a:extLst>
            <a:ext uri="{FF2B5EF4-FFF2-40B4-BE49-F238E27FC236}">
              <a16:creationId xmlns:a16="http://schemas.microsoft.com/office/drawing/2014/main" id="{38F886FA-3C8B-5F12-E48D-4FE890DB7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41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6" name="Picture 1255">
          <a:extLst>
            <a:ext uri="{FF2B5EF4-FFF2-40B4-BE49-F238E27FC236}">
              <a16:creationId xmlns:a16="http://schemas.microsoft.com/office/drawing/2014/main" id="{4B268F6F-96F3-BFA9-E77A-E85D322F7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7" name="Picture 1256">
          <a:extLst>
            <a:ext uri="{FF2B5EF4-FFF2-40B4-BE49-F238E27FC236}">
              <a16:creationId xmlns:a16="http://schemas.microsoft.com/office/drawing/2014/main" id="{CD633BDA-820F-D92E-5106-76A4B8B1F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12700</xdr:colOff>
      <xdr:row>110</xdr:row>
      <xdr:rowOff>12700</xdr:rowOff>
    </xdr:to>
    <xdr:pic>
      <xdr:nvPicPr>
        <xdr:cNvPr id="1258" name="Picture 1257">
          <a:extLst>
            <a:ext uri="{FF2B5EF4-FFF2-40B4-BE49-F238E27FC236}">
              <a16:creationId xmlns:a16="http://schemas.microsoft.com/office/drawing/2014/main" id="{F246CE7F-C4DA-F472-86E9-F534ED36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41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1259" name="Picture 1258">
          <a:extLst>
            <a:ext uri="{FF2B5EF4-FFF2-40B4-BE49-F238E27FC236}">
              <a16:creationId xmlns:a16="http://schemas.microsoft.com/office/drawing/2014/main" id="{4C6D4BE8-3D54-5F93-B7E7-30462201C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1260" name="Picture 1259">
          <a:extLst>
            <a:ext uri="{FF2B5EF4-FFF2-40B4-BE49-F238E27FC236}">
              <a16:creationId xmlns:a16="http://schemas.microsoft.com/office/drawing/2014/main" id="{3F1699A8-547D-194E-C0C6-E56910BDC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397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1261" name="Picture 1260">
          <a:extLst>
            <a:ext uri="{FF2B5EF4-FFF2-40B4-BE49-F238E27FC236}">
              <a16:creationId xmlns:a16="http://schemas.microsoft.com/office/drawing/2014/main" id="{2354E5E2-C1F0-F327-FEDB-255CA982B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413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12700</xdr:colOff>
      <xdr:row>111</xdr:row>
      <xdr:rowOff>12700</xdr:rowOff>
    </xdr:to>
    <xdr:pic>
      <xdr:nvPicPr>
        <xdr:cNvPr id="1262" name="Picture 1261">
          <a:extLst>
            <a:ext uri="{FF2B5EF4-FFF2-40B4-BE49-F238E27FC236}">
              <a16:creationId xmlns:a16="http://schemas.microsoft.com/office/drawing/2014/main" id="{B5DE847B-056E-B926-0712-BC1BD01C2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12700</xdr:colOff>
      <xdr:row>111</xdr:row>
      <xdr:rowOff>12700</xdr:rowOff>
    </xdr:to>
    <xdr:pic>
      <xdr:nvPicPr>
        <xdr:cNvPr id="1263" name="Picture 1262">
          <a:extLst>
            <a:ext uri="{FF2B5EF4-FFF2-40B4-BE49-F238E27FC236}">
              <a16:creationId xmlns:a16="http://schemas.microsoft.com/office/drawing/2014/main" id="{12724F71-BE00-2081-07AE-EB20C5945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12700</xdr:colOff>
      <xdr:row>111</xdr:row>
      <xdr:rowOff>12700</xdr:rowOff>
    </xdr:to>
    <xdr:pic>
      <xdr:nvPicPr>
        <xdr:cNvPr id="1264" name="Picture 1263">
          <a:extLst>
            <a:ext uri="{FF2B5EF4-FFF2-40B4-BE49-F238E27FC236}">
              <a16:creationId xmlns:a16="http://schemas.microsoft.com/office/drawing/2014/main" id="{C97E90BC-300F-F2A1-8F2D-9219BC6C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12700</xdr:colOff>
      <xdr:row>111</xdr:row>
      <xdr:rowOff>12700</xdr:rowOff>
    </xdr:to>
    <xdr:pic>
      <xdr:nvPicPr>
        <xdr:cNvPr id="1265" name="Picture 1264">
          <a:extLst>
            <a:ext uri="{FF2B5EF4-FFF2-40B4-BE49-F238E27FC236}">
              <a16:creationId xmlns:a16="http://schemas.microsoft.com/office/drawing/2014/main" id="{C0336D46-5C43-CAE0-6D16-A5B20A306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12700</xdr:colOff>
      <xdr:row>111</xdr:row>
      <xdr:rowOff>12700</xdr:rowOff>
    </xdr:to>
    <xdr:pic>
      <xdr:nvPicPr>
        <xdr:cNvPr id="1266" name="Picture 1265">
          <a:extLst>
            <a:ext uri="{FF2B5EF4-FFF2-40B4-BE49-F238E27FC236}">
              <a16:creationId xmlns:a16="http://schemas.microsoft.com/office/drawing/2014/main" id="{503DC2E7-9AFC-39CC-985D-AAED5D53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1267" name="Picture 1266">
          <a:extLst>
            <a:ext uri="{FF2B5EF4-FFF2-40B4-BE49-F238E27FC236}">
              <a16:creationId xmlns:a16="http://schemas.microsoft.com/office/drawing/2014/main" id="{C276F32E-7E35-4865-0598-AC2649593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1268" name="Picture 1267">
          <a:extLst>
            <a:ext uri="{FF2B5EF4-FFF2-40B4-BE49-F238E27FC236}">
              <a16:creationId xmlns:a16="http://schemas.microsoft.com/office/drawing/2014/main" id="{9679E2A0-5FD2-B02E-A5A1-DD0CAAA45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12700</xdr:colOff>
      <xdr:row>112</xdr:row>
      <xdr:rowOff>12700</xdr:rowOff>
    </xdr:to>
    <xdr:pic>
      <xdr:nvPicPr>
        <xdr:cNvPr id="1269" name="Picture 1268">
          <a:extLst>
            <a:ext uri="{FF2B5EF4-FFF2-40B4-BE49-F238E27FC236}">
              <a16:creationId xmlns:a16="http://schemas.microsoft.com/office/drawing/2014/main" id="{97BC8637-1363-BB06-7015-348E1D3DC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12700</xdr:colOff>
      <xdr:row>112</xdr:row>
      <xdr:rowOff>12700</xdr:rowOff>
    </xdr:to>
    <xdr:pic>
      <xdr:nvPicPr>
        <xdr:cNvPr id="1270" name="Picture 1269">
          <a:extLst>
            <a:ext uri="{FF2B5EF4-FFF2-40B4-BE49-F238E27FC236}">
              <a16:creationId xmlns:a16="http://schemas.microsoft.com/office/drawing/2014/main" id="{7D8A1613-9D67-5C72-78BE-0AFCAE2D7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12700</xdr:colOff>
      <xdr:row>112</xdr:row>
      <xdr:rowOff>12700</xdr:rowOff>
    </xdr:to>
    <xdr:pic>
      <xdr:nvPicPr>
        <xdr:cNvPr id="1271" name="Picture 1270">
          <a:extLst>
            <a:ext uri="{FF2B5EF4-FFF2-40B4-BE49-F238E27FC236}">
              <a16:creationId xmlns:a16="http://schemas.microsoft.com/office/drawing/2014/main" id="{743C60B0-59B6-F446-9DD2-B182345C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12700</xdr:colOff>
      <xdr:row>112</xdr:row>
      <xdr:rowOff>12700</xdr:rowOff>
    </xdr:to>
    <xdr:pic>
      <xdr:nvPicPr>
        <xdr:cNvPr id="1272" name="Picture 1271">
          <a:extLst>
            <a:ext uri="{FF2B5EF4-FFF2-40B4-BE49-F238E27FC236}">
              <a16:creationId xmlns:a16="http://schemas.microsoft.com/office/drawing/2014/main" id="{A146C42C-3643-7268-0F15-636D3B52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12700</xdr:colOff>
      <xdr:row>112</xdr:row>
      <xdr:rowOff>12700</xdr:rowOff>
    </xdr:to>
    <xdr:pic>
      <xdr:nvPicPr>
        <xdr:cNvPr id="1273" name="Picture 1272">
          <a:extLst>
            <a:ext uri="{FF2B5EF4-FFF2-40B4-BE49-F238E27FC236}">
              <a16:creationId xmlns:a16="http://schemas.microsoft.com/office/drawing/2014/main" id="{B91810FD-65B7-A678-A4AF-265010D95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1274" name="Picture 1273">
          <a:extLst>
            <a:ext uri="{FF2B5EF4-FFF2-40B4-BE49-F238E27FC236}">
              <a16:creationId xmlns:a16="http://schemas.microsoft.com/office/drawing/2014/main" id="{D913D517-BA0C-AEF6-D0FF-C54BFB58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1275" name="Picture 1274">
          <a:extLst>
            <a:ext uri="{FF2B5EF4-FFF2-40B4-BE49-F238E27FC236}">
              <a16:creationId xmlns:a16="http://schemas.microsoft.com/office/drawing/2014/main" id="{0D8E71C4-5C2F-9A1D-B0D1-D1753CA00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476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76" name="Picture 1275">
          <a:extLst>
            <a:ext uri="{FF2B5EF4-FFF2-40B4-BE49-F238E27FC236}">
              <a16:creationId xmlns:a16="http://schemas.microsoft.com/office/drawing/2014/main" id="{FC55595E-3502-62C7-A898-31B3C61E7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77" name="Picture 1276">
          <a:extLst>
            <a:ext uri="{FF2B5EF4-FFF2-40B4-BE49-F238E27FC236}">
              <a16:creationId xmlns:a16="http://schemas.microsoft.com/office/drawing/2014/main" id="{78B33EB3-7E73-AC33-504C-27FCCBEE7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52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78" name="Picture 1277">
          <a:extLst>
            <a:ext uri="{FF2B5EF4-FFF2-40B4-BE49-F238E27FC236}">
              <a16:creationId xmlns:a16="http://schemas.microsoft.com/office/drawing/2014/main" id="{67896C1B-0E53-FF1E-75D6-57387B64E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79" name="Picture 1278">
          <a:extLst>
            <a:ext uri="{FF2B5EF4-FFF2-40B4-BE49-F238E27FC236}">
              <a16:creationId xmlns:a16="http://schemas.microsoft.com/office/drawing/2014/main" id="{6E65D7B6-AADA-D63E-F043-94BC9B96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80" name="Picture 1279">
          <a:extLst>
            <a:ext uri="{FF2B5EF4-FFF2-40B4-BE49-F238E27FC236}">
              <a16:creationId xmlns:a16="http://schemas.microsoft.com/office/drawing/2014/main" id="{1F8BD2B0-1411-6B92-86CF-36870B8D3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52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81" name="Picture 1280">
          <a:extLst>
            <a:ext uri="{FF2B5EF4-FFF2-40B4-BE49-F238E27FC236}">
              <a16:creationId xmlns:a16="http://schemas.microsoft.com/office/drawing/2014/main" id="{040A7D0C-EC3D-5B05-0348-E23B6306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82" name="Picture 1281">
          <a:extLst>
            <a:ext uri="{FF2B5EF4-FFF2-40B4-BE49-F238E27FC236}">
              <a16:creationId xmlns:a16="http://schemas.microsoft.com/office/drawing/2014/main" id="{93BF9F57-8FDA-4E6F-CEE3-3AAAB52C5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12700</xdr:colOff>
      <xdr:row>113</xdr:row>
      <xdr:rowOff>12700</xdr:rowOff>
    </xdr:to>
    <xdr:pic>
      <xdr:nvPicPr>
        <xdr:cNvPr id="1283" name="Picture 1282">
          <a:extLst>
            <a:ext uri="{FF2B5EF4-FFF2-40B4-BE49-F238E27FC236}">
              <a16:creationId xmlns:a16="http://schemas.microsoft.com/office/drawing/2014/main" id="{042951BF-BEA0-1894-6D5C-96A05676C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52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1284" name="Picture 1283">
          <a:extLst>
            <a:ext uri="{FF2B5EF4-FFF2-40B4-BE49-F238E27FC236}">
              <a16:creationId xmlns:a16="http://schemas.microsoft.com/office/drawing/2014/main" id="{BB19DB98-1F80-16E8-B617-141AEC79D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1285" name="Picture 1284">
          <a:extLst>
            <a:ext uri="{FF2B5EF4-FFF2-40B4-BE49-F238E27FC236}">
              <a16:creationId xmlns:a16="http://schemas.microsoft.com/office/drawing/2014/main" id="{D6FFFB03-92AD-1A9A-60B2-18A58D35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508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1286" name="Picture 1285">
          <a:extLst>
            <a:ext uri="{FF2B5EF4-FFF2-40B4-BE49-F238E27FC236}">
              <a16:creationId xmlns:a16="http://schemas.microsoft.com/office/drawing/2014/main" id="{1B63DAE5-8C36-1D44-21E0-B392E926E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524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87" name="Picture 1286">
          <a:extLst>
            <a:ext uri="{FF2B5EF4-FFF2-40B4-BE49-F238E27FC236}">
              <a16:creationId xmlns:a16="http://schemas.microsoft.com/office/drawing/2014/main" id="{DA4D75B8-D628-C233-9B18-B5737A3E6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88" name="Picture 1287">
          <a:extLst>
            <a:ext uri="{FF2B5EF4-FFF2-40B4-BE49-F238E27FC236}">
              <a16:creationId xmlns:a16="http://schemas.microsoft.com/office/drawing/2014/main" id="{EB499812-5FEC-3FC1-FDBF-A01AD13A4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89" name="Picture 1288">
          <a:extLst>
            <a:ext uri="{FF2B5EF4-FFF2-40B4-BE49-F238E27FC236}">
              <a16:creationId xmlns:a16="http://schemas.microsoft.com/office/drawing/2014/main" id="{8FB24891-8EF3-F36F-0A55-71967CC99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90" name="Picture 1289">
          <a:extLst>
            <a:ext uri="{FF2B5EF4-FFF2-40B4-BE49-F238E27FC236}">
              <a16:creationId xmlns:a16="http://schemas.microsoft.com/office/drawing/2014/main" id="{87C32DA5-1F2B-1A3C-2C26-8D651BEF8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91" name="Picture 1290">
          <a:extLst>
            <a:ext uri="{FF2B5EF4-FFF2-40B4-BE49-F238E27FC236}">
              <a16:creationId xmlns:a16="http://schemas.microsoft.com/office/drawing/2014/main" id="{AB71DD10-26DA-0039-F2D4-4D29C666D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92" name="Picture 1291">
          <a:extLst>
            <a:ext uri="{FF2B5EF4-FFF2-40B4-BE49-F238E27FC236}">
              <a16:creationId xmlns:a16="http://schemas.microsoft.com/office/drawing/2014/main" id="{2B401C62-E0EE-CF30-1D58-00E5B8A4B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CDA3AA4A-5DDF-7FE5-3BA6-4D0D92F6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12700</xdr:colOff>
      <xdr:row>114</xdr:row>
      <xdr:rowOff>12700</xdr:rowOff>
    </xdr:to>
    <xdr:pic>
      <xdr:nvPicPr>
        <xdr:cNvPr id="1294" name="Picture 1293">
          <a:extLst>
            <a:ext uri="{FF2B5EF4-FFF2-40B4-BE49-F238E27FC236}">
              <a16:creationId xmlns:a16="http://schemas.microsoft.com/office/drawing/2014/main" id="{F3DC4DE6-9396-9F21-3D32-9B62F5414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1295" name="Picture 1294">
          <a:extLst>
            <a:ext uri="{FF2B5EF4-FFF2-40B4-BE49-F238E27FC236}">
              <a16:creationId xmlns:a16="http://schemas.microsoft.com/office/drawing/2014/main" id="{773AD848-F9DD-BCEA-265C-99AF85DA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1296" name="Picture 1295">
          <a:extLst>
            <a:ext uri="{FF2B5EF4-FFF2-40B4-BE49-F238E27FC236}">
              <a16:creationId xmlns:a16="http://schemas.microsoft.com/office/drawing/2014/main" id="{0B8D9FBA-9F73-F96B-2B12-1D093DDA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556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1297" name="Picture 1296">
          <a:extLst>
            <a:ext uri="{FF2B5EF4-FFF2-40B4-BE49-F238E27FC236}">
              <a16:creationId xmlns:a16="http://schemas.microsoft.com/office/drawing/2014/main" id="{21D6596B-83AD-6C95-BFC6-124F214F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572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298" name="Picture 1297">
          <a:extLst>
            <a:ext uri="{FF2B5EF4-FFF2-40B4-BE49-F238E27FC236}">
              <a16:creationId xmlns:a16="http://schemas.microsoft.com/office/drawing/2014/main" id="{F1A1C3AB-F933-BB32-A51E-93DBE5704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299" name="Picture 1298">
          <a:extLst>
            <a:ext uri="{FF2B5EF4-FFF2-40B4-BE49-F238E27FC236}">
              <a16:creationId xmlns:a16="http://schemas.microsoft.com/office/drawing/2014/main" id="{32313FBA-69E5-B3A6-F356-BFB0E8C1B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61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300" name="Picture 1299">
          <a:extLst>
            <a:ext uri="{FF2B5EF4-FFF2-40B4-BE49-F238E27FC236}">
              <a16:creationId xmlns:a16="http://schemas.microsoft.com/office/drawing/2014/main" id="{29CA405C-4E63-1A7C-B9A5-55FCE71EA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301" name="Picture 1300">
          <a:extLst>
            <a:ext uri="{FF2B5EF4-FFF2-40B4-BE49-F238E27FC236}">
              <a16:creationId xmlns:a16="http://schemas.microsoft.com/office/drawing/2014/main" id="{AA56E8A1-3782-EFCD-E916-264731BFC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302" name="Picture 1301">
          <a:extLst>
            <a:ext uri="{FF2B5EF4-FFF2-40B4-BE49-F238E27FC236}">
              <a16:creationId xmlns:a16="http://schemas.microsoft.com/office/drawing/2014/main" id="{6FF06551-6A4A-6010-F287-91F727065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61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303" name="Picture 1302">
          <a:extLst>
            <a:ext uri="{FF2B5EF4-FFF2-40B4-BE49-F238E27FC236}">
              <a16:creationId xmlns:a16="http://schemas.microsoft.com/office/drawing/2014/main" id="{1FA8E7DF-DC32-DF7D-0180-62BA456D9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304" name="Picture 1303">
          <a:extLst>
            <a:ext uri="{FF2B5EF4-FFF2-40B4-BE49-F238E27FC236}">
              <a16:creationId xmlns:a16="http://schemas.microsoft.com/office/drawing/2014/main" id="{6DCE6204-55A8-63BB-B610-58D38E9BD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12700</xdr:colOff>
      <xdr:row>115</xdr:row>
      <xdr:rowOff>12700</xdr:rowOff>
    </xdr:to>
    <xdr:pic>
      <xdr:nvPicPr>
        <xdr:cNvPr id="1305" name="Picture 1304">
          <a:extLst>
            <a:ext uri="{FF2B5EF4-FFF2-40B4-BE49-F238E27FC236}">
              <a16:creationId xmlns:a16="http://schemas.microsoft.com/office/drawing/2014/main" id="{5DE0F9D7-4788-ACCD-7898-E1F215E47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61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1306" name="Picture 1305">
          <a:extLst>
            <a:ext uri="{FF2B5EF4-FFF2-40B4-BE49-F238E27FC236}">
              <a16:creationId xmlns:a16="http://schemas.microsoft.com/office/drawing/2014/main" id="{7CBF3E6C-2F5C-637D-A6B1-712892E9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1307" name="Picture 1306">
          <a:extLst>
            <a:ext uri="{FF2B5EF4-FFF2-40B4-BE49-F238E27FC236}">
              <a16:creationId xmlns:a16="http://schemas.microsoft.com/office/drawing/2014/main" id="{DC87E231-9736-4DD8-AD58-ABE1EF2E4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60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1308" name="Picture 1307">
          <a:extLst>
            <a:ext uri="{FF2B5EF4-FFF2-40B4-BE49-F238E27FC236}">
              <a16:creationId xmlns:a16="http://schemas.microsoft.com/office/drawing/2014/main" id="{A13B7302-924A-8B7A-5F11-607BF320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6196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12700</xdr:colOff>
      <xdr:row>116</xdr:row>
      <xdr:rowOff>12700</xdr:rowOff>
    </xdr:to>
    <xdr:pic>
      <xdr:nvPicPr>
        <xdr:cNvPr id="1309" name="Picture 1308">
          <a:extLst>
            <a:ext uri="{FF2B5EF4-FFF2-40B4-BE49-F238E27FC236}">
              <a16:creationId xmlns:a16="http://schemas.microsoft.com/office/drawing/2014/main" id="{B411A31C-D73B-09BA-C3CA-B39EA4216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12700</xdr:colOff>
      <xdr:row>116</xdr:row>
      <xdr:rowOff>12700</xdr:rowOff>
    </xdr:to>
    <xdr:pic>
      <xdr:nvPicPr>
        <xdr:cNvPr id="1310" name="Picture 1309">
          <a:extLst>
            <a:ext uri="{FF2B5EF4-FFF2-40B4-BE49-F238E27FC236}">
              <a16:creationId xmlns:a16="http://schemas.microsoft.com/office/drawing/2014/main" id="{C346A295-9FE7-EE74-64BB-C3CD8AC45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12700</xdr:colOff>
      <xdr:row>116</xdr:row>
      <xdr:rowOff>12700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CD6A0D07-82E2-A288-DEEB-0ECFF0F7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12700</xdr:colOff>
      <xdr:row>116</xdr:row>
      <xdr:rowOff>12700</xdr:rowOff>
    </xdr:to>
    <xdr:pic>
      <xdr:nvPicPr>
        <xdr:cNvPr id="1312" name="Picture 1311">
          <a:extLst>
            <a:ext uri="{FF2B5EF4-FFF2-40B4-BE49-F238E27FC236}">
              <a16:creationId xmlns:a16="http://schemas.microsoft.com/office/drawing/2014/main" id="{67745332-7583-DC29-ED2A-7EE3CDE22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12700</xdr:colOff>
      <xdr:row>116</xdr:row>
      <xdr:rowOff>12700</xdr:rowOff>
    </xdr:to>
    <xdr:pic>
      <xdr:nvPicPr>
        <xdr:cNvPr id="1313" name="Picture 1312">
          <a:extLst>
            <a:ext uri="{FF2B5EF4-FFF2-40B4-BE49-F238E27FC236}">
              <a16:creationId xmlns:a16="http://schemas.microsoft.com/office/drawing/2014/main" id="{17218261-8961-982B-920F-048FD4E1C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1314" name="Picture 1313">
          <a:extLst>
            <a:ext uri="{FF2B5EF4-FFF2-40B4-BE49-F238E27FC236}">
              <a16:creationId xmlns:a16="http://schemas.microsoft.com/office/drawing/2014/main" id="{4C5658F2-72D5-637C-7A64-E490B2040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1315" name="Picture 1314">
          <a:extLst>
            <a:ext uri="{FF2B5EF4-FFF2-40B4-BE49-F238E27FC236}">
              <a16:creationId xmlns:a16="http://schemas.microsoft.com/office/drawing/2014/main" id="{E4FAF284-1C9C-A6F9-FB13-82C0FD831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6513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16" name="Picture 1315">
          <a:extLst>
            <a:ext uri="{FF2B5EF4-FFF2-40B4-BE49-F238E27FC236}">
              <a16:creationId xmlns:a16="http://schemas.microsoft.com/office/drawing/2014/main" id="{662F17C6-1572-A0A3-F6D1-1AAAF1842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17" name="Picture 1316">
          <a:extLst>
            <a:ext uri="{FF2B5EF4-FFF2-40B4-BE49-F238E27FC236}">
              <a16:creationId xmlns:a16="http://schemas.microsoft.com/office/drawing/2014/main" id="{CAB33C4E-3817-CEC2-1B77-D3A8FB6D0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69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18" name="Picture 1317">
          <a:extLst>
            <a:ext uri="{FF2B5EF4-FFF2-40B4-BE49-F238E27FC236}">
              <a16:creationId xmlns:a16="http://schemas.microsoft.com/office/drawing/2014/main" id="{3B4BC040-C9F7-C610-E54B-17E954193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19" name="Picture 1318">
          <a:extLst>
            <a:ext uri="{FF2B5EF4-FFF2-40B4-BE49-F238E27FC236}">
              <a16:creationId xmlns:a16="http://schemas.microsoft.com/office/drawing/2014/main" id="{F8D7F51C-6C18-8823-95F8-9F83579CB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20" name="Picture 1319">
          <a:extLst>
            <a:ext uri="{FF2B5EF4-FFF2-40B4-BE49-F238E27FC236}">
              <a16:creationId xmlns:a16="http://schemas.microsoft.com/office/drawing/2014/main" id="{19675FF0-7699-7377-9871-F59C1F890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69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21" name="Picture 1320">
          <a:extLst>
            <a:ext uri="{FF2B5EF4-FFF2-40B4-BE49-F238E27FC236}">
              <a16:creationId xmlns:a16="http://schemas.microsoft.com/office/drawing/2014/main" id="{7B3E1297-50D1-C303-CD13-1EF0D95C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22" name="Picture 1321">
          <a:extLst>
            <a:ext uri="{FF2B5EF4-FFF2-40B4-BE49-F238E27FC236}">
              <a16:creationId xmlns:a16="http://schemas.microsoft.com/office/drawing/2014/main" id="{EC09EC44-5A33-6DDB-C358-A7C1A0706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12700</xdr:colOff>
      <xdr:row>117</xdr:row>
      <xdr:rowOff>12700</xdr:rowOff>
    </xdr:to>
    <xdr:pic>
      <xdr:nvPicPr>
        <xdr:cNvPr id="1323" name="Picture 1322">
          <a:extLst>
            <a:ext uri="{FF2B5EF4-FFF2-40B4-BE49-F238E27FC236}">
              <a16:creationId xmlns:a16="http://schemas.microsoft.com/office/drawing/2014/main" id="{F001E11C-ABAD-6A70-D4BD-E4D1A21C6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69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1324" name="Picture 1323">
          <a:extLst>
            <a:ext uri="{FF2B5EF4-FFF2-40B4-BE49-F238E27FC236}">
              <a16:creationId xmlns:a16="http://schemas.microsoft.com/office/drawing/2014/main" id="{908680E3-CC8E-1D36-3830-492768594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1325" name="Picture 1324">
          <a:extLst>
            <a:ext uri="{FF2B5EF4-FFF2-40B4-BE49-F238E27FC236}">
              <a16:creationId xmlns:a16="http://schemas.microsoft.com/office/drawing/2014/main" id="{370909C5-A67A-8A17-9383-8F3C82E46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683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1326" name="Picture 1325">
          <a:extLst>
            <a:ext uri="{FF2B5EF4-FFF2-40B4-BE49-F238E27FC236}">
              <a16:creationId xmlns:a16="http://schemas.microsoft.com/office/drawing/2014/main" id="{5311E5A8-16CE-2C8B-ABA3-7671D42A9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699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12700</xdr:colOff>
      <xdr:row>118</xdr:row>
      <xdr:rowOff>12700</xdr:rowOff>
    </xdr:to>
    <xdr:pic>
      <xdr:nvPicPr>
        <xdr:cNvPr id="1327" name="Picture 1326">
          <a:extLst>
            <a:ext uri="{FF2B5EF4-FFF2-40B4-BE49-F238E27FC236}">
              <a16:creationId xmlns:a16="http://schemas.microsoft.com/office/drawing/2014/main" id="{D99E2C4D-7F94-6DA2-1AA8-68239662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12700</xdr:colOff>
      <xdr:row>118</xdr:row>
      <xdr:rowOff>12700</xdr:rowOff>
    </xdr:to>
    <xdr:pic>
      <xdr:nvPicPr>
        <xdr:cNvPr id="1328" name="Picture 1327">
          <a:extLst>
            <a:ext uri="{FF2B5EF4-FFF2-40B4-BE49-F238E27FC236}">
              <a16:creationId xmlns:a16="http://schemas.microsoft.com/office/drawing/2014/main" id="{F309D522-3D7F-B60C-4D3E-D08415FEE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12700</xdr:colOff>
      <xdr:row>118</xdr:row>
      <xdr:rowOff>12700</xdr:rowOff>
    </xdr:to>
    <xdr:pic>
      <xdr:nvPicPr>
        <xdr:cNvPr id="1329" name="Picture 1328">
          <a:extLst>
            <a:ext uri="{FF2B5EF4-FFF2-40B4-BE49-F238E27FC236}">
              <a16:creationId xmlns:a16="http://schemas.microsoft.com/office/drawing/2014/main" id="{D35471CD-1806-0BC2-3589-B7E1064E9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12700</xdr:colOff>
      <xdr:row>118</xdr:row>
      <xdr:rowOff>12700</xdr:rowOff>
    </xdr:to>
    <xdr:pic>
      <xdr:nvPicPr>
        <xdr:cNvPr id="1330" name="Picture 1329">
          <a:extLst>
            <a:ext uri="{FF2B5EF4-FFF2-40B4-BE49-F238E27FC236}">
              <a16:creationId xmlns:a16="http://schemas.microsoft.com/office/drawing/2014/main" id="{A1841FD1-E4C9-0ECA-726E-207D3C00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12700</xdr:colOff>
      <xdr:row>118</xdr:row>
      <xdr:rowOff>12700</xdr:rowOff>
    </xdr:to>
    <xdr:pic>
      <xdr:nvPicPr>
        <xdr:cNvPr id="1331" name="Picture 1330">
          <a:extLst>
            <a:ext uri="{FF2B5EF4-FFF2-40B4-BE49-F238E27FC236}">
              <a16:creationId xmlns:a16="http://schemas.microsoft.com/office/drawing/2014/main" id="{B8CAE8E9-7B1E-4E4B-0B21-3B95FF3C1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1332" name="Picture 1331">
          <a:extLst>
            <a:ext uri="{FF2B5EF4-FFF2-40B4-BE49-F238E27FC236}">
              <a16:creationId xmlns:a16="http://schemas.microsoft.com/office/drawing/2014/main" id="{52D9FD75-74BF-1469-3AD7-484A83171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1333" name="Picture 1332">
          <a:extLst>
            <a:ext uri="{FF2B5EF4-FFF2-40B4-BE49-F238E27FC236}">
              <a16:creationId xmlns:a16="http://schemas.microsoft.com/office/drawing/2014/main" id="{1B94CD76-E8A5-1383-BD97-04F4C7CAD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730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12700</xdr:colOff>
      <xdr:row>119</xdr:row>
      <xdr:rowOff>12700</xdr:rowOff>
    </xdr:to>
    <xdr:pic>
      <xdr:nvPicPr>
        <xdr:cNvPr id="1334" name="Picture 1333">
          <a:extLst>
            <a:ext uri="{FF2B5EF4-FFF2-40B4-BE49-F238E27FC236}">
              <a16:creationId xmlns:a16="http://schemas.microsoft.com/office/drawing/2014/main" id="{C817B0A7-D4C0-1AEA-4FFC-1F45F79A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12700</xdr:colOff>
      <xdr:row>119</xdr:row>
      <xdr:rowOff>12700</xdr:rowOff>
    </xdr:to>
    <xdr:pic>
      <xdr:nvPicPr>
        <xdr:cNvPr id="1335" name="Picture 1334">
          <a:extLst>
            <a:ext uri="{FF2B5EF4-FFF2-40B4-BE49-F238E27FC236}">
              <a16:creationId xmlns:a16="http://schemas.microsoft.com/office/drawing/2014/main" id="{044D2CD6-9A24-A1DD-D039-EBCAF28A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12700</xdr:colOff>
      <xdr:row>119</xdr:row>
      <xdr:rowOff>12700</xdr:rowOff>
    </xdr:to>
    <xdr:pic>
      <xdr:nvPicPr>
        <xdr:cNvPr id="1336" name="Picture 1335">
          <a:extLst>
            <a:ext uri="{FF2B5EF4-FFF2-40B4-BE49-F238E27FC236}">
              <a16:creationId xmlns:a16="http://schemas.microsoft.com/office/drawing/2014/main" id="{10687F63-B697-E7C8-B4E4-5B6280AAD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12700</xdr:colOff>
      <xdr:row>119</xdr:row>
      <xdr:rowOff>12700</xdr:rowOff>
    </xdr:to>
    <xdr:pic>
      <xdr:nvPicPr>
        <xdr:cNvPr id="1337" name="Picture 1336">
          <a:extLst>
            <a:ext uri="{FF2B5EF4-FFF2-40B4-BE49-F238E27FC236}">
              <a16:creationId xmlns:a16="http://schemas.microsoft.com/office/drawing/2014/main" id="{07F91208-F0DA-BBCE-20D0-5BB9F3E2D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12700</xdr:colOff>
      <xdr:row>119</xdr:row>
      <xdr:rowOff>12700</xdr:rowOff>
    </xdr:to>
    <xdr:pic>
      <xdr:nvPicPr>
        <xdr:cNvPr id="1338" name="Picture 1337">
          <a:extLst>
            <a:ext uri="{FF2B5EF4-FFF2-40B4-BE49-F238E27FC236}">
              <a16:creationId xmlns:a16="http://schemas.microsoft.com/office/drawing/2014/main" id="{B652E08D-A26F-75C9-C448-606BD17A8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1339" name="Picture 1338">
          <a:extLst>
            <a:ext uri="{FF2B5EF4-FFF2-40B4-BE49-F238E27FC236}">
              <a16:creationId xmlns:a16="http://schemas.microsoft.com/office/drawing/2014/main" id="{F13D83BF-077A-69FC-BE3E-A56782339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1340" name="Picture 1339">
          <a:extLst>
            <a:ext uri="{FF2B5EF4-FFF2-40B4-BE49-F238E27FC236}">
              <a16:creationId xmlns:a16="http://schemas.microsoft.com/office/drawing/2014/main" id="{88417459-0407-9739-705B-756360160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762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12700</xdr:colOff>
      <xdr:row>120</xdr:row>
      <xdr:rowOff>12700</xdr:rowOff>
    </xdr:to>
    <xdr:pic>
      <xdr:nvPicPr>
        <xdr:cNvPr id="1341" name="Picture 1340">
          <a:extLst>
            <a:ext uri="{FF2B5EF4-FFF2-40B4-BE49-F238E27FC236}">
              <a16:creationId xmlns:a16="http://schemas.microsoft.com/office/drawing/2014/main" id="{4069A186-A03D-B5CF-8946-A8B4380AF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8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12700</xdr:colOff>
      <xdr:row>120</xdr:row>
      <xdr:rowOff>12700</xdr:rowOff>
    </xdr:to>
    <xdr:pic>
      <xdr:nvPicPr>
        <xdr:cNvPr id="1342" name="Picture 1341">
          <a:extLst>
            <a:ext uri="{FF2B5EF4-FFF2-40B4-BE49-F238E27FC236}">
              <a16:creationId xmlns:a16="http://schemas.microsoft.com/office/drawing/2014/main" id="{94E12C0B-3F2E-C605-816F-27E2250E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54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12700</xdr:colOff>
      <xdr:row>120</xdr:row>
      <xdr:rowOff>12700</xdr:rowOff>
    </xdr:to>
    <xdr:pic>
      <xdr:nvPicPr>
        <xdr:cNvPr id="1343" name="Picture 1342">
          <a:extLst>
            <a:ext uri="{FF2B5EF4-FFF2-40B4-BE49-F238E27FC236}">
              <a16:creationId xmlns:a16="http://schemas.microsoft.com/office/drawing/2014/main" id="{2CA8DD76-F066-592C-6495-7474251E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50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12700</xdr:colOff>
      <xdr:row>120</xdr:row>
      <xdr:rowOff>12700</xdr:rowOff>
    </xdr:to>
    <xdr:pic>
      <xdr:nvPicPr>
        <xdr:cNvPr id="1344" name="Picture 1343">
          <a:extLst>
            <a:ext uri="{FF2B5EF4-FFF2-40B4-BE49-F238E27FC236}">
              <a16:creationId xmlns:a16="http://schemas.microsoft.com/office/drawing/2014/main" id="{45A940BF-F262-7FDB-D2E6-73D34B785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46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12700</xdr:colOff>
      <xdr:row>120</xdr:row>
      <xdr:rowOff>12700</xdr:rowOff>
    </xdr:to>
    <xdr:pic>
      <xdr:nvPicPr>
        <xdr:cNvPr id="1345" name="Picture 1344">
          <a:extLst>
            <a:ext uri="{FF2B5EF4-FFF2-40B4-BE49-F238E27FC236}">
              <a16:creationId xmlns:a16="http://schemas.microsoft.com/office/drawing/2014/main" id="{9887851F-54BF-9E93-920F-1E5EAFA0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2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1346" name="Picture 1345">
          <a:extLst>
            <a:ext uri="{FF2B5EF4-FFF2-40B4-BE49-F238E27FC236}">
              <a16:creationId xmlns:a16="http://schemas.microsoft.com/office/drawing/2014/main" id="{B7754CC2-3E65-E896-0482-AE1F8A655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38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1347" name="Picture 1346">
          <a:extLst>
            <a:ext uri="{FF2B5EF4-FFF2-40B4-BE49-F238E27FC236}">
              <a16:creationId xmlns:a16="http://schemas.microsoft.com/office/drawing/2014/main" id="{3431007E-73A8-E3EB-DEDE-190B8C138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3450" y="4794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48" name="Picture 1347">
          <a:extLst>
            <a:ext uri="{FF2B5EF4-FFF2-40B4-BE49-F238E27FC236}">
              <a16:creationId xmlns:a16="http://schemas.microsoft.com/office/drawing/2014/main" id="{51B7EF47-FEB9-6B40-42F7-992C6D21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49" name="Picture 1348">
          <a:extLst>
            <a:ext uri="{FF2B5EF4-FFF2-40B4-BE49-F238E27FC236}">
              <a16:creationId xmlns:a16="http://schemas.microsoft.com/office/drawing/2014/main" id="{9035F746-02EB-3CBA-62B4-4A169A345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53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50" name="Picture 1349">
          <a:extLst>
            <a:ext uri="{FF2B5EF4-FFF2-40B4-BE49-F238E27FC236}">
              <a16:creationId xmlns:a16="http://schemas.microsoft.com/office/drawing/2014/main" id="{A69DDAE3-22AC-3C85-C2DD-3D29B628D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51" name="Picture 1350">
          <a:extLst>
            <a:ext uri="{FF2B5EF4-FFF2-40B4-BE49-F238E27FC236}">
              <a16:creationId xmlns:a16="http://schemas.microsoft.com/office/drawing/2014/main" id="{F92BC8B4-FF53-81C9-0A60-47305902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52" name="Picture 1351">
          <a:extLst>
            <a:ext uri="{FF2B5EF4-FFF2-40B4-BE49-F238E27FC236}">
              <a16:creationId xmlns:a16="http://schemas.microsoft.com/office/drawing/2014/main" id="{0C21625C-6D1E-70CA-9BFF-D1F1A595F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53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53" name="Picture 1352">
          <a:extLst>
            <a:ext uri="{FF2B5EF4-FFF2-40B4-BE49-F238E27FC236}">
              <a16:creationId xmlns:a16="http://schemas.microsoft.com/office/drawing/2014/main" id="{5D930048-F36F-E71D-D8A8-14CA0B2D6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54" name="Picture 1353">
          <a:extLst>
            <a:ext uri="{FF2B5EF4-FFF2-40B4-BE49-F238E27FC236}">
              <a16:creationId xmlns:a16="http://schemas.microsoft.com/office/drawing/2014/main" id="{518D0B26-EDB3-C5DC-A01F-0FFBA634B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55" name="Picture 1354">
          <a:extLst>
            <a:ext uri="{FF2B5EF4-FFF2-40B4-BE49-F238E27FC236}">
              <a16:creationId xmlns:a16="http://schemas.microsoft.com/office/drawing/2014/main" id="{1C480A93-77E9-89B3-FBA0-55BA2EE0E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53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56" name="Picture 1355">
          <a:extLst>
            <a:ext uri="{FF2B5EF4-FFF2-40B4-BE49-F238E27FC236}">
              <a16:creationId xmlns:a16="http://schemas.microsoft.com/office/drawing/2014/main" id="{4C4C1AC4-AE9C-DEB4-22E9-9053BFD58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12700</xdr:colOff>
      <xdr:row>2</xdr:row>
      <xdr:rowOff>12700</xdr:rowOff>
    </xdr:to>
    <xdr:pic>
      <xdr:nvPicPr>
        <xdr:cNvPr id="1357" name="Picture 1356">
          <a:extLst>
            <a:ext uri="{FF2B5EF4-FFF2-40B4-BE49-F238E27FC236}">
              <a16:creationId xmlns:a16="http://schemas.microsoft.com/office/drawing/2014/main" id="{EEA72091-2F6E-6BC4-093A-4758ECE51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7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58" name="Picture 1357">
          <a:extLst>
            <a:ext uri="{FF2B5EF4-FFF2-40B4-BE49-F238E27FC236}">
              <a16:creationId xmlns:a16="http://schemas.microsoft.com/office/drawing/2014/main" id="{49210E34-FB6D-1E7B-AB46-9FCD80AE6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53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59" name="Picture 1358">
          <a:extLst>
            <a:ext uri="{FF2B5EF4-FFF2-40B4-BE49-F238E27FC236}">
              <a16:creationId xmlns:a16="http://schemas.microsoft.com/office/drawing/2014/main" id="{59AC0381-93AB-904F-7BD8-290892AB5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60" name="Picture 1359">
          <a:extLst>
            <a:ext uri="{FF2B5EF4-FFF2-40B4-BE49-F238E27FC236}">
              <a16:creationId xmlns:a16="http://schemas.microsoft.com/office/drawing/2014/main" id="{FBEDC25E-A5EA-E570-19D1-4EBAB6E4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00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61" name="Picture 1360">
          <a:extLst>
            <a:ext uri="{FF2B5EF4-FFF2-40B4-BE49-F238E27FC236}">
              <a16:creationId xmlns:a16="http://schemas.microsoft.com/office/drawing/2014/main" id="{9DC2BDB6-BAD5-AC89-1ABC-EDBE89C04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62" name="Picture 1361">
          <a:extLst>
            <a:ext uri="{FF2B5EF4-FFF2-40B4-BE49-F238E27FC236}">
              <a16:creationId xmlns:a16="http://schemas.microsoft.com/office/drawing/2014/main" id="{3E1334F4-5ED6-93E2-DA3F-C6858B0E8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63" name="Picture 1362">
          <a:extLst>
            <a:ext uri="{FF2B5EF4-FFF2-40B4-BE49-F238E27FC236}">
              <a16:creationId xmlns:a16="http://schemas.microsoft.com/office/drawing/2014/main" id="{117F99E8-A6CF-8CBD-F5EE-398374071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00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64" name="Picture 1363">
          <a:extLst>
            <a:ext uri="{FF2B5EF4-FFF2-40B4-BE49-F238E27FC236}">
              <a16:creationId xmlns:a16="http://schemas.microsoft.com/office/drawing/2014/main" id="{594B0FE2-95D6-8839-3E42-B7E17EF5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65" name="Picture 1364">
          <a:extLst>
            <a:ext uri="{FF2B5EF4-FFF2-40B4-BE49-F238E27FC236}">
              <a16:creationId xmlns:a16="http://schemas.microsoft.com/office/drawing/2014/main" id="{D8E0E470-6AD6-ED80-F3EB-99E994258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66" name="Picture 1365">
          <a:extLst>
            <a:ext uri="{FF2B5EF4-FFF2-40B4-BE49-F238E27FC236}">
              <a16:creationId xmlns:a16="http://schemas.microsoft.com/office/drawing/2014/main" id="{9CB5019F-B441-44F5-13CA-3681F3F5A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00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67" name="Picture 1366">
          <a:extLst>
            <a:ext uri="{FF2B5EF4-FFF2-40B4-BE49-F238E27FC236}">
              <a16:creationId xmlns:a16="http://schemas.microsoft.com/office/drawing/2014/main" id="{CA58EA69-0B86-86D5-93F0-4350F7A3E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12700</xdr:colOff>
      <xdr:row>3</xdr:row>
      <xdr:rowOff>12700</xdr:rowOff>
    </xdr:to>
    <xdr:pic>
      <xdr:nvPicPr>
        <xdr:cNvPr id="1368" name="Picture 1367">
          <a:extLst>
            <a:ext uri="{FF2B5EF4-FFF2-40B4-BE49-F238E27FC236}">
              <a16:creationId xmlns:a16="http://schemas.microsoft.com/office/drawing/2014/main" id="{739DE201-7D4E-33AF-9826-88688198B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85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69" name="Picture 1368">
          <a:extLst>
            <a:ext uri="{FF2B5EF4-FFF2-40B4-BE49-F238E27FC236}">
              <a16:creationId xmlns:a16="http://schemas.microsoft.com/office/drawing/2014/main" id="{03B85E96-4704-542D-A4DE-F7FF35CC3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00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0" name="Picture 1369">
          <a:extLst>
            <a:ext uri="{FF2B5EF4-FFF2-40B4-BE49-F238E27FC236}">
              <a16:creationId xmlns:a16="http://schemas.microsoft.com/office/drawing/2014/main" id="{1B4A1B55-F514-B698-8627-47DB9019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71" name="Picture 1370">
          <a:extLst>
            <a:ext uri="{FF2B5EF4-FFF2-40B4-BE49-F238E27FC236}">
              <a16:creationId xmlns:a16="http://schemas.microsoft.com/office/drawing/2014/main" id="{8AE90431-0BAF-CDBD-51C1-2F37A8FC2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48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2" name="Picture 1371">
          <a:extLst>
            <a:ext uri="{FF2B5EF4-FFF2-40B4-BE49-F238E27FC236}">
              <a16:creationId xmlns:a16="http://schemas.microsoft.com/office/drawing/2014/main" id="{AEAFC67F-1978-2B88-54A8-3A81C3C7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3" name="Picture 1372">
          <a:extLst>
            <a:ext uri="{FF2B5EF4-FFF2-40B4-BE49-F238E27FC236}">
              <a16:creationId xmlns:a16="http://schemas.microsoft.com/office/drawing/2014/main" id="{13665A32-F451-6CFC-E8CE-2B5DA1C4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74" name="Picture 1373">
          <a:extLst>
            <a:ext uri="{FF2B5EF4-FFF2-40B4-BE49-F238E27FC236}">
              <a16:creationId xmlns:a16="http://schemas.microsoft.com/office/drawing/2014/main" id="{3CD57A62-B90F-4A59-268E-DEFA631E4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48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5" name="Picture 1374">
          <a:extLst>
            <a:ext uri="{FF2B5EF4-FFF2-40B4-BE49-F238E27FC236}">
              <a16:creationId xmlns:a16="http://schemas.microsoft.com/office/drawing/2014/main" id="{4283432F-F0B9-E577-2F02-49E125E76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6" name="Picture 1375">
          <a:extLst>
            <a:ext uri="{FF2B5EF4-FFF2-40B4-BE49-F238E27FC236}">
              <a16:creationId xmlns:a16="http://schemas.microsoft.com/office/drawing/2014/main" id="{37C49EB1-CE8E-BFA6-82E9-3DA186332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77" name="Picture 1376">
          <a:extLst>
            <a:ext uri="{FF2B5EF4-FFF2-40B4-BE49-F238E27FC236}">
              <a16:creationId xmlns:a16="http://schemas.microsoft.com/office/drawing/2014/main" id="{666A5104-2B52-F06B-FF36-49A9001F8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48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8" name="Picture 1377">
          <a:extLst>
            <a:ext uri="{FF2B5EF4-FFF2-40B4-BE49-F238E27FC236}">
              <a16:creationId xmlns:a16="http://schemas.microsoft.com/office/drawing/2014/main" id="{C036D2E5-AA0B-7CDB-A126-7379402B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12700</xdr:colOff>
      <xdr:row>4</xdr:row>
      <xdr:rowOff>12700</xdr:rowOff>
    </xdr:to>
    <xdr:pic>
      <xdr:nvPicPr>
        <xdr:cNvPr id="1379" name="Picture 1378">
          <a:extLst>
            <a:ext uri="{FF2B5EF4-FFF2-40B4-BE49-F238E27FC236}">
              <a16:creationId xmlns:a16="http://schemas.microsoft.com/office/drawing/2014/main" id="{04F2F13E-EBE3-61E4-2B93-87FFF1F73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327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0" name="Picture 1379">
          <a:extLst>
            <a:ext uri="{FF2B5EF4-FFF2-40B4-BE49-F238E27FC236}">
              <a16:creationId xmlns:a16="http://schemas.microsoft.com/office/drawing/2014/main" id="{25C740F6-19C8-CA4E-6C58-8E16579F8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48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1" name="Picture 1380">
          <a:extLst>
            <a:ext uri="{FF2B5EF4-FFF2-40B4-BE49-F238E27FC236}">
              <a16:creationId xmlns:a16="http://schemas.microsoft.com/office/drawing/2014/main" id="{00AABCA0-3A18-B720-ED0C-457B507F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82" name="Picture 1381">
          <a:extLst>
            <a:ext uri="{FF2B5EF4-FFF2-40B4-BE49-F238E27FC236}">
              <a16:creationId xmlns:a16="http://schemas.microsoft.com/office/drawing/2014/main" id="{A4611F83-5D75-EE23-E81F-91C65881C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96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3" name="Picture 1382">
          <a:extLst>
            <a:ext uri="{FF2B5EF4-FFF2-40B4-BE49-F238E27FC236}">
              <a16:creationId xmlns:a16="http://schemas.microsoft.com/office/drawing/2014/main" id="{30DF1CB0-9B8F-9EDA-864E-AC97DA0A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4" name="Picture 1383">
          <a:extLst>
            <a:ext uri="{FF2B5EF4-FFF2-40B4-BE49-F238E27FC236}">
              <a16:creationId xmlns:a16="http://schemas.microsoft.com/office/drawing/2014/main" id="{188BE088-EEB2-CF56-EBA4-B60C20EDC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85" name="Picture 1384">
          <a:extLst>
            <a:ext uri="{FF2B5EF4-FFF2-40B4-BE49-F238E27FC236}">
              <a16:creationId xmlns:a16="http://schemas.microsoft.com/office/drawing/2014/main" id="{070525B0-1FF8-2208-803D-E1CC2D56D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96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6" name="Picture 1385">
          <a:extLst>
            <a:ext uri="{FF2B5EF4-FFF2-40B4-BE49-F238E27FC236}">
              <a16:creationId xmlns:a16="http://schemas.microsoft.com/office/drawing/2014/main" id="{9D36A0E1-DA09-E2D5-7CFC-DDA1FFFAB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7" name="Picture 1386">
          <a:extLst>
            <a:ext uri="{FF2B5EF4-FFF2-40B4-BE49-F238E27FC236}">
              <a16:creationId xmlns:a16="http://schemas.microsoft.com/office/drawing/2014/main" id="{63685148-D7A3-C4D4-686F-51A67B0CB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88" name="Picture 1387">
          <a:extLst>
            <a:ext uri="{FF2B5EF4-FFF2-40B4-BE49-F238E27FC236}">
              <a16:creationId xmlns:a16="http://schemas.microsoft.com/office/drawing/2014/main" id="{631BB39E-E384-B29E-071E-94B5E6F3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96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89" name="Picture 1388">
          <a:extLst>
            <a:ext uri="{FF2B5EF4-FFF2-40B4-BE49-F238E27FC236}">
              <a16:creationId xmlns:a16="http://schemas.microsoft.com/office/drawing/2014/main" id="{032324D9-08B2-FB63-598F-D883E50DD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12700</xdr:colOff>
      <xdr:row>5</xdr:row>
      <xdr:rowOff>12700</xdr:rowOff>
    </xdr:to>
    <xdr:pic>
      <xdr:nvPicPr>
        <xdr:cNvPr id="1390" name="Picture 1389">
          <a:extLst>
            <a:ext uri="{FF2B5EF4-FFF2-40B4-BE49-F238E27FC236}">
              <a16:creationId xmlns:a16="http://schemas.microsoft.com/office/drawing/2014/main" id="{F2C240F6-F8F4-35E1-4CE4-593A6D967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80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91" name="Picture 1390">
          <a:extLst>
            <a:ext uri="{FF2B5EF4-FFF2-40B4-BE49-F238E27FC236}">
              <a16:creationId xmlns:a16="http://schemas.microsoft.com/office/drawing/2014/main" id="{8F1ED70F-DD8E-2600-DDA7-BD6543B7A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96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92" name="Picture 1391">
          <a:extLst>
            <a:ext uri="{FF2B5EF4-FFF2-40B4-BE49-F238E27FC236}">
              <a16:creationId xmlns:a16="http://schemas.microsoft.com/office/drawing/2014/main" id="{7A91B3F0-DE8F-F669-5058-333EBE258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393" name="Picture 1392">
          <a:extLst>
            <a:ext uri="{FF2B5EF4-FFF2-40B4-BE49-F238E27FC236}">
              <a16:creationId xmlns:a16="http://schemas.microsoft.com/office/drawing/2014/main" id="{45753CFA-B25F-4754-D991-073557D2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94" name="Picture 1393">
          <a:extLst>
            <a:ext uri="{FF2B5EF4-FFF2-40B4-BE49-F238E27FC236}">
              <a16:creationId xmlns:a16="http://schemas.microsoft.com/office/drawing/2014/main" id="{31C75D3C-C392-56FE-4361-A3718129C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95" name="Picture 1394">
          <a:extLst>
            <a:ext uri="{FF2B5EF4-FFF2-40B4-BE49-F238E27FC236}">
              <a16:creationId xmlns:a16="http://schemas.microsoft.com/office/drawing/2014/main" id="{E3508A87-BA60-A502-A39F-936F4846F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396" name="Picture 1395">
          <a:extLst>
            <a:ext uri="{FF2B5EF4-FFF2-40B4-BE49-F238E27FC236}">
              <a16:creationId xmlns:a16="http://schemas.microsoft.com/office/drawing/2014/main" id="{F950F228-334B-E2D1-84B9-6923B55E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97" name="Picture 1396">
          <a:extLst>
            <a:ext uri="{FF2B5EF4-FFF2-40B4-BE49-F238E27FC236}">
              <a16:creationId xmlns:a16="http://schemas.microsoft.com/office/drawing/2014/main" id="{7FD42F56-1112-6F41-7CC2-C564AA730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398" name="Picture 1397">
          <a:extLst>
            <a:ext uri="{FF2B5EF4-FFF2-40B4-BE49-F238E27FC236}">
              <a16:creationId xmlns:a16="http://schemas.microsoft.com/office/drawing/2014/main" id="{55FE7D67-7FF6-2440-DE36-5D4B44571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399" name="Picture 1398">
          <a:extLst>
            <a:ext uri="{FF2B5EF4-FFF2-40B4-BE49-F238E27FC236}">
              <a16:creationId xmlns:a16="http://schemas.microsoft.com/office/drawing/2014/main" id="{9A53D2E7-D014-073F-5900-77FE89261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400" name="Picture 1399">
          <a:extLst>
            <a:ext uri="{FF2B5EF4-FFF2-40B4-BE49-F238E27FC236}">
              <a16:creationId xmlns:a16="http://schemas.microsoft.com/office/drawing/2014/main" id="{29BC180E-6D6C-9BC7-17FF-E9B72845E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12700</xdr:colOff>
      <xdr:row>6</xdr:row>
      <xdr:rowOff>12700</xdr:rowOff>
    </xdr:to>
    <xdr:pic>
      <xdr:nvPicPr>
        <xdr:cNvPr id="1401" name="Picture 1400">
          <a:extLst>
            <a:ext uri="{FF2B5EF4-FFF2-40B4-BE49-F238E27FC236}">
              <a16:creationId xmlns:a16="http://schemas.microsoft.com/office/drawing/2014/main" id="{A3D6EFDF-08A1-FF27-3962-8F2672D47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27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02" name="Picture 1401">
          <a:extLst>
            <a:ext uri="{FF2B5EF4-FFF2-40B4-BE49-F238E27FC236}">
              <a16:creationId xmlns:a16="http://schemas.microsoft.com/office/drawing/2014/main" id="{5ED10FDA-2949-5711-B583-AD2364E64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43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03" name="Picture 1402">
          <a:extLst>
            <a:ext uri="{FF2B5EF4-FFF2-40B4-BE49-F238E27FC236}">
              <a16:creationId xmlns:a16="http://schemas.microsoft.com/office/drawing/2014/main" id="{91CECC03-4C73-67D1-0E1D-C037ABC7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04" name="Picture 1403">
          <a:extLst>
            <a:ext uri="{FF2B5EF4-FFF2-40B4-BE49-F238E27FC236}">
              <a16:creationId xmlns:a16="http://schemas.microsoft.com/office/drawing/2014/main" id="{FB1611A1-03D3-6FF0-A03C-3EE86BF9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91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05" name="Picture 1404">
          <a:extLst>
            <a:ext uri="{FF2B5EF4-FFF2-40B4-BE49-F238E27FC236}">
              <a16:creationId xmlns:a16="http://schemas.microsoft.com/office/drawing/2014/main" id="{2B70D46C-0E90-37DC-2989-2F27020B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06" name="Picture 1405">
          <a:extLst>
            <a:ext uri="{FF2B5EF4-FFF2-40B4-BE49-F238E27FC236}">
              <a16:creationId xmlns:a16="http://schemas.microsoft.com/office/drawing/2014/main" id="{AF89EF76-81DF-3444-D66B-54C8088C0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07" name="Picture 1406">
          <a:extLst>
            <a:ext uri="{FF2B5EF4-FFF2-40B4-BE49-F238E27FC236}">
              <a16:creationId xmlns:a16="http://schemas.microsoft.com/office/drawing/2014/main" id="{BFBE0909-55C1-ACD9-C0A6-B56C324B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91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08" name="Picture 1407">
          <a:extLst>
            <a:ext uri="{FF2B5EF4-FFF2-40B4-BE49-F238E27FC236}">
              <a16:creationId xmlns:a16="http://schemas.microsoft.com/office/drawing/2014/main" id="{F30428C3-4810-FC9B-688A-FA783EB3E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09" name="Picture 1408">
          <a:extLst>
            <a:ext uri="{FF2B5EF4-FFF2-40B4-BE49-F238E27FC236}">
              <a16:creationId xmlns:a16="http://schemas.microsoft.com/office/drawing/2014/main" id="{20B7C328-D920-F31F-D352-2624325D6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10" name="Picture 1409">
          <a:extLst>
            <a:ext uri="{FF2B5EF4-FFF2-40B4-BE49-F238E27FC236}">
              <a16:creationId xmlns:a16="http://schemas.microsoft.com/office/drawing/2014/main" id="{1C8415F6-B913-5CCD-4DA2-2AE3B581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91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11" name="Picture 1410">
          <a:extLst>
            <a:ext uri="{FF2B5EF4-FFF2-40B4-BE49-F238E27FC236}">
              <a16:creationId xmlns:a16="http://schemas.microsoft.com/office/drawing/2014/main" id="{F8EDE9C2-5C3E-B5B9-9580-2F14B7E7A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12700</xdr:colOff>
      <xdr:row>7</xdr:row>
      <xdr:rowOff>12700</xdr:rowOff>
    </xdr:to>
    <xdr:pic>
      <xdr:nvPicPr>
        <xdr:cNvPr id="1412" name="Picture 1411">
          <a:extLst>
            <a:ext uri="{FF2B5EF4-FFF2-40B4-BE49-F238E27FC236}">
              <a16:creationId xmlns:a16="http://schemas.microsoft.com/office/drawing/2014/main" id="{D35CE662-3106-5B48-F5F8-1DC0C150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75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13" name="Picture 1412">
          <a:extLst>
            <a:ext uri="{FF2B5EF4-FFF2-40B4-BE49-F238E27FC236}">
              <a16:creationId xmlns:a16="http://schemas.microsoft.com/office/drawing/2014/main" id="{9A1E635B-F12A-9284-0D85-792A98C6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914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14" name="Picture 1413">
          <a:extLst>
            <a:ext uri="{FF2B5EF4-FFF2-40B4-BE49-F238E27FC236}">
              <a16:creationId xmlns:a16="http://schemas.microsoft.com/office/drawing/2014/main" id="{CCA7F9C5-4A26-7CA9-8D74-DF9CC72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15" name="Picture 1414">
          <a:extLst>
            <a:ext uri="{FF2B5EF4-FFF2-40B4-BE49-F238E27FC236}">
              <a16:creationId xmlns:a16="http://schemas.microsoft.com/office/drawing/2014/main" id="{C1B88618-E8D2-9BC4-27D7-B78A27F50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39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16" name="Picture 1415">
          <a:extLst>
            <a:ext uri="{FF2B5EF4-FFF2-40B4-BE49-F238E27FC236}">
              <a16:creationId xmlns:a16="http://schemas.microsoft.com/office/drawing/2014/main" id="{CB820583-4A66-2BEF-241F-68749A6AC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17" name="Picture 1416">
          <a:extLst>
            <a:ext uri="{FF2B5EF4-FFF2-40B4-BE49-F238E27FC236}">
              <a16:creationId xmlns:a16="http://schemas.microsoft.com/office/drawing/2014/main" id="{1F040CFE-E9F9-5A23-90BE-A0738B4C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18" name="Picture 1417">
          <a:extLst>
            <a:ext uri="{FF2B5EF4-FFF2-40B4-BE49-F238E27FC236}">
              <a16:creationId xmlns:a16="http://schemas.microsoft.com/office/drawing/2014/main" id="{04E15626-4DC4-E8D7-7A0E-06F01EEF1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39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19" name="Picture 1418">
          <a:extLst>
            <a:ext uri="{FF2B5EF4-FFF2-40B4-BE49-F238E27FC236}">
              <a16:creationId xmlns:a16="http://schemas.microsoft.com/office/drawing/2014/main" id="{A624D041-B026-EA9B-BDEB-FA135E311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20" name="Picture 1419">
          <a:extLst>
            <a:ext uri="{FF2B5EF4-FFF2-40B4-BE49-F238E27FC236}">
              <a16:creationId xmlns:a16="http://schemas.microsoft.com/office/drawing/2014/main" id="{8033375A-15E4-52DB-AB36-30DCFA17B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1" name="Picture 1420">
          <a:extLst>
            <a:ext uri="{FF2B5EF4-FFF2-40B4-BE49-F238E27FC236}">
              <a16:creationId xmlns:a16="http://schemas.microsoft.com/office/drawing/2014/main" id="{AE511C56-ECC5-6949-7808-B1E99ECA1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39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22" name="Picture 1421">
          <a:extLst>
            <a:ext uri="{FF2B5EF4-FFF2-40B4-BE49-F238E27FC236}">
              <a16:creationId xmlns:a16="http://schemas.microsoft.com/office/drawing/2014/main" id="{B10FEC2E-99D4-DE93-B50F-A0BE7E36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12700</xdr:colOff>
      <xdr:row>8</xdr:row>
      <xdr:rowOff>12700</xdr:rowOff>
    </xdr:to>
    <xdr:pic>
      <xdr:nvPicPr>
        <xdr:cNvPr id="1423" name="Picture 1422">
          <a:extLst>
            <a:ext uri="{FF2B5EF4-FFF2-40B4-BE49-F238E27FC236}">
              <a16:creationId xmlns:a16="http://schemas.microsoft.com/office/drawing/2014/main" id="{C813E29F-8F1A-BA65-090E-B7503D0E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23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4" name="Picture 1423">
          <a:extLst>
            <a:ext uri="{FF2B5EF4-FFF2-40B4-BE49-F238E27FC236}">
              <a16:creationId xmlns:a16="http://schemas.microsoft.com/office/drawing/2014/main" id="{5208C79B-3CE5-57CE-7F99-1D953418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39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5" name="Picture 1424">
          <a:extLst>
            <a:ext uri="{FF2B5EF4-FFF2-40B4-BE49-F238E27FC236}">
              <a16:creationId xmlns:a16="http://schemas.microsoft.com/office/drawing/2014/main" id="{177CD048-9B66-5FD9-1696-B1D4BA7DA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6" name="Picture 1425">
          <a:extLst>
            <a:ext uri="{FF2B5EF4-FFF2-40B4-BE49-F238E27FC236}">
              <a16:creationId xmlns:a16="http://schemas.microsoft.com/office/drawing/2014/main" id="{A854F5EE-F40F-EACA-A897-025E4099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7" name="Picture 1426">
          <a:extLst>
            <a:ext uri="{FF2B5EF4-FFF2-40B4-BE49-F238E27FC236}">
              <a16:creationId xmlns:a16="http://schemas.microsoft.com/office/drawing/2014/main" id="{5AB1F9D6-3F47-18BB-3D5F-B4EEC3135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8" name="Picture 1427">
          <a:extLst>
            <a:ext uri="{FF2B5EF4-FFF2-40B4-BE49-F238E27FC236}">
              <a16:creationId xmlns:a16="http://schemas.microsoft.com/office/drawing/2014/main" id="{F0F28176-86BD-4852-4ED0-E4321077B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29" name="Picture 1428">
          <a:extLst>
            <a:ext uri="{FF2B5EF4-FFF2-40B4-BE49-F238E27FC236}">
              <a16:creationId xmlns:a16="http://schemas.microsoft.com/office/drawing/2014/main" id="{9AF734AF-5402-944F-B9EA-798F0A57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30" name="Picture 1429">
          <a:extLst>
            <a:ext uri="{FF2B5EF4-FFF2-40B4-BE49-F238E27FC236}">
              <a16:creationId xmlns:a16="http://schemas.microsoft.com/office/drawing/2014/main" id="{93A5B69F-D773-27F8-45CF-D85A93E5C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12700</xdr:colOff>
      <xdr:row>9</xdr:row>
      <xdr:rowOff>12700</xdr:rowOff>
    </xdr:to>
    <xdr:pic>
      <xdr:nvPicPr>
        <xdr:cNvPr id="1431" name="Picture 1430">
          <a:extLst>
            <a:ext uri="{FF2B5EF4-FFF2-40B4-BE49-F238E27FC236}">
              <a16:creationId xmlns:a16="http://schemas.microsoft.com/office/drawing/2014/main" id="{CD48A0BD-BA04-B86B-CABA-E8FE6F1F2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7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32" name="Picture 1431">
          <a:extLst>
            <a:ext uri="{FF2B5EF4-FFF2-40B4-BE49-F238E27FC236}">
              <a16:creationId xmlns:a16="http://schemas.microsoft.com/office/drawing/2014/main" id="{1437493F-051E-0B93-77D8-F902819E7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33" name="Picture 1432">
          <a:extLst>
            <a:ext uri="{FF2B5EF4-FFF2-40B4-BE49-F238E27FC236}">
              <a16:creationId xmlns:a16="http://schemas.microsoft.com/office/drawing/2014/main" id="{6198E812-A065-05B5-2B3D-A217CC03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27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34" name="Picture 1433">
          <a:extLst>
            <a:ext uri="{FF2B5EF4-FFF2-40B4-BE49-F238E27FC236}">
              <a16:creationId xmlns:a16="http://schemas.microsoft.com/office/drawing/2014/main" id="{34421A58-9D82-9898-65E8-A3152BD9C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35" name="Picture 1434">
          <a:extLst>
            <a:ext uri="{FF2B5EF4-FFF2-40B4-BE49-F238E27FC236}">
              <a16:creationId xmlns:a16="http://schemas.microsoft.com/office/drawing/2014/main" id="{48E4977F-CDA3-F24F-375B-5B6DC296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36" name="Picture 1435">
          <a:extLst>
            <a:ext uri="{FF2B5EF4-FFF2-40B4-BE49-F238E27FC236}">
              <a16:creationId xmlns:a16="http://schemas.microsoft.com/office/drawing/2014/main" id="{6CF38DC9-275F-568F-7C76-F4F22CC7C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27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37" name="Picture 1436">
          <a:extLst>
            <a:ext uri="{FF2B5EF4-FFF2-40B4-BE49-F238E27FC236}">
              <a16:creationId xmlns:a16="http://schemas.microsoft.com/office/drawing/2014/main" id="{989B5B68-93E7-FC62-4CB3-4E292718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38" name="Picture 1437">
          <a:extLst>
            <a:ext uri="{FF2B5EF4-FFF2-40B4-BE49-F238E27FC236}">
              <a16:creationId xmlns:a16="http://schemas.microsoft.com/office/drawing/2014/main" id="{033EA67F-841B-53B8-D9FC-281BA1E1F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39" name="Picture 1438">
          <a:extLst>
            <a:ext uri="{FF2B5EF4-FFF2-40B4-BE49-F238E27FC236}">
              <a16:creationId xmlns:a16="http://schemas.microsoft.com/office/drawing/2014/main" id="{ED60AB16-E128-4423-88DA-E081A104E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27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40" name="Picture 1439">
          <a:extLst>
            <a:ext uri="{FF2B5EF4-FFF2-40B4-BE49-F238E27FC236}">
              <a16:creationId xmlns:a16="http://schemas.microsoft.com/office/drawing/2014/main" id="{E4C225B7-710F-2B82-6CC6-4500BF9F8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12700</xdr:colOff>
      <xdr:row>10</xdr:row>
      <xdr:rowOff>12700</xdr:rowOff>
    </xdr:to>
    <xdr:pic>
      <xdr:nvPicPr>
        <xdr:cNvPr id="1441" name="Picture 1440">
          <a:extLst>
            <a:ext uri="{FF2B5EF4-FFF2-40B4-BE49-F238E27FC236}">
              <a16:creationId xmlns:a16="http://schemas.microsoft.com/office/drawing/2014/main" id="{5DC9F99A-A2EA-D924-A5F3-B4662585D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42" name="Picture 1441">
          <a:extLst>
            <a:ext uri="{FF2B5EF4-FFF2-40B4-BE49-F238E27FC236}">
              <a16:creationId xmlns:a16="http://schemas.microsoft.com/office/drawing/2014/main" id="{204FEF85-8EA5-C2A5-3EFB-23D1EC7C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27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43" name="Picture 1442">
          <a:extLst>
            <a:ext uri="{FF2B5EF4-FFF2-40B4-BE49-F238E27FC236}">
              <a16:creationId xmlns:a16="http://schemas.microsoft.com/office/drawing/2014/main" id="{BD4D7F76-6C2D-2D84-266D-836C5EE5C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44" name="Picture 1443">
          <a:extLst>
            <a:ext uri="{FF2B5EF4-FFF2-40B4-BE49-F238E27FC236}">
              <a16:creationId xmlns:a16="http://schemas.microsoft.com/office/drawing/2014/main" id="{14898D4B-2ADE-AA06-07EE-94BF0B47A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45" name="Picture 1444">
          <a:extLst>
            <a:ext uri="{FF2B5EF4-FFF2-40B4-BE49-F238E27FC236}">
              <a16:creationId xmlns:a16="http://schemas.microsoft.com/office/drawing/2014/main" id="{2FE84E72-41C7-FC9C-DF06-F9D7F80D8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46" name="Picture 1445">
          <a:extLst>
            <a:ext uri="{FF2B5EF4-FFF2-40B4-BE49-F238E27FC236}">
              <a16:creationId xmlns:a16="http://schemas.microsoft.com/office/drawing/2014/main" id="{AC76DBD4-91CF-1D7C-B84B-FC42E21AF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47" name="Picture 1446">
          <a:extLst>
            <a:ext uri="{FF2B5EF4-FFF2-40B4-BE49-F238E27FC236}">
              <a16:creationId xmlns:a16="http://schemas.microsoft.com/office/drawing/2014/main" id="{2DCAF230-EC6E-7175-AE82-3A20EAFE8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48" name="Picture 1447">
          <a:extLst>
            <a:ext uri="{FF2B5EF4-FFF2-40B4-BE49-F238E27FC236}">
              <a16:creationId xmlns:a16="http://schemas.microsoft.com/office/drawing/2014/main" id="{B858A8F4-F79E-F878-DEBD-13109AA0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49" name="Picture 1448">
          <a:extLst>
            <a:ext uri="{FF2B5EF4-FFF2-40B4-BE49-F238E27FC236}">
              <a16:creationId xmlns:a16="http://schemas.microsoft.com/office/drawing/2014/main" id="{982DE1A7-5E45-BC4B-F956-C612FB6D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50" name="Picture 1449">
          <a:extLst>
            <a:ext uri="{FF2B5EF4-FFF2-40B4-BE49-F238E27FC236}">
              <a16:creationId xmlns:a16="http://schemas.microsoft.com/office/drawing/2014/main" id="{FCCA1452-F9AE-4C5E-22DD-E61BEB0FF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51" name="Picture 1450">
          <a:extLst>
            <a:ext uri="{FF2B5EF4-FFF2-40B4-BE49-F238E27FC236}">
              <a16:creationId xmlns:a16="http://schemas.microsoft.com/office/drawing/2014/main" id="{FDF92865-E28C-3A62-6C6E-23F1A092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12700</xdr:colOff>
      <xdr:row>11</xdr:row>
      <xdr:rowOff>12700</xdr:rowOff>
    </xdr:to>
    <xdr:pic>
      <xdr:nvPicPr>
        <xdr:cNvPr id="1452" name="Picture 1451">
          <a:extLst>
            <a:ext uri="{FF2B5EF4-FFF2-40B4-BE49-F238E27FC236}">
              <a16:creationId xmlns:a16="http://schemas.microsoft.com/office/drawing/2014/main" id="{BA4CB4CC-0605-4FB9-5912-4BDB3966F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591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53" name="Picture 1452">
          <a:extLst>
            <a:ext uri="{FF2B5EF4-FFF2-40B4-BE49-F238E27FC236}">
              <a16:creationId xmlns:a16="http://schemas.microsoft.com/office/drawing/2014/main" id="{FC5017C8-4D70-9D50-D131-745DA7724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54" name="Picture 1453">
          <a:extLst>
            <a:ext uri="{FF2B5EF4-FFF2-40B4-BE49-F238E27FC236}">
              <a16:creationId xmlns:a16="http://schemas.microsoft.com/office/drawing/2014/main" id="{85EBBD6E-096F-3541-0D02-034BED251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55" name="Picture 1454">
          <a:extLst>
            <a:ext uri="{FF2B5EF4-FFF2-40B4-BE49-F238E27FC236}">
              <a16:creationId xmlns:a16="http://schemas.microsoft.com/office/drawing/2014/main" id="{13ED2708-B685-255F-9709-9A2C38B7A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522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56" name="Picture 1455">
          <a:extLst>
            <a:ext uri="{FF2B5EF4-FFF2-40B4-BE49-F238E27FC236}">
              <a16:creationId xmlns:a16="http://schemas.microsoft.com/office/drawing/2014/main" id="{14EC0FB6-90B9-52B2-B695-BE0260987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57" name="Picture 1456">
          <a:extLst>
            <a:ext uri="{FF2B5EF4-FFF2-40B4-BE49-F238E27FC236}">
              <a16:creationId xmlns:a16="http://schemas.microsoft.com/office/drawing/2014/main" id="{D3D7CA42-F38F-7035-98F3-8F5E4AFC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58" name="Picture 1457">
          <a:extLst>
            <a:ext uri="{FF2B5EF4-FFF2-40B4-BE49-F238E27FC236}">
              <a16:creationId xmlns:a16="http://schemas.microsoft.com/office/drawing/2014/main" id="{264ED44B-A38B-A055-9A52-C21F45116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522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59" name="Picture 1458">
          <a:extLst>
            <a:ext uri="{FF2B5EF4-FFF2-40B4-BE49-F238E27FC236}">
              <a16:creationId xmlns:a16="http://schemas.microsoft.com/office/drawing/2014/main" id="{E570602F-4215-0EA1-6528-CE7429E3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60" name="Picture 1459">
          <a:extLst>
            <a:ext uri="{FF2B5EF4-FFF2-40B4-BE49-F238E27FC236}">
              <a16:creationId xmlns:a16="http://schemas.microsoft.com/office/drawing/2014/main" id="{2998BE11-3BDA-BBC4-2E70-5AB1B7E7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61" name="Picture 1460">
          <a:extLst>
            <a:ext uri="{FF2B5EF4-FFF2-40B4-BE49-F238E27FC236}">
              <a16:creationId xmlns:a16="http://schemas.microsoft.com/office/drawing/2014/main" id="{7E4931C2-F880-2919-F7FD-8B5B10C30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522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62" name="Picture 1461">
          <a:extLst>
            <a:ext uri="{FF2B5EF4-FFF2-40B4-BE49-F238E27FC236}">
              <a16:creationId xmlns:a16="http://schemas.microsoft.com/office/drawing/2014/main" id="{2E95DE24-14C1-7201-7DCE-1B8BC23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12700</xdr:colOff>
      <xdr:row>12</xdr:row>
      <xdr:rowOff>12700</xdr:rowOff>
    </xdr:to>
    <xdr:pic>
      <xdr:nvPicPr>
        <xdr:cNvPr id="1463" name="Picture 1462">
          <a:extLst>
            <a:ext uri="{FF2B5EF4-FFF2-40B4-BE49-F238E27FC236}">
              <a16:creationId xmlns:a16="http://schemas.microsoft.com/office/drawing/2014/main" id="{E7478F78-E2B1-5C3D-1242-35B579D1A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506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64" name="Picture 1463">
          <a:extLst>
            <a:ext uri="{FF2B5EF4-FFF2-40B4-BE49-F238E27FC236}">
              <a16:creationId xmlns:a16="http://schemas.microsoft.com/office/drawing/2014/main" id="{EEA03D20-3239-B520-3147-57CEE2546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522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65" name="Picture 1464">
          <a:extLst>
            <a:ext uri="{FF2B5EF4-FFF2-40B4-BE49-F238E27FC236}">
              <a16:creationId xmlns:a16="http://schemas.microsoft.com/office/drawing/2014/main" id="{E5FDE23B-45E8-C38D-ED5F-83C1EA75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66" name="Picture 1465">
          <a:extLst>
            <a:ext uri="{FF2B5EF4-FFF2-40B4-BE49-F238E27FC236}">
              <a16:creationId xmlns:a16="http://schemas.microsoft.com/office/drawing/2014/main" id="{CE3772CA-A350-FDCC-AAB8-EB7F345A6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570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67" name="Picture 1466">
          <a:extLst>
            <a:ext uri="{FF2B5EF4-FFF2-40B4-BE49-F238E27FC236}">
              <a16:creationId xmlns:a16="http://schemas.microsoft.com/office/drawing/2014/main" id="{824D7BBE-B089-57B4-4B4D-F90410C09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68" name="Picture 1467">
          <a:extLst>
            <a:ext uri="{FF2B5EF4-FFF2-40B4-BE49-F238E27FC236}">
              <a16:creationId xmlns:a16="http://schemas.microsoft.com/office/drawing/2014/main" id="{00D0251C-15A7-1552-C103-6C607457A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69" name="Picture 1468">
          <a:extLst>
            <a:ext uri="{FF2B5EF4-FFF2-40B4-BE49-F238E27FC236}">
              <a16:creationId xmlns:a16="http://schemas.microsoft.com/office/drawing/2014/main" id="{50E6780E-D30B-281C-87DC-0C05D590A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570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70" name="Picture 1469">
          <a:extLst>
            <a:ext uri="{FF2B5EF4-FFF2-40B4-BE49-F238E27FC236}">
              <a16:creationId xmlns:a16="http://schemas.microsoft.com/office/drawing/2014/main" id="{B4488BBB-20EF-72D5-6D75-4ABD205D2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71" name="Picture 1470">
          <a:extLst>
            <a:ext uri="{FF2B5EF4-FFF2-40B4-BE49-F238E27FC236}">
              <a16:creationId xmlns:a16="http://schemas.microsoft.com/office/drawing/2014/main" id="{92A3FFDD-C1EB-8060-13CB-9CA408770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72" name="Picture 1471">
          <a:extLst>
            <a:ext uri="{FF2B5EF4-FFF2-40B4-BE49-F238E27FC236}">
              <a16:creationId xmlns:a16="http://schemas.microsoft.com/office/drawing/2014/main" id="{30F15F32-0248-308C-1C13-690AA8B3D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570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73" name="Picture 1472">
          <a:extLst>
            <a:ext uri="{FF2B5EF4-FFF2-40B4-BE49-F238E27FC236}">
              <a16:creationId xmlns:a16="http://schemas.microsoft.com/office/drawing/2014/main" id="{EA971152-2DB6-F9D3-9C8F-122173DA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12700</xdr:colOff>
      <xdr:row>13</xdr:row>
      <xdr:rowOff>12700</xdr:rowOff>
    </xdr:to>
    <xdr:pic>
      <xdr:nvPicPr>
        <xdr:cNvPr id="1474" name="Picture 1473">
          <a:extLst>
            <a:ext uri="{FF2B5EF4-FFF2-40B4-BE49-F238E27FC236}">
              <a16:creationId xmlns:a16="http://schemas.microsoft.com/office/drawing/2014/main" id="{30FBE4A4-44A3-27B9-751A-8FD73C0B4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5543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75" name="Picture 1474">
          <a:extLst>
            <a:ext uri="{FF2B5EF4-FFF2-40B4-BE49-F238E27FC236}">
              <a16:creationId xmlns:a16="http://schemas.microsoft.com/office/drawing/2014/main" id="{ED1FBFF6-CD31-6484-BC58-B9F06DE57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570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76" name="Picture 1475">
          <a:extLst>
            <a:ext uri="{FF2B5EF4-FFF2-40B4-BE49-F238E27FC236}">
              <a16:creationId xmlns:a16="http://schemas.microsoft.com/office/drawing/2014/main" id="{5DEC906A-BE03-248C-5999-F13F8EDBD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77" name="Picture 1476">
          <a:extLst>
            <a:ext uri="{FF2B5EF4-FFF2-40B4-BE49-F238E27FC236}">
              <a16:creationId xmlns:a16="http://schemas.microsoft.com/office/drawing/2014/main" id="{4AE7AC6B-A55F-FB26-52CE-A06B057F2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78" name="Picture 1477">
          <a:extLst>
            <a:ext uri="{FF2B5EF4-FFF2-40B4-BE49-F238E27FC236}">
              <a16:creationId xmlns:a16="http://schemas.microsoft.com/office/drawing/2014/main" id="{51C33775-E6D0-AEDA-4142-6BCF65685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79" name="Picture 1478">
          <a:extLst>
            <a:ext uri="{FF2B5EF4-FFF2-40B4-BE49-F238E27FC236}">
              <a16:creationId xmlns:a16="http://schemas.microsoft.com/office/drawing/2014/main" id="{AD60DB07-5BCF-0DC0-7A36-3E6259DD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80" name="Picture 1479">
          <a:extLst>
            <a:ext uri="{FF2B5EF4-FFF2-40B4-BE49-F238E27FC236}">
              <a16:creationId xmlns:a16="http://schemas.microsoft.com/office/drawing/2014/main" id="{03C746CD-6860-36EF-FD5A-F820EFF1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81" name="Picture 1480">
          <a:extLst>
            <a:ext uri="{FF2B5EF4-FFF2-40B4-BE49-F238E27FC236}">
              <a16:creationId xmlns:a16="http://schemas.microsoft.com/office/drawing/2014/main" id="{8DC91812-680E-0CF6-762F-F5C0F7A1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1482" name="Picture 1481">
          <a:extLst>
            <a:ext uri="{FF2B5EF4-FFF2-40B4-BE49-F238E27FC236}">
              <a16:creationId xmlns:a16="http://schemas.microsoft.com/office/drawing/2014/main" id="{A9C11D0C-FED5-BC0C-36F6-1E38B6087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60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3" name="Picture 1482">
          <a:extLst>
            <a:ext uri="{FF2B5EF4-FFF2-40B4-BE49-F238E27FC236}">
              <a16:creationId xmlns:a16="http://schemas.microsoft.com/office/drawing/2014/main" id="{DC3D855F-736E-9301-8AD8-CEAD59159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4" name="Picture 1483">
          <a:extLst>
            <a:ext uri="{FF2B5EF4-FFF2-40B4-BE49-F238E27FC236}">
              <a16:creationId xmlns:a16="http://schemas.microsoft.com/office/drawing/2014/main" id="{7627E106-C3AA-EB53-3BF7-31640403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5" name="Picture 1484">
          <a:extLst>
            <a:ext uri="{FF2B5EF4-FFF2-40B4-BE49-F238E27FC236}">
              <a16:creationId xmlns:a16="http://schemas.microsoft.com/office/drawing/2014/main" id="{3F118682-6A28-F6E9-D917-EE0F6863E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6" name="Picture 1485">
          <a:extLst>
            <a:ext uri="{FF2B5EF4-FFF2-40B4-BE49-F238E27FC236}">
              <a16:creationId xmlns:a16="http://schemas.microsoft.com/office/drawing/2014/main" id="{462896BC-77D9-448E-7067-30B3B620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7" name="Picture 1486">
          <a:extLst>
            <a:ext uri="{FF2B5EF4-FFF2-40B4-BE49-F238E27FC236}">
              <a16:creationId xmlns:a16="http://schemas.microsoft.com/office/drawing/2014/main" id="{46F8554C-5EF4-DE26-0799-CCEFF49B9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8" name="Picture 1487">
          <a:extLst>
            <a:ext uri="{FF2B5EF4-FFF2-40B4-BE49-F238E27FC236}">
              <a16:creationId xmlns:a16="http://schemas.microsoft.com/office/drawing/2014/main" id="{6673D9FC-226C-E51F-0463-0F32914A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1489" name="Picture 1488">
          <a:extLst>
            <a:ext uri="{FF2B5EF4-FFF2-40B4-BE49-F238E27FC236}">
              <a16:creationId xmlns:a16="http://schemas.microsoft.com/office/drawing/2014/main" id="{C72A0751-2886-4ECC-7D72-B32974B15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0" name="Picture 1489">
          <a:extLst>
            <a:ext uri="{FF2B5EF4-FFF2-40B4-BE49-F238E27FC236}">
              <a16:creationId xmlns:a16="http://schemas.microsoft.com/office/drawing/2014/main" id="{EF80567A-FF13-D6F3-FE72-3B28484DF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1" name="Picture 1490">
          <a:extLst>
            <a:ext uri="{FF2B5EF4-FFF2-40B4-BE49-F238E27FC236}">
              <a16:creationId xmlns:a16="http://schemas.microsoft.com/office/drawing/2014/main" id="{3D65F68E-D89F-782C-F180-38BAE5BCF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2" name="Picture 1491">
          <a:extLst>
            <a:ext uri="{FF2B5EF4-FFF2-40B4-BE49-F238E27FC236}">
              <a16:creationId xmlns:a16="http://schemas.microsoft.com/office/drawing/2014/main" id="{6B9F53C4-9ABD-D867-9EAF-5CBFF3D18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3" name="Picture 1492">
          <a:extLst>
            <a:ext uri="{FF2B5EF4-FFF2-40B4-BE49-F238E27FC236}">
              <a16:creationId xmlns:a16="http://schemas.microsoft.com/office/drawing/2014/main" id="{068CBC6E-1ABD-82F8-D456-953A8A8A6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4" name="Picture 1493">
          <a:extLst>
            <a:ext uri="{FF2B5EF4-FFF2-40B4-BE49-F238E27FC236}">
              <a16:creationId xmlns:a16="http://schemas.microsoft.com/office/drawing/2014/main" id="{885A1D07-3455-F3D5-5045-A75437FB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5" name="Picture 1494">
          <a:extLst>
            <a:ext uri="{FF2B5EF4-FFF2-40B4-BE49-F238E27FC236}">
              <a16:creationId xmlns:a16="http://schemas.microsoft.com/office/drawing/2014/main" id="{AC63ED67-4F7F-9B2E-B471-B99807F76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12700</xdr:colOff>
      <xdr:row>16</xdr:row>
      <xdr:rowOff>12700</xdr:rowOff>
    </xdr:to>
    <xdr:pic>
      <xdr:nvPicPr>
        <xdr:cNvPr id="1496" name="Picture 1495">
          <a:extLst>
            <a:ext uri="{FF2B5EF4-FFF2-40B4-BE49-F238E27FC236}">
              <a16:creationId xmlns:a16="http://schemas.microsoft.com/office/drawing/2014/main" id="{C13A86D7-90B8-8DA9-A00E-DF8BC8580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674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497" name="Picture 1496">
          <a:extLst>
            <a:ext uri="{FF2B5EF4-FFF2-40B4-BE49-F238E27FC236}">
              <a16:creationId xmlns:a16="http://schemas.microsoft.com/office/drawing/2014/main" id="{C9DC964B-89DB-0853-60E7-1853885D7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498" name="Picture 1497">
          <a:extLst>
            <a:ext uri="{FF2B5EF4-FFF2-40B4-BE49-F238E27FC236}">
              <a16:creationId xmlns:a16="http://schemas.microsoft.com/office/drawing/2014/main" id="{51DC6AB1-10FE-2485-140C-B9474ABBE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721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499" name="Picture 1498">
          <a:extLst>
            <a:ext uri="{FF2B5EF4-FFF2-40B4-BE49-F238E27FC236}">
              <a16:creationId xmlns:a16="http://schemas.microsoft.com/office/drawing/2014/main" id="{16A11176-BCAE-0FEC-A21E-ACAB8569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500" name="Picture 1499">
          <a:extLst>
            <a:ext uri="{FF2B5EF4-FFF2-40B4-BE49-F238E27FC236}">
              <a16:creationId xmlns:a16="http://schemas.microsoft.com/office/drawing/2014/main" id="{66559967-1FBE-28B1-0F1B-73A2583EC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01" name="Picture 1500">
          <a:extLst>
            <a:ext uri="{FF2B5EF4-FFF2-40B4-BE49-F238E27FC236}">
              <a16:creationId xmlns:a16="http://schemas.microsoft.com/office/drawing/2014/main" id="{528B9988-845F-9E80-D1FF-ED21BBC1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721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502" name="Picture 1501">
          <a:extLst>
            <a:ext uri="{FF2B5EF4-FFF2-40B4-BE49-F238E27FC236}">
              <a16:creationId xmlns:a16="http://schemas.microsoft.com/office/drawing/2014/main" id="{A8EA6C33-58A0-B934-2947-7A66E0F5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503" name="Picture 1502">
          <a:extLst>
            <a:ext uri="{FF2B5EF4-FFF2-40B4-BE49-F238E27FC236}">
              <a16:creationId xmlns:a16="http://schemas.microsoft.com/office/drawing/2014/main" id="{839E081D-DAF4-9BDB-DBF8-497733FB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04" name="Picture 1503">
          <a:extLst>
            <a:ext uri="{FF2B5EF4-FFF2-40B4-BE49-F238E27FC236}">
              <a16:creationId xmlns:a16="http://schemas.microsoft.com/office/drawing/2014/main" id="{716AB342-BC63-65DC-EACF-392DAAED3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721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505" name="Picture 1504">
          <a:extLst>
            <a:ext uri="{FF2B5EF4-FFF2-40B4-BE49-F238E27FC236}">
              <a16:creationId xmlns:a16="http://schemas.microsoft.com/office/drawing/2014/main" id="{F542BB72-4229-9C32-7B26-DD4BF7E84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1506" name="Picture 1505">
          <a:extLst>
            <a:ext uri="{FF2B5EF4-FFF2-40B4-BE49-F238E27FC236}">
              <a16:creationId xmlns:a16="http://schemas.microsoft.com/office/drawing/2014/main" id="{E874F91E-CA40-3073-2818-E1647461B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70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07" name="Picture 1506">
          <a:extLst>
            <a:ext uri="{FF2B5EF4-FFF2-40B4-BE49-F238E27FC236}">
              <a16:creationId xmlns:a16="http://schemas.microsoft.com/office/drawing/2014/main" id="{4680068C-BA6A-BD35-7179-C0356FFD4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721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08" name="Picture 1507">
          <a:extLst>
            <a:ext uri="{FF2B5EF4-FFF2-40B4-BE49-F238E27FC236}">
              <a16:creationId xmlns:a16="http://schemas.microsoft.com/office/drawing/2014/main" id="{11146C25-FCB3-1771-F287-5AFA1C85D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09" name="Picture 1508">
          <a:extLst>
            <a:ext uri="{FF2B5EF4-FFF2-40B4-BE49-F238E27FC236}">
              <a16:creationId xmlns:a16="http://schemas.microsoft.com/office/drawing/2014/main" id="{1AC8DB77-3DCD-ACA3-B6D3-B790F7E52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76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10" name="Picture 1509">
          <a:extLst>
            <a:ext uri="{FF2B5EF4-FFF2-40B4-BE49-F238E27FC236}">
              <a16:creationId xmlns:a16="http://schemas.microsoft.com/office/drawing/2014/main" id="{81B12520-70F7-8A10-9C86-DD2827C7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11" name="Picture 1510">
          <a:extLst>
            <a:ext uri="{FF2B5EF4-FFF2-40B4-BE49-F238E27FC236}">
              <a16:creationId xmlns:a16="http://schemas.microsoft.com/office/drawing/2014/main" id="{678BC8B7-6E71-151D-796E-0CDF718D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12" name="Picture 1511">
          <a:extLst>
            <a:ext uri="{FF2B5EF4-FFF2-40B4-BE49-F238E27FC236}">
              <a16:creationId xmlns:a16="http://schemas.microsoft.com/office/drawing/2014/main" id="{B9B13989-3BBF-FA6F-A8BA-F8B7ED2A7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76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13" name="Picture 1512">
          <a:extLst>
            <a:ext uri="{FF2B5EF4-FFF2-40B4-BE49-F238E27FC236}">
              <a16:creationId xmlns:a16="http://schemas.microsoft.com/office/drawing/2014/main" id="{AA808E45-26F0-1759-7252-61C550D4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14" name="Picture 1513">
          <a:extLst>
            <a:ext uri="{FF2B5EF4-FFF2-40B4-BE49-F238E27FC236}">
              <a16:creationId xmlns:a16="http://schemas.microsoft.com/office/drawing/2014/main" id="{348E68ED-C6F8-CE21-70B5-7B3F63AD9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15" name="Picture 1514">
          <a:extLst>
            <a:ext uri="{FF2B5EF4-FFF2-40B4-BE49-F238E27FC236}">
              <a16:creationId xmlns:a16="http://schemas.microsoft.com/office/drawing/2014/main" id="{D212C68B-37A2-077B-FE60-C66F0D8F3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76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16" name="Picture 1515">
          <a:extLst>
            <a:ext uri="{FF2B5EF4-FFF2-40B4-BE49-F238E27FC236}">
              <a16:creationId xmlns:a16="http://schemas.microsoft.com/office/drawing/2014/main" id="{CE0C7241-84AD-5755-DDB6-53E77B684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12700</xdr:colOff>
      <xdr:row>18</xdr:row>
      <xdr:rowOff>12700</xdr:rowOff>
    </xdr:to>
    <xdr:pic>
      <xdr:nvPicPr>
        <xdr:cNvPr id="1517" name="Picture 1516">
          <a:extLst>
            <a:ext uri="{FF2B5EF4-FFF2-40B4-BE49-F238E27FC236}">
              <a16:creationId xmlns:a16="http://schemas.microsoft.com/office/drawing/2014/main" id="{AA74D583-FCAC-A9AA-1A06-E9D2682BE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753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18" name="Picture 1517">
          <a:extLst>
            <a:ext uri="{FF2B5EF4-FFF2-40B4-BE49-F238E27FC236}">
              <a16:creationId xmlns:a16="http://schemas.microsoft.com/office/drawing/2014/main" id="{5B4826A4-4F67-FD7A-4410-E28FD1953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76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19" name="Picture 1518">
          <a:extLst>
            <a:ext uri="{FF2B5EF4-FFF2-40B4-BE49-F238E27FC236}">
              <a16:creationId xmlns:a16="http://schemas.microsoft.com/office/drawing/2014/main" id="{20862C99-CC34-F260-FC2F-45B9D344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20" name="Picture 1519">
          <a:extLst>
            <a:ext uri="{FF2B5EF4-FFF2-40B4-BE49-F238E27FC236}">
              <a16:creationId xmlns:a16="http://schemas.microsoft.com/office/drawing/2014/main" id="{615579CD-70CF-AD4A-2E90-294AC0C3E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21" name="Picture 1520">
          <a:extLst>
            <a:ext uri="{FF2B5EF4-FFF2-40B4-BE49-F238E27FC236}">
              <a16:creationId xmlns:a16="http://schemas.microsoft.com/office/drawing/2014/main" id="{FBE87614-0A15-BD16-D9A6-8264FDC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22" name="Picture 1521">
          <a:extLst>
            <a:ext uri="{FF2B5EF4-FFF2-40B4-BE49-F238E27FC236}">
              <a16:creationId xmlns:a16="http://schemas.microsoft.com/office/drawing/2014/main" id="{F5B4D6B6-C922-5569-0534-238945E87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23" name="Picture 1522">
          <a:extLst>
            <a:ext uri="{FF2B5EF4-FFF2-40B4-BE49-F238E27FC236}">
              <a16:creationId xmlns:a16="http://schemas.microsoft.com/office/drawing/2014/main" id="{54C79492-4CBF-1CFC-1AD4-DB839BA7B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24" name="Picture 1523">
          <a:extLst>
            <a:ext uri="{FF2B5EF4-FFF2-40B4-BE49-F238E27FC236}">
              <a16:creationId xmlns:a16="http://schemas.microsoft.com/office/drawing/2014/main" id="{1C20581A-3462-317E-0722-1F249293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1525" name="Picture 1524">
          <a:extLst>
            <a:ext uri="{FF2B5EF4-FFF2-40B4-BE49-F238E27FC236}">
              <a16:creationId xmlns:a16="http://schemas.microsoft.com/office/drawing/2014/main" id="{1141C6AF-62EB-6327-4705-D3C634140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80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26" name="Picture 1525">
          <a:extLst>
            <a:ext uri="{FF2B5EF4-FFF2-40B4-BE49-F238E27FC236}">
              <a16:creationId xmlns:a16="http://schemas.microsoft.com/office/drawing/2014/main" id="{47913335-BED1-A0D1-B98A-F20AF127B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27" name="Picture 1526">
          <a:extLst>
            <a:ext uri="{FF2B5EF4-FFF2-40B4-BE49-F238E27FC236}">
              <a16:creationId xmlns:a16="http://schemas.microsoft.com/office/drawing/2014/main" id="{657E8E05-2C1D-0E61-100C-E2679C517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84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28" name="Picture 1527">
          <a:extLst>
            <a:ext uri="{FF2B5EF4-FFF2-40B4-BE49-F238E27FC236}">
              <a16:creationId xmlns:a16="http://schemas.microsoft.com/office/drawing/2014/main" id="{F5B15357-C1F5-6F44-F495-28F1E060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29" name="Picture 1528">
          <a:extLst>
            <a:ext uri="{FF2B5EF4-FFF2-40B4-BE49-F238E27FC236}">
              <a16:creationId xmlns:a16="http://schemas.microsoft.com/office/drawing/2014/main" id="{70046283-E62D-2E8A-4A86-A58BA5AD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0" name="Picture 1529">
          <a:extLst>
            <a:ext uri="{FF2B5EF4-FFF2-40B4-BE49-F238E27FC236}">
              <a16:creationId xmlns:a16="http://schemas.microsoft.com/office/drawing/2014/main" id="{8962E235-90CA-4BEA-270D-24F5D3A02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84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1" name="Picture 1530">
          <a:extLst>
            <a:ext uri="{FF2B5EF4-FFF2-40B4-BE49-F238E27FC236}">
              <a16:creationId xmlns:a16="http://schemas.microsoft.com/office/drawing/2014/main" id="{5FBC0462-0434-D501-04CB-495E6568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2" name="Picture 1531">
          <a:extLst>
            <a:ext uri="{FF2B5EF4-FFF2-40B4-BE49-F238E27FC236}">
              <a16:creationId xmlns:a16="http://schemas.microsoft.com/office/drawing/2014/main" id="{ABB2067D-B0CE-237E-3447-415A87CA5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3" name="Picture 1532">
          <a:extLst>
            <a:ext uri="{FF2B5EF4-FFF2-40B4-BE49-F238E27FC236}">
              <a16:creationId xmlns:a16="http://schemas.microsoft.com/office/drawing/2014/main" id="{FCD3C254-81C9-9800-D322-5925684D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84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4" name="Picture 1533">
          <a:extLst>
            <a:ext uri="{FF2B5EF4-FFF2-40B4-BE49-F238E27FC236}">
              <a16:creationId xmlns:a16="http://schemas.microsoft.com/office/drawing/2014/main" id="{1ED6ACBC-79FA-79D9-E60D-EC091BDAA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5" name="Picture 1534">
          <a:extLst>
            <a:ext uri="{FF2B5EF4-FFF2-40B4-BE49-F238E27FC236}">
              <a16:creationId xmlns:a16="http://schemas.microsoft.com/office/drawing/2014/main" id="{96C5E5B1-386F-4119-3FDE-7D8EA8D80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536" name="Picture 1535">
          <a:extLst>
            <a:ext uri="{FF2B5EF4-FFF2-40B4-BE49-F238E27FC236}">
              <a16:creationId xmlns:a16="http://schemas.microsoft.com/office/drawing/2014/main" id="{DEFA6D16-4C77-BA39-7D6E-287A054E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84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37" name="Picture 1536">
          <a:extLst>
            <a:ext uri="{FF2B5EF4-FFF2-40B4-BE49-F238E27FC236}">
              <a16:creationId xmlns:a16="http://schemas.microsoft.com/office/drawing/2014/main" id="{E2F59ACF-6354-F6F0-9815-0CEE01FDD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38" name="Picture 1537">
          <a:extLst>
            <a:ext uri="{FF2B5EF4-FFF2-40B4-BE49-F238E27FC236}">
              <a16:creationId xmlns:a16="http://schemas.microsoft.com/office/drawing/2014/main" id="{587C2ADD-A411-C2C5-1210-A02794B2D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896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39" name="Picture 1538">
          <a:extLst>
            <a:ext uri="{FF2B5EF4-FFF2-40B4-BE49-F238E27FC236}">
              <a16:creationId xmlns:a16="http://schemas.microsoft.com/office/drawing/2014/main" id="{24F7D79E-DD24-9254-90E5-3DF5DCE47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0" name="Picture 1539">
          <a:extLst>
            <a:ext uri="{FF2B5EF4-FFF2-40B4-BE49-F238E27FC236}">
              <a16:creationId xmlns:a16="http://schemas.microsoft.com/office/drawing/2014/main" id="{0A762F7C-A4CA-6440-8580-055F6D4FF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1" name="Picture 1540">
          <a:extLst>
            <a:ext uri="{FF2B5EF4-FFF2-40B4-BE49-F238E27FC236}">
              <a16:creationId xmlns:a16="http://schemas.microsoft.com/office/drawing/2014/main" id="{0C3D8EF6-11A6-407B-5A15-5087A53E8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896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2" name="Picture 1541">
          <a:extLst>
            <a:ext uri="{FF2B5EF4-FFF2-40B4-BE49-F238E27FC236}">
              <a16:creationId xmlns:a16="http://schemas.microsoft.com/office/drawing/2014/main" id="{845E9396-00A4-0F64-BCB1-269312C8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3" name="Picture 1542">
          <a:extLst>
            <a:ext uri="{FF2B5EF4-FFF2-40B4-BE49-F238E27FC236}">
              <a16:creationId xmlns:a16="http://schemas.microsoft.com/office/drawing/2014/main" id="{E69CEBD7-A163-FE20-1346-E9D8C2DDF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4" name="Picture 1543">
          <a:extLst>
            <a:ext uri="{FF2B5EF4-FFF2-40B4-BE49-F238E27FC236}">
              <a16:creationId xmlns:a16="http://schemas.microsoft.com/office/drawing/2014/main" id="{A140E7BA-CFA4-0AE0-E0FF-EDA2D3310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896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5" name="Picture 1544">
          <a:extLst>
            <a:ext uri="{FF2B5EF4-FFF2-40B4-BE49-F238E27FC236}">
              <a16:creationId xmlns:a16="http://schemas.microsoft.com/office/drawing/2014/main" id="{74B3DAE1-D307-29A8-6BFC-20AC316C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6" name="Picture 1545">
          <a:extLst>
            <a:ext uri="{FF2B5EF4-FFF2-40B4-BE49-F238E27FC236}">
              <a16:creationId xmlns:a16="http://schemas.microsoft.com/office/drawing/2014/main" id="{ABC32BCD-35DF-9ADC-A941-826A3BD9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88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12700</xdr:colOff>
      <xdr:row>22</xdr:row>
      <xdr:rowOff>12700</xdr:rowOff>
    </xdr:to>
    <xdr:pic>
      <xdr:nvPicPr>
        <xdr:cNvPr id="1547" name="Picture 1546">
          <a:extLst>
            <a:ext uri="{FF2B5EF4-FFF2-40B4-BE49-F238E27FC236}">
              <a16:creationId xmlns:a16="http://schemas.microsoft.com/office/drawing/2014/main" id="{80272D67-076C-A239-0BA0-D15B2C83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896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48" name="Picture 1547">
          <a:extLst>
            <a:ext uri="{FF2B5EF4-FFF2-40B4-BE49-F238E27FC236}">
              <a16:creationId xmlns:a16="http://schemas.microsoft.com/office/drawing/2014/main" id="{0C47B33A-D2D1-F566-63CE-4604A643B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49" name="Picture 1548">
          <a:extLst>
            <a:ext uri="{FF2B5EF4-FFF2-40B4-BE49-F238E27FC236}">
              <a16:creationId xmlns:a16="http://schemas.microsoft.com/office/drawing/2014/main" id="{7D0EAB76-D149-A3AF-1820-E69E9E252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944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0" name="Picture 1549">
          <a:extLst>
            <a:ext uri="{FF2B5EF4-FFF2-40B4-BE49-F238E27FC236}">
              <a16:creationId xmlns:a16="http://schemas.microsoft.com/office/drawing/2014/main" id="{1816B176-2BC7-F879-CB2E-7B3966483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1" name="Picture 1550">
          <a:extLst>
            <a:ext uri="{FF2B5EF4-FFF2-40B4-BE49-F238E27FC236}">
              <a16:creationId xmlns:a16="http://schemas.microsoft.com/office/drawing/2014/main" id="{B9284BA8-8216-AA3B-E6F1-86D36C01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2" name="Picture 1551">
          <a:extLst>
            <a:ext uri="{FF2B5EF4-FFF2-40B4-BE49-F238E27FC236}">
              <a16:creationId xmlns:a16="http://schemas.microsoft.com/office/drawing/2014/main" id="{26E974AC-F29A-BE0A-8423-7ACB88AD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944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3" name="Picture 1552">
          <a:extLst>
            <a:ext uri="{FF2B5EF4-FFF2-40B4-BE49-F238E27FC236}">
              <a16:creationId xmlns:a16="http://schemas.microsoft.com/office/drawing/2014/main" id="{5FFCC03D-F8FE-B912-20CC-322BD65FB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4" name="Picture 1553">
          <a:extLst>
            <a:ext uri="{FF2B5EF4-FFF2-40B4-BE49-F238E27FC236}">
              <a16:creationId xmlns:a16="http://schemas.microsoft.com/office/drawing/2014/main" id="{DE2D8BCD-1EB9-1E36-F5C0-5F928D18E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5" name="Picture 1554">
          <a:extLst>
            <a:ext uri="{FF2B5EF4-FFF2-40B4-BE49-F238E27FC236}">
              <a16:creationId xmlns:a16="http://schemas.microsoft.com/office/drawing/2014/main" id="{A4E7AC6B-409B-1BC1-870B-8E692B7A5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944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6" name="Picture 1555">
          <a:extLst>
            <a:ext uri="{FF2B5EF4-FFF2-40B4-BE49-F238E27FC236}">
              <a16:creationId xmlns:a16="http://schemas.microsoft.com/office/drawing/2014/main" id="{8D8D276C-629E-2F2D-F810-B2E086D26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7" name="Picture 1556">
          <a:extLst>
            <a:ext uri="{FF2B5EF4-FFF2-40B4-BE49-F238E27FC236}">
              <a16:creationId xmlns:a16="http://schemas.microsoft.com/office/drawing/2014/main" id="{28AE468A-3225-E416-85E0-4C6B69D1A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92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12700</xdr:colOff>
      <xdr:row>23</xdr:row>
      <xdr:rowOff>12700</xdr:rowOff>
    </xdr:to>
    <xdr:pic>
      <xdr:nvPicPr>
        <xdr:cNvPr id="1558" name="Picture 1557">
          <a:extLst>
            <a:ext uri="{FF2B5EF4-FFF2-40B4-BE49-F238E27FC236}">
              <a16:creationId xmlns:a16="http://schemas.microsoft.com/office/drawing/2014/main" id="{4EC1EEB5-6E47-3B90-C1A8-C54114975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944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59" name="Picture 1558">
          <a:extLst>
            <a:ext uri="{FF2B5EF4-FFF2-40B4-BE49-F238E27FC236}">
              <a16:creationId xmlns:a16="http://schemas.microsoft.com/office/drawing/2014/main" id="{B79FE7EF-D24C-C156-249B-F7538E2CE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0" name="Picture 1559">
          <a:extLst>
            <a:ext uri="{FF2B5EF4-FFF2-40B4-BE49-F238E27FC236}">
              <a16:creationId xmlns:a16="http://schemas.microsoft.com/office/drawing/2014/main" id="{4F97F4DD-3C5D-BAEF-5959-064CAB73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991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1" name="Picture 1560">
          <a:extLst>
            <a:ext uri="{FF2B5EF4-FFF2-40B4-BE49-F238E27FC236}">
              <a16:creationId xmlns:a16="http://schemas.microsoft.com/office/drawing/2014/main" id="{A72E01B5-83D8-87F2-0A5B-6944B2B5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2" name="Picture 1561">
          <a:extLst>
            <a:ext uri="{FF2B5EF4-FFF2-40B4-BE49-F238E27FC236}">
              <a16:creationId xmlns:a16="http://schemas.microsoft.com/office/drawing/2014/main" id="{D16C4154-3402-E14A-117D-A99CB673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3" name="Picture 1562">
          <a:extLst>
            <a:ext uri="{FF2B5EF4-FFF2-40B4-BE49-F238E27FC236}">
              <a16:creationId xmlns:a16="http://schemas.microsoft.com/office/drawing/2014/main" id="{2786C128-A259-A7A7-2C78-EE041E5F4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991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4" name="Picture 1563">
          <a:extLst>
            <a:ext uri="{FF2B5EF4-FFF2-40B4-BE49-F238E27FC236}">
              <a16:creationId xmlns:a16="http://schemas.microsoft.com/office/drawing/2014/main" id="{1E2F0616-E2C1-C45B-B766-D3DF32514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5" name="Picture 1564">
          <a:extLst>
            <a:ext uri="{FF2B5EF4-FFF2-40B4-BE49-F238E27FC236}">
              <a16:creationId xmlns:a16="http://schemas.microsoft.com/office/drawing/2014/main" id="{66DCB3FA-1518-839E-1756-EBA5E82C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6" name="Picture 1565">
          <a:extLst>
            <a:ext uri="{FF2B5EF4-FFF2-40B4-BE49-F238E27FC236}">
              <a16:creationId xmlns:a16="http://schemas.microsoft.com/office/drawing/2014/main" id="{338F4CC7-2F6C-2B5E-0BB8-D90FDFC94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991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7" name="Picture 1566">
          <a:extLst>
            <a:ext uri="{FF2B5EF4-FFF2-40B4-BE49-F238E27FC236}">
              <a16:creationId xmlns:a16="http://schemas.microsoft.com/office/drawing/2014/main" id="{93674918-4D33-1F2C-0E02-2ACED157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8" name="Picture 1567">
          <a:extLst>
            <a:ext uri="{FF2B5EF4-FFF2-40B4-BE49-F238E27FC236}">
              <a16:creationId xmlns:a16="http://schemas.microsoft.com/office/drawing/2014/main" id="{6AA73D62-FC0C-79D2-B348-B86B9E58D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97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12700</xdr:colOff>
      <xdr:row>24</xdr:row>
      <xdr:rowOff>12700</xdr:rowOff>
    </xdr:to>
    <xdr:pic>
      <xdr:nvPicPr>
        <xdr:cNvPr id="1569" name="Picture 1568">
          <a:extLst>
            <a:ext uri="{FF2B5EF4-FFF2-40B4-BE49-F238E27FC236}">
              <a16:creationId xmlns:a16="http://schemas.microsoft.com/office/drawing/2014/main" id="{06155AFD-6B99-659F-E6CC-D89FE18EF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991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0" name="Picture 1569">
          <a:extLst>
            <a:ext uri="{FF2B5EF4-FFF2-40B4-BE49-F238E27FC236}">
              <a16:creationId xmlns:a16="http://schemas.microsoft.com/office/drawing/2014/main" id="{E3479E43-F067-099B-D13A-92EE6569D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1" name="Picture 1570">
          <a:extLst>
            <a:ext uri="{FF2B5EF4-FFF2-40B4-BE49-F238E27FC236}">
              <a16:creationId xmlns:a16="http://schemas.microsoft.com/office/drawing/2014/main" id="{68AF69AF-2446-A802-97CB-2C9644D7B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03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2" name="Picture 1571">
          <a:extLst>
            <a:ext uri="{FF2B5EF4-FFF2-40B4-BE49-F238E27FC236}">
              <a16:creationId xmlns:a16="http://schemas.microsoft.com/office/drawing/2014/main" id="{FAFABBA3-7299-F08D-BE63-0100A5FFE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3" name="Picture 1572">
          <a:extLst>
            <a:ext uri="{FF2B5EF4-FFF2-40B4-BE49-F238E27FC236}">
              <a16:creationId xmlns:a16="http://schemas.microsoft.com/office/drawing/2014/main" id="{6D43FA81-36A6-CA6E-77A6-341F888E3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4" name="Picture 1573">
          <a:extLst>
            <a:ext uri="{FF2B5EF4-FFF2-40B4-BE49-F238E27FC236}">
              <a16:creationId xmlns:a16="http://schemas.microsoft.com/office/drawing/2014/main" id="{C8A368B3-5E14-D4F7-2EE4-964E5485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03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5" name="Picture 1574">
          <a:extLst>
            <a:ext uri="{FF2B5EF4-FFF2-40B4-BE49-F238E27FC236}">
              <a16:creationId xmlns:a16="http://schemas.microsoft.com/office/drawing/2014/main" id="{BAB052E6-3E41-06FF-5FC8-470DF3C71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6" name="Picture 1575">
          <a:extLst>
            <a:ext uri="{FF2B5EF4-FFF2-40B4-BE49-F238E27FC236}">
              <a16:creationId xmlns:a16="http://schemas.microsoft.com/office/drawing/2014/main" id="{F131DD28-6BB0-1E97-159B-24A944345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7" name="Picture 1576">
          <a:extLst>
            <a:ext uri="{FF2B5EF4-FFF2-40B4-BE49-F238E27FC236}">
              <a16:creationId xmlns:a16="http://schemas.microsoft.com/office/drawing/2014/main" id="{7EAAF022-28EF-5BDA-2498-3C8245D09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03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8" name="Picture 1577">
          <a:extLst>
            <a:ext uri="{FF2B5EF4-FFF2-40B4-BE49-F238E27FC236}">
              <a16:creationId xmlns:a16="http://schemas.microsoft.com/office/drawing/2014/main" id="{AC4DC6B0-4306-09BA-4F8D-25C75D058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79" name="Picture 1578">
          <a:extLst>
            <a:ext uri="{FF2B5EF4-FFF2-40B4-BE49-F238E27FC236}">
              <a16:creationId xmlns:a16="http://schemas.microsoft.com/office/drawing/2014/main" id="{A74BE395-05AD-3885-EFBD-F07A42D2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023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12700</xdr:colOff>
      <xdr:row>25</xdr:row>
      <xdr:rowOff>12700</xdr:rowOff>
    </xdr:to>
    <xdr:pic>
      <xdr:nvPicPr>
        <xdr:cNvPr id="1580" name="Picture 1579">
          <a:extLst>
            <a:ext uri="{FF2B5EF4-FFF2-40B4-BE49-F238E27FC236}">
              <a16:creationId xmlns:a16="http://schemas.microsoft.com/office/drawing/2014/main" id="{B3DD83CF-291F-D10B-C195-7E31C6F02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03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1" name="Picture 1580">
          <a:extLst>
            <a:ext uri="{FF2B5EF4-FFF2-40B4-BE49-F238E27FC236}">
              <a16:creationId xmlns:a16="http://schemas.microsoft.com/office/drawing/2014/main" id="{31C60935-7BA1-9796-4FF8-EC7595414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2" name="Picture 1581">
          <a:extLst>
            <a:ext uri="{FF2B5EF4-FFF2-40B4-BE49-F238E27FC236}">
              <a16:creationId xmlns:a16="http://schemas.microsoft.com/office/drawing/2014/main" id="{DAECF7E6-B401-8B9D-31B3-E47CD6D69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08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3" name="Picture 1582">
          <a:extLst>
            <a:ext uri="{FF2B5EF4-FFF2-40B4-BE49-F238E27FC236}">
              <a16:creationId xmlns:a16="http://schemas.microsoft.com/office/drawing/2014/main" id="{6CAEAA95-4352-0836-815A-D1C89FC5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4" name="Picture 1583">
          <a:extLst>
            <a:ext uri="{FF2B5EF4-FFF2-40B4-BE49-F238E27FC236}">
              <a16:creationId xmlns:a16="http://schemas.microsoft.com/office/drawing/2014/main" id="{2F1546ED-9772-61D9-BD31-0BA1181DF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5" name="Picture 1584">
          <a:extLst>
            <a:ext uri="{FF2B5EF4-FFF2-40B4-BE49-F238E27FC236}">
              <a16:creationId xmlns:a16="http://schemas.microsoft.com/office/drawing/2014/main" id="{4BE6A6EC-98D1-F6A8-F804-CDE21B71C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08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6" name="Picture 1585">
          <a:extLst>
            <a:ext uri="{FF2B5EF4-FFF2-40B4-BE49-F238E27FC236}">
              <a16:creationId xmlns:a16="http://schemas.microsoft.com/office/drawing/2014/main" id="{9318E201-CD20-F0C4-0459-C49C77E4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7" name="Picture 1586">
          <a:extLst>
            <a:ext uri="{FF2B5EF4-FFF2-40B4-BE49-F238E27FC236}">
              <a16:creationId xmlns:a16="http://schemas.microsoft.com/office/drawing/2014/main" id="{61B34260-6D7E-5FB8-3322-F957F93E2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8" name="Picture 1587">
          <a:extLst>
            <a:ext uri="{FF2B5EF4-FFF2-40B4-BE49-F238E27FC236}">
              <a16:creationId xmlns:a16="http://schemas.microsoft.com/office/drawing/2014/main" id="{0DD02953-4735-6446-F045-65D112D4E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08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89" name="Picture 1588">
          <a:extLst>
            <a:ext uri="{FF2B5EF4-FFF2-40B4-BE49-F238E27FC236}">
              <a16:creationId xmlns:a16="http://schemas.microsoft.com/office/drawing/2014/main" id="{8F9CD3B3-AAA6-E43F-06DD-9E613B788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90" name="Picture 1589">
          <a:extLst>
            <a:ext uri="{FF2B5EF4-FFF2-40B4-BE49-F238E27FC236}">
              <a16:creationId xmlns:a16="http://schemas.microsoft.com/office/drawing/2014/main" id="{B13F50B8-581D-A816-82AD-D91EAC583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071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12700</xdr:colOff>
      <xdr:row>26</xdr:row>
      <xdr:rowOff>12700</xdr:rowOff>
    </xdr:to>
    <xdr:pic>
      <xdr:nvPicPr>
        <xdr:cNvPr id="1591" name="Picture 1590">
          <a:extLst>
            <a:ext uri="{FF2B5EF4-FFF2-40B4-BE49-F238E27FC236}">
              <a16:creationId xmlns:a16="http://schemas.microsoft.com/office/drawing/2014/main" id="{C4813A3A-E1DB-8751-C24D-4EDD1E932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08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2" name="Picture 1591">
          <a:extLst>
            <a:ext uri="{FF2B5EF4-FFF2-40B4-BE49-F238E27FC236}">
              <a16:creationId xmlns:a16="http://schemas.microsoft.com/office/drawing/2014/main" id="{B2694477-3597-AED6-2A6B-D9FA8B9E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3" name="Picture 1592">
          <a:extLst>
            <a:ext uri="{FF2B5EF4-FFF2-40B4-BE49-F238E27FC236}">
              <a16:creationId xmlns:a16="http://schemas.microsoft.com/office/drawing/2014/main" id="{4453CBBB-40EE-9A4F-268B-6A621FDF8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13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4" name="Picture 1593">
          <a:extLst>
            <a:ext uri="{FF2B5EF4-FFF2-40B4-BE49-F238E27FC236}">
              <a16:creationId xmlns:a16="http://schemas.microsoft.com/office/drawing/2014/main" id="{00C509E9-5EAE-20CE-59FC-68313CFA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5" name="Picture 1594">
          <a:extLst>
            <a:ext uri="{FF2B5EF4-FFF2-40B4-BE49-F238E27FC236}">
              <a16:creationId xmlns:a16="http://schemas.microsoft.com/office/drawing/2014/main" id="{5547F2ED-D5B6-4611-64E0-C60B59FE9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6" name="Picture 1595">
          <a:extLst>
            <a:ext uri="{FF2B5EF4-FFF2-40B4-BE49-F238E27FC236}">
              <a16:creationId xmlns:a16="http://schemas.microsoft.com/office/drawing/2014/main" id="{FE510EE9-90A9-EEC3-E917-242A6D612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13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7" name="Picture 1596">
          <a:extLst>
            <a:ext uri="{FF2B5EF4-FFF2-40B4-BE49-F238E27FC236}">
              <a16:creationId xmlns:a16="http://schemas.microsoft.com/office/drawing/2014/main" id="{1B896E1C-574A-2564-80A6-267100EE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8" name="Picture 1597">
          <a:extLst>
            <a:ext uri="{FF2B5EF4-FFF2-40B4-BE49-F238E27FC236}">
              <a16:creationId xmlns:a16="http://schemas.microsoft.com/office/drawing/2014/main" id="{C2E606F6-C92D-8C9C-08D5-42C630709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599" name="Picture 1598">
          <a:extLst>
            <a:ext uri="{FF2B5EF4-FFF2-40B4-BE49-F238E27FC236}">
              <a16:creationId xmlns:a16="http://schemas.microsoft.com/office/drawing/2014/main" id="{4191923E-69A9-FC1A-655E-6726A0F64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13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600" name="Picture 1599">
          <a:extLst>
            <a:ext uri="{FF2B5EF4-FFF2-40B4-BE49-F238E27FC236}">
              <a16:creationId xmlns:a16="http://schemas.microsoft.com/office/drawing/2014/main" id="{D588999A-4750-1883-E469-AD99A78A1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601" name="Picture 1600">
          <a:extLst>
            <a:ext uri="{FF2B5EF4-FFF2-40B4-BE49-F238E27FC236}">
              <a16:creationId xmlns:a16="http://schemas.microsoft.com/office/drawing/2014/main" id="{C01C2837-B580-BA5F-50FC-77F672D7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118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12700</xdr:colOff>
      <xdr:row>27</xdr:row>
      <xdr:rowOff>12700</xdr:rowOff>
    </xdr:to>
    <xdr:pic>
      <xdr:nvPicPr>
        <xdr:cNvPr id="1602" name="Picture 1601">
          <a:extLst>
            <a:ext uri="{FF2B5EF4-FFF2-40B4-BE49-F238E27FC236}">
              <a16:creationId xmlns:a16="http://schemas.microsoft.com/office/drawing/2014/main" id="{B405F272-DC22-FDCA-97BC-FE3175918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13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3" name="Picture 1602">
          <a:extLst>
            <a:ext uri="{FF2B5EF4-FFF2-40B4-BE49-F238E27FC236}">
              <a16:creationId xmlns:a16="http://schemas.microsoft.com/office/drawing/2014/main" id="{02C0CBD3-9059-B6E2-D7B8-2CAEBAC31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4" name="Picture 1603">
          <a:extLst>
            <a:ext uri="{FF2B5EF4-FFF2-40B4-BE49-F238E27FC236}">
              <a16:creationId xmlns:a16="http://schemas.microsoft.com/office/drawing/2014/main" id="{8AC89987-ADEE-DFC2-8128-779CF3436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5" name="Picture 1604">
          <a:extLst>
            <a:ext uri="{FF2B5EF4-FFF2-40B4-BE49-F238E27FC236}">
              <a16:creationId xmlns:a16="http://schemas.microsoft.com/office/drawing/2014/main" id="{76A8BF21-E357-87C0-BCC7-BEBBBCBE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6" name="Picture 1605">
          <a:extLst>
            <a:ext uri="{FF2B5EF4-FFF2-40B4-BE49-F238E27FC236}">
              <a16:creationId xmlns:a16="http://schemas.microsoft.com/office/drawing/2014/main" id="{EA247805-C708-3E9A-5703-6C48BF11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7" name="Picture 1606">
          <a:extLst>
            <a:ext uri="{FF2B5EF4-FFF2-40B4-BE49-F238E27FC236}">
              <a16:creationId xmlns:a16="http://schemas.microsoft.com/office/drawing/2014/main" id="{3F9F64BA-D812-E67F-7EFB-87D5362A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8" name="Picture 1607">
          <a:extLst>
            <a:ext uri="{FF2B5EF4-FFF2-40B4-BE49-F238E27FC236}">
              <a16:creationId xmlns:a16="http://schemas.microsoft.com/office/drawing/2014/main" id="{DC13E830-0776-34D1-92EA-AA692E43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12700</xdr:colOff>
      <xdr:row>28</xdr:row>
      <xdr:rowOff>12700</xdr:rowOff>
    </xdr:to>
    <xdr:pic>
      <xdr:nvPicPr>
        <xdr:cNvPr id="1609" name="Picture 1608">
          <a:extLst>
            <a:ext uri="{FF2B5EF4-FFF2-40B4-BE49-F238E27FC236}">
              <a16:creationId xmlns:a16="http://schemas.microsoft.com/office/drawing/2014/main" id="{53EBD87C-E471-0470-B1AA-BCF6353F9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16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0" name="Picture 1609">
          <a:extLst>
            <a:ext uri="{FF2B5EF4-FFF2-40B4-BE49-F238E27FC236}">
              <a16:creationId xmlns:a16="http://schemas.microsoft.com/office/drawing/2014/main" id="{B0FF2C3C-22B9-FF5C-EDDC-7CC1F5022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1" name="Picture 1610">
          <a:extLst>
            <a:ext uri="{FF2B5EF4-FFF2-40B4-BE49-F238E27FC236}">
              <a16:creationId xmlns:a16="http://schemas.microsoft.com/office/drawing/2014/main" id="{67400950-4A82-F5BD-F59A-C70D605E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2" name="Picture 1611">
          <a:extLst>
            <a:ext uri="{FF2B5EF4-FFF2-40B4-BE49-F238E27FC236}">
              <a16:creationId xmlns:a16="http://schemas.microsoft.com/office/drawing/2014/main" id="{75C70956-DE34-8330-4362-A76D9FA4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3" name="Picture 1612">
          <a:extLst>
            <a:ext uri="{FF2B5EF4-FFF2-40B4-BE49-F238E27FC236}">
              <a16:creationId xmlns:a16="http://schemas.microsoft.com/office/drawing/2014/main" id="{25D89B73-C5B9-40A8-33AE-E8FF6CAD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4" name="Picture 1613">
          <a:extLst>
            <a:ext uri="{FF2B5EF4-FFF2-40B4-BE49-F238E27FC236}">
              <a16:creationId xmlns:a16="http://schemas.microsoft.com/office/drawing/2014/main" id="{DE9D14F8-78DE-BF1D-41E4-52299C448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5" name="Picture 1614">
          <a:extLst>
            <a:ext uri="{FF2B5EF4-FFF2-40B4-BE49-F238E27FC236}">
              <a16:creationId xmlns:a16="http://schemas.microsoft.com/office/drawing/2014/main" id="{99677478-CDA0-7DD1-EDE2-397291C7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12700</xdr:colOff>
      <xdr:row>29</xdr:row>
      <xdr:rowOff>12700</xdr:rowOff>
    </xdr:to>
    <xdr:pic>
      <xdr:nvPicPr>
        <xdr:cNvPr id="1616" name="Picture 1615">
          <a:extLst>
            <a:ext uri="{FF2B5EF4-FFF2-40B4-BE49-F238E27FC236}">
              <a16:creationId xmlns:a16="http://schemas.microsoft.com/office/drawing/2014/main" id="{F6CF82CD-CB73-3930-2005-242EBFBD8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19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17" name="Picture 1616">
          <a:extLst>
            <a:ext uri="{FF2B5EF4-FFF2-40B4-BE49-F238E27FC236}">
              <a16:creationId xmlns:a16="http://schemas.microsoft.com/office/drawing/2014/main" id="{AC4D105A-3EAC-284D-3A61-39EBC40E4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18" name="Picture 1617">
          <a:extLst>
            <a:ext uri="{FF2B5EF4-FFF2-40B4-BE49-F238E27FC236}">
              <a16:creationId xmlns:a16="http://schemas.microsoft.com/office/drawing/2014/main" id="{00F0C14B-3981-7CA3-F645-464AB5A0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24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19" name="Picture 1618">
          <a:extLst>
            <a:ext uri="{FF2B5EF4-FFF2-40B4-BE49-F238E27FC236}">
              <a16:creationId xmlns:a16="http://schemas.microsoft.com/office/drawing/2014/main" id="{2352DE76-A86F-497D-BE9A-C7205C703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0" name="Picture 1619">
          <a:extLst>
            <a:ext uri="{FF2B5EF4-FFF2-40B4-BE49-F238E27FC236}">
              <a16:creationId xmlns:a16="http://schemas.microsoft.com/office/drawing/2014/main" id="{897B7B4B-7E3F-EDD8-5EB3-4B50B5D73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1" name="Picture 1620">
          <a:extLst>
            <a:ext uri="{FF2B5EF4-FFF2-40B4-BE49-F238E27FC236}">
              <a16:creationId xmlns:a16="http://schemas.microsoft.com/office/drawing/2014/main" id="{165E9AF4-0379-3764-C4AF-A16804277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4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2" name="Picture 1621">
          <a:extLst>
            <a:ext uri="{FF2B5EF4-FFF2-40B4-BE49-F238E27FC236}">
              <a16:creationId xmlns:a16="http://schemas.microsoft.com/office/drawing/2014/main" id="{AF185054-5695-1E00-CC77-6E9752F0E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3" name="Picture 1622">
          <a:extLst>
            <a:ext uri="{FF2B5EF4-FFF2-40B4-BE49-F238E27FC236}">
              <a16:creationId xmlns:a16="http://schemas.microsoft.com/office/drawing/2014/main" id="{3F8A5B03-F56B-FAB9-03F9-E08E83FF8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4" name="Picture 1623">
          <a:extLst>
            <a:ext uri="{FF2B5EF4-FFF2-40B4-BE49-F238E27FC236}">
              <a16:creationId xmlns:a16="http://schemas.microsoft.com/office/drawing/2014/main" id="{1AB90F13-F27D-42F3-D2F5-BBE0F0AE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24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5" name="Picture 1624">
          <a:extLst>
            <a:ext uri="{FF2B5EF4-FFF2-40B4-BE49-F238E27FC236}">
              <a16:creationId xmlns:a16="http://schemas.microsoft.com/office/drawing/2014/main" id="{D695CCAA-5B10-6F8B-758C-FBD585B4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6" name="Picture 1625">
          <a:extLst>
            <a:ext uri="{FF2B5EF4-FFF2-40B4-BE49-F238E27FC236}">
              <a16:creationId xmlns:a16="http://schemas.microsoft.com/office/drawing/2014/main" id="{B24EEA47-4A9F-FDA2-CB25-D89AA3730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229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12700</xdr:colOff>
      <xdr:row>30</xdr:row>
      <xdr:rowOff>12700</xdr:rowOff>
    </xdr:to>
    <xdr:pic>
      <xdr:nvPicPr>
        <xdr:cNvPr id="1627" name="Picture 1626">
          <a:extLst>
            <a:ext uri="{FF2B5EF4-FFF2-40B4-BE49-F238E27FC236}">
              <a16:creationId xmlns:a16="http://schemas.microsoft.com/office/drawing/2014/main" id="{C45BFD5A-FB52-AF3C-E47B-0534299B1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24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28" name="Picture 1627">
          <a:extLst>
            <a:ext uri="{FF2B5EF4-FFF2-40B4-BE49-F238E27FC236}">
              <a16:creationId xmlns:a16="http://schemas.microsoft.com/office/drawing/2014/main" id="{1E30470E-0A27-FB5A-F881-FF3AD1CD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29" name="Picture 1628">
          <a:extLst>
            <a:ext uri="{FF2B5EF4-FFF2-40B4-BE49-F238E27FC236}">
              <a16:creationId xmlns:a16="http://schemas.microsoft.com/office/drawing/2014/main" id="{B443C0E6-4605-AC1C-60C1-FDAF1ED0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29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0" name="Picture 1629">
          <a:extLst>
            <a:ext uri="{FF2B5EF4-FFF2-40B4-BE49-F238E27FC236}">
              <a16:creationId xmlns:a16="http://schemas.microsoft.com/office/drawing/2014/main" id="{B86D5A83-A5C5-9E3C-40E0-40CA99127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1" name="Picture 1630">
          <a:extLst>
            <a:ext uri="{FF2B5EF4-FFF2-40B4-BE49-F238E27FC236}">
              <a16:creationId xmlns:a16="http://schemas.microsoft.com/office/drawing/2014/main" id="{7A67FB36-B934-C78C-87B1-578F04FCB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2" name="Picture 1631">
          <a:extLst>
            <a:ext uri="{FF2B5EF4-FFF2-40B4-BE49-F238E27FC236}">
              <a16:creationId xmlns:a16="http://schemas.microsoft.com/office/drawing/2014/main" id="{62188BB5-9C0E-2319-4604-85ADB88E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9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3" name="Picture 1632">
          <a:extLst>
            <a:ext uri="{FF2B5EF4-FFF2-40B4-BE49-F238E27FC236}">
              <a16:creationId xmlns:a16="http://schemas.microsoft.com/office/drawing/2014/main" id="{FBEEDCFD-D59F-1E7A-CEDA-212C4C933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4" name="Picture 1633">
          <a:extLst>
            <a:ext uri="{FF2B5EF4-FFF2-40B4-BE49-F238E27FC236}">
              <a16:creationId xmlns:a16="http://schemas.microsoft.com/office/drawing/2014/main" id="{EF0F4C5E-3B3C-5B70-104E-F961E53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5" name="Picture 1634">
          <a:extLst>
            <a:ext uri="{FF2B5EF4-FFF2-40B4-BE49-F238E27FC236}">
              <a16:creationId xmlns:a16="http://schemas.microsoft.com/office/drawing/2014/main" id="{611F0EDD-1055-ABCD-BDD7-A891BAC44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29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6" name="Picture 1635">
          <a:extLst>
            <a:ext uri="{FF2B5EF4-FFF2-40B4-BE49-F238E27FC236}">
              <a16:creationId xmlns:a16="http://schemas.microsoft.com/office/drawing/2014/main" id="{489DBC5B-6377-9DF0-549A-93F70444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7" name="Picture 1636">
          <a:extLst>
            <a:ext uri="{FF2B5EF4-FFF2-40B4-BE49-F238E27FC236}">
              <a16:creationId xmlns:a16="http://schemas.microsoft.com/office/drawing/2014/main" id="{88D1E081-BBC3-8902-E4BD-1E25A15FD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277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1638" name="Picture 1637">
          <a:extLst>
            <a:ext uri="{FF2B5EF4-FFF2-40B4-BE49-F238E27FC236}">
              <a16:creationId xmlns:a16="http://schemas.microsoft.com/office/drawing/2014/main" id="{3E5FC6DC-6FC9-77E3-45BD-583667D4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29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39" name="Picture 1638">
          <a:extLst>
            <a:ext uri="{FF2B5EF4-FFF2-40B4-BE49-F238E27FC236}">
              <a16:creationId xmlns:a16="http://schemas.microsoft.com/office/drawing/2014/main" id="{F3BA0CC9-CA4B-70F0-88F0-099172266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40" name="Picture 1639">
          <a:extLst>
            <a:ext uri="{FF2B5EF4-FFF2-40B4-BE49-F238E27FC236}">
              <a16:creationId xmlns:a16="http://schemas.microsoft.com/office/drawing/2014/main" id="{18C12E47-D397-767D-1159-E99D9D0CC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41" name="Picture 1640">
          <a:extLst>
            <a:ext uri="{FF2B5EF4-FFF2-40B4-BE49-F238E27FC236}">
              <a16:creationId xmlns:a16="http://schemas.microsoft.com/office/drawing/2014/main" id="{81CDEEA6-DAC6-2124-172D-48DE9C0D4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42" name="Picture 1641">
          <a:extLst>
            <a:ext uri="{FF2B5EF4-FFF2-40B4-BE49-F238E27FC236}">
              <a16:creationId xmlns:a16="http://schemas.microsoft.com/office/drawing/2014/main" id="{8E479CE8-ACCF-6C61-A67B-DC321503C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43" name="Picture 1642">
          <a:extLst>
            <a:ext uri="{FF2B5EF4-FFF2-40B4-BE49-F238E27FC236}">
              <a16:creationId xmlns:a16="http://schemas.microsoft.com/office/drawing/2014/main" id="{A07569FC-5126-2626-B371-DDA814C8D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44" name="Picture 1643">
          <a:extLst>
            <a:ext uri="{FF2B5EF4-FFF2-40B4-BE49-F238E27FC236}">
              <a16:creationId xmlns:a16="http://schemas.microsoft.com/office/drawing/2014/main" id="{860DC030-1D3E-653B-6068-5806C31B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1645" name="Picture 1644">
          <a:extLst>
            <a:ext uri="{FF2B5EF4-FFF2-40B4-BE49-F238E27FC236}">
              <a16:creationId xmlns:a16="http://schemas.microsoft.com/office/drawing/2014/main" id="{CB472A18-0C2C-0492-9C93-1F1EC66CE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325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46" name="Picture 1645">
          <a:extLst>
            <a:ext uri="{FF2B5EF4-FFF2-40B4-BE49-F238E27FC236}">
              <a16:creationId xmlns:a16="http://schemas.microsoft.com/office/drawing/2014/main" id="{396B3841-74C4-2669-54EE-0D635A403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47" name="Picture 1646">
          <a:extLst>
            <a:ext uri="{FF2B5EF4-FFF2-40B4-BE49-F238E27FC236}">
              <a16:creationId xmlns:a16="http://schemas.microsoft.com/office/drawing/2014/main" id="{A04A2908-9B23-45B2-96D5-A678C4D3B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48" name="Picture 1647">
          <a:extLst>
            <a:ext uri="{FF2B5EF4-FFF2-40B4-BE49-F238E27FC236}">
              <a16:creationId xmlns:a16="http://schemas.microsoft.com/office/drawing/2014/main" id="{AA3E9A60-2FB5-7BA2-9FE3-479ED420B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49" name="Picture 1648">
          <a:extLst>
            <a:ext uri="{FF2B5EF4-FFF2-40B4-BE49-F238E27FC236}">
              <a16:creationId xmlns:a16="http://schemas.microsoft.com/office/drawing/2014/main" id="{0C53030D-23FF-6822-EA8E-F970983D1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50" name="Picture 1649">
          <a:extLst>
            <a:ext uri="{FF2B5EF4-FFF2-40B4-BE49-F238E27FC236}">
              <a16:creationId xmlns:a16="http://schemas.microsoft.com/office/drawing/2014/main" id="{A4FDA3AF-B7FF-FDCB-AB9C-B075E698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51" name="Picture 1650">
          <a:extLst>
            <a:ext uri="{FF2B5EF4-FFF2-40B4-BE49-F238E27FC236}">
              <a16:creationId xmlns:a16="http://schemas.microsoft.com/office/drawing/2014/main" id="{AECDFBD4-9CAD-E2E6-D6E1-747C1A455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12700</xdr:colOff>
      <xdr:row>33</xdr:row>
      <xdr:rowOff>12700</xdr:rowOff>
    </xdr:to>
    <xdr:pic>
      <xdr:nvPicPr>
        <xdr:cNvPr id="1652" name="Picture 1651">
          <a:extLst>
            <a:ext uri="{FF2B5EF4-FFF2-40B4-BE49-F238E27FC236}">
              <a16:creationId xmlns:a16="http://schemas.microsoft.com/office/drawing/2014/main" id="{9C49FB99-6F33-A74E-89CC-53AC3782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356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3" name="Picture 1652">
          <a:extLst>
            <a:ext uri="{FF2B5EF4-FFF2-40B4-BE49-F238E27FC236}">
              <a16:creationId xmlns:a16="http://schemas.microsoft.com/office/drawing/2014/main" id="{13C8F7DD-B2E8-B6DA-A965-01776472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4" name="Picture 1653">
          <a:extLst>
            <a:ext uri="{FF2B5EF4-FFF2-40B4-BE49-F238E27FC236}">
              <a16:creationId xmlns:a16="http://schemas.microsoft.com/office/drawing/2014/main" id="{81411ACF-2A46-C687-BE46-D237CE40F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5" name="Picture 1654">
          <a:extLst>
            <a:ext uri="{FF2B5EF4-FFF2-40B4-BE49-F238E27FC236}">
              <a16:creationId xmlns:a16="http://schemas.microsoft.com/office/drawing/2014/main" id="{61D25274-8AAB-CFAE-8E62-04B30AAC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6" name="Picture 1655">
          <a:extLst>
            <a:ext uri="{FF2B5EF4-FFF2-40B4-BE49-F238E27FC236}">
              <a16:creationId xmlns:a16="http://schemas.microsoft.com/office/drawing/2014/main" id="{DC60E50B-5356-DA39-1C8E-E032E5931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7" name="Picture 1656">
          <a:extLst>
            <a:ext uri="{FF2B5EF4-FFF2-40B4-BE49-F238E27FC236}">
              <a16:creationId xmlns:a16="http://schemas.microsoft.com/office/drawing/2014/main" id="{95D26BFC-890A-7B06-1CCE-B65C71E8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8" name="Picture 1657">
          <a:extLst>
            <a:ext uri="{FF2B5EF4-FFF2-40B4-BE49-F238E27FC236}">
              <a16:creationId xmlns:a16="http://schemas.microsoft.com/office/drawing/2014/main" id="{554B01EF-635F-A43F-89D8-EE8E2391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1659" name="Picture 1658">
          <a:extLst>
            <a:ext uri="{FF2B5EF4-FFF2-40B4-BE49-F238E27FC236}">
              <a16:creationId xmlns:a16="http://schemas.microsoft.com/office/drawing/2014/main" id="{64D76D3F-8FAB-64BC-18AD-6F7EB465D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388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0" name="Picture 1659">
          <a:extLst>
            <a:ext uri="{FF2B5EF4-FFF2-40B4-BE49-F238E27FC236}">
              <a16:creationId xmlns:a16="http://schemas.microsoft.com/office/drawing/2014/main" id="{C519EB8B-2CFF-3B04-225C-83E89F69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1" name="Picture 1660">
          <a:extLst>
            <a:ext uri="{FF2B5EF4-FFF2-40B4-BE49-F238E27FC236}">
              <a16:creationId xmlns:a16="http://schemas.microsoft.com/office/drawing/2014/main" id="{2AF8E916-1393-D587-4078-C01C779CB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2" name="Picture 1661">
          <a:extLst>
            <a:ext uri="{FF2B5EF4-FFF2-40B4-BE49-F238E27FC236}">
              <a16:creationId xmlns:a16="http://schemas.microsoft.com/office/drawing/2014/main" id="{89F5A61F-7C74-CC89-86BE-A271A9BCE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3" name="Picture 1662">
          <a:extLst>
            <a:ext uri="{FF2B5EF4-FFF2-40B4-BE49-F238E27FC236}">
              <a16:creationId xmlns:a16="http://schemas.microsoft.com/office/drawing/2014/main" id="{ABA55520-A432-5FEA-15C7-02C446E5A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4" name="Picture 1663">
          <a:extLst>
            <a:ext uri="{FF2B5EF4-FFF2-40B4-BE49-F238E27FC236}">
              <a16:creationId xmlns:a16="http://schemas.microsoft.com/office/drawing/2014/main" id="{533A48CB-743D-88E9-335B-971C6CAD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5" name="Picture 1664">
          <a:extLst>
            <a:ext uri="{FF2B5EF4-FFF2-40B4-BE49-F238E27FC236}">
              <a16:creationId xmlns:a16="http://schemas.microsoft.com/office/drawing/2014/main" id="{5C92E2E1-0E57-6B2A-2395-AFB4769F2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12700</xdr:colOff>
      <xdr:row>35</xdr:row>
      <xdr:rowOff>12700</xdr:rowOff>
    </xdr:to>
    <xdr:pic>
      <xdr:nvPicPr>
        <xdr:cNvPr id="1666" name="Picture 1665">
          <a:extLst>
            <a:ext uri="{FF2B5EF4-FFF2-40B4-BE49-F238E27FC236}">
              <a16:creationId xmlns:a16="http://schemas.microsoft.com/office/drawing/2014/main" id="{8547C92B-037C-4BF3-B554-75828E1BE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42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67" name="Picture 1666">
          <a:extLst>
            <a:ext uri="{FF2B5EF4-FFF2-40B4-BE49-F238E27FC236}">
              <a16:creationId xmlns:a16="http://schemas.microsoft.com/office/drawing/2014/main" id="{B2E20A26-6A0A-BEFD-90E2-2706B56AA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68" name="Picture 1667">
          <a:extLst>
            <a:ext uri="{FF2B5EF4-FFF2-40B4-BE49-F238E27FC236}">
              <a16:creationId xmlns:a16="http://schemas.microsoft.com/office/drawing/2014/main" id="{D4EE796A-8F1B-F08A-812E-590E0ADFE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69" name="Picture 1668">
          <a:extLst>
            <a:ext uri="{FF2B5EF4-FFF2-40B4-BE49-F238E27FC236}">
              <a16:creationId xmlns:a16="http://schemas.microsoft.com/office/drawing/2014/main" id="{8A22E0DA-C0FD-A1BC-C385-849A72549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70" name="Picture 1669">
          <a:extLst>
            <a:ext uri="{FF2B5EF4-FFF2-40B4-BE49-F238E27FC236}">
              <a16:creationId xmlns:a16="http://schemas.microsoft.com/office/drawing/2014/main" id="{193ED988-8129-A08C-0BE5-345A1F92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71" name="Picture 1670">
          <a:extLst>
            <a:ext uri="{FF2B5EF4-FFF2-40B4-BE49-F238E27FC236}">
              <a16:creationId xmlns:a16="http://schemas.microsoft.com/office/drawing/2014/main" id="{3A188F28-168E-D622-BA6F-F7066A9D8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72" name="Picture 1671">
          <a:extLst>
            <a:ext uri="{FF2B5EF4-FFF2-40B4-BE49-F238E27FC236}">
              <a16:creationId xmlns:a16="http://schemas.microsoft.com/office/drawing/2014/main" id="{81D5F1CF-429F-5C44-1B45-E04108F9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12700</xdr:colOff>
      <xdr:row>36</xdr:row>
      <xdr:rowOff>12700</xdr:rowOff>
    </xdr:to>
    <xdr:pic>
      <xdr:nvPicPr>
        <xdr:cNvPr id="1673" name="Picture 1672">
          <a:extLst>
            <a:ext uri="{FF2B5EF4-FFF2-40B4-BE49-F238E27FC236}">
              <a16:creationId xmlns:a16="http://schemas.microsoft.com/office/drawing/2014/main" id="{A8B044C8-EF70-EBAF-8CD1-94414F69A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45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74" name="Picture 1673">
          <a:extLst>
            <a:ext uri="{FF2B5EF4-FFF2-40B4-BE49-F238E27FC236}">
              <a16:creationId xmlns:a16="http://schemas.microsoft.com/office/drawing/2014/main" id="{63AC7493-932A-2829-5045-60BE036D5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75" name="Picture 1674">
          <a:extLst>
            <a:ext uri="{FF2B5EF4-FFF2-40B4-BE49-F238E27FC236}">
              <a16:creationId xmlns:a16="http://schemas.microsoft.com/office/drawing/2014/main" id="{8D213C59-7AB5-C01A-6B28-89E822EC3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49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76" name="Picture 1675">
          <a:extLst>
            <a:ext uri="{FF2B5EF4-FFF2-40B4-BE49-F238E27FC236}">
              <a16:creationId xmlns:a16="http://schemas.microsoft.com/office/drawing/2014/main" id="{630263BB-59EC-2476-0B95-2B159B72F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77" name="Picture 1676">
          <a:extLst>
            <a:ext uri="{FF2B5EF4-FFF2-40B4-BE49-F238E27FC236}">
              <a16:creationId xmlns:a16="http://schemas.microsoft.com/office/drawing/2014/main" id="{AB4725C6-5668-51E0-CF28-00470292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78" name="Picture 1677">
          <a:extLst>
            <a:ext uri="{FF2B5EF4-FFF2-40B4-BE49-F238E27FC236}">
              <a16:creationId xmlns:a16="http://schemas.microsoft.com/office/drawing/2014/main" id="{4277AF17-663A-92A9-5206-34D685E14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49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79" name="Picture 1678">
          <a:extLst>
            <a:ext uri="{FF2B5EF4-FFF2-40B4-BE49-F238E27FC236}">
              <a16:creationId xmlns:a16="http://schemas.microsoft.com/office/drawing/2014/main" id="{828321A1-79A7-5098-5A06-655DE496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80" name="Picture 1679">
          <a:extLst>
            <a:ext uri="{FF2B5EF4-FFF2-40B4-BE49-F238E27FC236}">
              <a16:creationId xmlns:a16="http://schemas.microsoft.com/office/drawing/2014/main" id="{884393A7-BA5E-1BA6-61BE-71E2A1FF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81" name="Picture 1680">
          <a:extLst>
            <a:ext uri="{FF2B5EF4-FFF2-40B4-BE49-F238E27FC236}">
              <a16:creationId xmlns:a16="http://schemas.microsoft.com/office/drawing/2014/main" id="{2BEB7AF8-26CC-AE9A-F05E-94442016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49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82" name="Picture 1681">
          <a:extLst>
            <a:ext uri="{FF2B5EF4-FFF2-40B4-BE49-F238E27FC236}">
              <a16:creationId xmlns:a16="http://schemas.microsoft.com/office/drawing/2014/main" id="{B4C27547-EF74-2302-E55C-4209A727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83" name="Picture 1682">
          <a:extLst>
            <a:ext uri="{FF2B5EF4-FFF2-40B4-BE49-F238E27FC236}">
              <a16:creationId xmlns:a16="http://schemas.microsoft.com/office/drawing/2014/main" id="{5CC858CC-C7E4-38CF-CEA7-0A8EA8A1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48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12700</xdr:colOff>
      <xdr:row>37</xdr:row>
      <xdr:rowOff>12700</xdr:rowOff>
    </xdr:to>
    <xdr:pic>
      <xdr:nvPicPr>
        <xdr:cNvPr id="1684" name="Picture 1683">
          <a:extLst>
            <a:ext uri="{FF2B5EF4-FFF2-40B4-BE49-F238E27FC236}">
              <a16:creationId xmlns:a16="http://schemas.microsoft.com/office/drawing/2014/main" id="{4E5A95BF-21D4-C99F-4EC5-75F14F839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49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85" name="Picture 1684">
          <a:extLst>
            <a:ext uri="{FF2B5EF4-FFF2-40B4-BE49-F238E27FC236}">
              <a16:creationId xmlns:a16="http://schemas.microsoft.com/office/drawing/2014/main" id="{24B86CF2-7FD4-1B69-36F0-4B6BF9D79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86" name="Picture 1685">
          <a:extLst>
            <a:ext uri="{FF2B5EF4-FFF2-40B4-BE49-F238E27FC236}">
              <a16:creationId xmlns:a16="http://schemas.microsoft.com/office/drawing/2014/main" id="{41B86FF6-B52C-8E0F-10BB-A8FCB0635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54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87" name="Picture 1686">
          <a:extLst>
            <a:ext uri="{FF2B5EF4-FFF2-40B4-BE49-F238E27FC236}">
              <a16:creationId xmlns:a16="http://schemas.microsoft.com/office/drawing/2014/main" id="{A3AE3946-3E2B-90DD-5E06-C3D94FEFB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88" name="Picture 1687">
          <a:extLst>
            <a:ext uri="{FF2B5EF4-FFF2-40B4-BE49-F238E27FC236}">
              <a16:creationId xmlns:a16="http://schemas.microsoft.com/office/drawing/2014/main" id="{C2A79434-053B-59CB-B441-AE432493C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89" name="Picture 1688">
          <a:extLst>
            <a:ext uri="{FF2B5EF4-FFF2-40B4-BE49-F238E27FC236}">
              <a16:creationId xmlns:a16="http://schemas.microsoft.com/office/drawing/2014/main" id="{634EAEAA-780B-2A3F-581C-85F75B3AD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54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90" name="Picture 1689">
          <a:extLst>
            <a:ext uri="{FF2B5EF4-FFF2-40B4-BE49-F238E27FC236}">
              <a16:creationId xmlns:a16="http://schemas.microsoft.com/office/drawing/2014/main" id="{625C8CD1-5BC1-2036-8600-0174564D2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91" name="Picture 1690">
          <a:extLst>
            <a:ext uri="{FF2B5EF4-FFF2-40B4-BE49-F238E27FC236}">
              <a16:creationId xmlns:a16="http://schemas.microsoft.com/office/drawing/2014/main" id="{A0CF1C55-CD35-19A9-1618-4FC75F223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92" name="Picture 1691">
          <a:extLst>
            <a:ext uri="{FF2B5EF4-FFF2-40B4-BE49-F238E27FC236}">
              <a16:creationId xmlns:a16="http://schemas.microsoft.com/office/drawing/2014/main" id="{6A1BEC46-4A43-B7E5-9E38-3A579BAB1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54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93" name="Picture 1692">
          <a:extLst>
            <a:ext uri="{FF2B5EF4-FFF2-40B4-BE49-F238E27FC236}">
              <a16:creationId xmlns:a16="http://schemas.microsoft.com/office/drawing/2014/main" id="{E2676882-FBFA-CF5C-46AA-6A52F2BF0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94" name="Picture 1693">
          <a:extLst>
            <a:ext uri="{FF2B5EF4-FFF2-40B4-BE49-F238E27FC236}">
              <a16:creationId xmlns:a16="http://schemas.microsoft.com/office/drawing/2014/main" id="{473FD109-0BAF-A727-E87E-547C4F39D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53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12700</xdr:colOff>
      <xdr:row>38</xdr:row>
      <xdr:rowOff>12700</xdr:rowOff>
    </xdr:to>
    <xdr:pic>
      <xdr:nvPicPr>
        <xdr:cNvPr id="1695" name="Picture 1694">
          <a:extLst>
            <a:ext uri="{FF2B5EF4-FFF2-40B4-BE49-F238E27FC236}">
              <a16:creationId xmlns:a16="http://schemas.microsoft.com/office/drawing/2014/main" id="{F714C36F-CC78-D989-F8C7-066210E5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54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696" name="Picture 1695">
          <a:extLst>
            <a:ext uri="{FF2B5EF4-FFF2-40B4-BE49-F238E27FC236}">
              <a16:creationId xmlns:a16="http://schemas.microsoft.com/office/drawing/2014/main" id="{7DFEFD61-BD3E-8023-083A-A01350AE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697" name="Picture 1696">
          <a:extLst>
            <a:ext uri="{FF2B5EF4-FFF2-40B4-BE49-F238E27FC236}">
              <a16:creationId xmlns:a16="http://schemas.microsoft.com/office/drawing/2014/main" id="{7AE9D970-2DC0-03CF-A85F-1993EBE0E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59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698" name="Picture 1697">
          <a:extLst>
            <a:ext uri="{FF2B5EF4-FFF2-40B4-BE49-F238E27FC236}">
              <a16:creationId xmlns:a16="http://schemas.microsoft.com/office/drawing/2014/main" id="{EAF95E79-CD3B-1900-D642-44A1ED1C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699" name="Picture 1698">
          <a:extLst>
            <a:ext uri="{FF2B5EF4-FFF2-40B4-BE49-F238E27FC236}">
              <a16:creationId xmlns:a16="http://schemas.microsoft.com/office/drawing/2014/main" id="{F6C1CD04-3306-4FE4-790A-7CF51A48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0" name="Picture 1699">
          <a:extLst>
            <a:ext uri="{FF2B5EF4-FFF2-40B4-BE49-F238E27FC236}">
              <a16:creationId xmlns:a16="http://schemas.microsoft.com/office/drawing/2014/main" id="{79CFB8A8-1F91-A4D5-03A1-27A6BFE9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59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1" name="Picture 1700">
          <a:extLst>
            <a:ext uri="{FF2B5EF4-FFF2-40B4-BE49-F238E27FC236}">
              <a16:creationId xmlns:a16="http://schemas.microsoft.com/office/drawing/2014/main" id="{22FF7DB0-6FD0-0C18-5A32-8EB24E0C0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2" name="Picture 1701">
          <a:extLst>
            <a:ext uri="{FF2B5EF4-FFF2-40B4-BE49-F238E27FC236}">
              <a16:creationId xmlns:a16="http://schemas.microsoft.com/office/drawing/2014/main" id="{9728F178-1B76-AF6F-AF68-4027F112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3" name="Picture 1702">
          <a:extLst>
            <a:ext uri="{FF2B5EF4-FFF2-40B4-BE49-F238E27FC236}">
              <a16:creationId xmlns:a16="http://schemas.microsoft.com/office/drawing/2014/main" id="{6E77C69F-9844-1FAB-1B38-36C967BE9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59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4" name="Picture 1703">
          <a:extLst>
            <a:ext uri="{FF2B5EF4-FFF2-40B4-BE49-F238E27FC236}">
              <a16:creationId xmlns:a16="http://schemas.microsoft.com/office/drawing/2014/main" id="{E5164A23-5EC3-31E8-E78B-3A96578B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5" name="Picture 1704">
          <a:extLst>
            <a:ext uri="{FF2B5EF4-FFF2-40B4-BE49-F238E27FC236}">
              <a16:creationId xmlns:a16="http://schemas.microsoft.com/office/drawing/2014/main" id="{7F71FBE3-6FCD-E215-C672-7DB87FF8F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57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12700</xdr:colOff>
      <xdr:row>39</xdr:row>
      <xdr:rowOff>12700</xdr:rowOff>
    </xdr:to>
    <xdr:pic>
      <xdr:nvPicPr>
        <xdr:cNvPr id="1706" name="Picture 1705">
          <a:extLst>
            <a:ext uri="{FF2B5EF4-FFF2-40B4-BE49-F238E27FC236}">
              <a16:creationId xmlns:a16="http://schemas.microsoft.com/office/drawing/2014/main" id="{CDD8C357-6428-1D7F-D568-07BB08ECE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59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07" name="Picture 1706">
          <a:extLst>
            <a:ext uri="{FF2B5EF4-FFF2-40B4-BE49-F238E27FC236}">
              <a16:creationId xmlns:a16="http://schemas.microsoft.com/office/drawing/2014/main" id="{C977DB3B-CB74-68FE-D619-824F76116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08" name="Picture 1707">
          <a:extLst>
            <a:ext uri="{FF2B5EF4-FFF2-40B4-BE49-F238E27FC236}">
              <a16:creationId xmlns:a16="http://schemas.microsoft.com/office/drawing/2014/main" id="{6DAAC531-F3EE-C034-E42C-2297CB788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64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09" name="Picture 1708">
          <a:extLst>
            <a:ext uri="{FF2B5EF4-FFF2-40B4-BE49-F238E27FC236}">
              <a16:creationId xmlns:a16="http://schemas.microsoft.com/office/drawing/2014/main" id="{0EED6F35-D1B7-1217-0205-8A298FD00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0" name="Picture 1709">
          <a:extLst>
            <a:ext uri="{FF2B5EF4-FFF2-40B4-BE49-F238E27FC236}">
              <a16:creationId xmlns:a16="http://schemas.microsoft.com/office/drawing/2014/main" id="{63CA4E4E-D581-1C42-FEB1-34EAB399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1" name="Picture 1710">
          <a:extLst>
            <a:ext uri="{FF2B5EF4-FFF2-40B4-BE49-F238E27FC236}">
              <a16:creationId xmlns:a16="http://schemas.microsoft.com/office/drawing/2014/main" id="{283D4058-0F45-1E4C-F6D8-75C7D76CB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64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2" name="Picture 1711">
          <a:extLst>
            <a:ext uri="{FF2B5EF4-FFF2-40B4-BE49-F238E27FC236}">
              <a16:creationId xmlns:a16="http://schemas.microsoft.com/office/drawing/2014/main" id="{DDCDD398-FDAB-A6C4-D096-98FA4376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3" name="Picture 1712">
          <a:extLst>
            <a:ext uri="{FF2B5EF4-FFF2-40B4-BE49-F238E27FC236}">
              <a16:creationId xmlns:a16="http://schemas.microsoft.com/office/drawing/2014/main" id="{DD32693A-4FE6-B288-532B-53B39E8CD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4" name="Picture 1713">
          <a:extLst>
            <a:ext uri="{FF2B5EF4-FFF2-40B4-BE49-F238E27FC236}">
              <a16:creationId xmlns:a16="http://schemas.microsoft.com/office/drawing/2014/main" id="{E7F5AD12-312A-7ED0-89AE-5B756AB6B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64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5" name="Picture 1714">
          <a:extLst>
            <a:ext uri="{FF2B5EF4-FFF2-40B4-BE49-F238E27FC236}">
              <a16:creationId xmlns:a16="http://schemas.microsoft.com/office/drawing/2014/main" id="{B7CDA86C-23EA-A1CD-427F-569A4E490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6" name="Picture 1715">
          <a:extLst>
            <a:ext uri="{FF2B5EF4-FFF2-40B4-BE49-F238E27FC236}">
              <a16:creationId xmlns:a16="http://schemas.microsoft.com/office/drawing/2014/main" id="{15A4B8F3-67B0-091D-79EE-BB4CDCF7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62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12700</xdr:colOff>
      <xdr:row>40</xdr:row>
      <xdr:rowOff>12700</xdr:rowOff>
    </xdr:to>
    <xdr:pic>
      <xdr:nvPicPr>
        <xdr:cNvPr id="1717" name="Picture 1716">
          <a:extLst>
            <a:ext uri="{FF2B5EF4-FFF2-40B4-BE49-F238E27FC236}">
              <a16:creationId xmlns:a16="http://schemas.microsoft.com/office/drawing/2014/main" id="{28084B5B-2190-3BB2-FCA5-C77695E7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64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18" name="Picture 1717">
          <a:extLst>
            <a:ext uri="{FF2B5EF4-FFF2-40B4-BE49-F238E27FC236}">
              <a16:creationId xmlns:a16="http://schemas.microsoft.com/office/drawing/2014/main" id="{E988602A-3115-66D9-BD86-FF557910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19" name="Picture 1718">
          <a:extLst>
            <a:ext uri="{FF2B5EF4-FFF2-40B4-BE49-F238E27FC236}">
              <a16:creationId xmlns:a16="http://schemas.microsoft.com/office/drawing/2014/main" id="{F1C4D507-DBBA-A730-D6CB-3159DCFE6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69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0" name="Picture 1719">
          <a:extLst>
            <a:ext uri="{FF2B5EF4-FFF2-40B4-BE49-F238E27FC236}">
              <a16:creationId xmlns:a16="http://schemas.microsoft.com/office/drawing/2014/main" id="{BB57EBEA-7051-99CF-70F5-C5CD68F54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1" name="Picture 1720">
          <a:extLst>
            <a:ext uri="{FF2B5EF4-FFF2-40B4-BE49-F238E27FC236}">
              <a16:creationId xmlns:a16="http://schemas.microsoft.com/office/drawing/2014/main" id="{25DF8FB6-217A-B673-A31F-CC8885EA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2" name="Picture 1721">
          <a:extLst>
            <a:ext uri="{FF2B5EF4-FFF2-40B4-BE49-F238E27FC236}">
              <a16:creationId xmlns:a16="http://schemas.microsoft.com/office/drawing/2014/main" id="{94529959-EF5E-4CF4-763D-C9924FBCD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69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3" name="Picture 1722">
          <a:extLst>
            <a:ext uri="{FF2B5EF4-FFF2-40B4-BE49-F238E27FC236}">
              <a16:creationId xmlns:a16="http://schemas.microsoft.com/office/drawing/2014/main" id="{F7B10D89-5F8D-6EBD-E23D-125D4890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4" name="Picture 1723">
          <a:extLst>
            <a:ext uri="{FF2B5EF4-FFF2-40B4-BE49-F238E27FC236}">
              <a16:creationId xmlns:a16="http://schemas.microsoft.com/office/drawing/2014/main" id="{C9E19B69-E20B-D41C-A98A-AFAFED89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5" name="Picture 1724">
          <a:extLst>
            <a:ext uri="{FF2B5EF4-FFF2-40B4-BE49-F238E27FC236}">
              <a16:creationId xmlns:a16="http://schemas.microsoft.com/office/drawing/2014/main" id="{D30795AF-8464-CCD4-48F5-B8DE3B1B9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69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6" name="Picture 1725">
          <a:extLst>
            <a:ext uri="{FF2B5EF4-FFF2-40B4-BE49-F238E27FC236}">
              <a16:creationId xmlns:a16="http://schemas.microsoft.com/office/drawing/2014/main" id="{9815BF2D-04BE-2A5D-3920-F6A89A276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7" name="Picture 1726">
          <a:extLst>
            <a:ext uri="{FF2B5EF4-FFF2-40B4-BE49-F238E27FC236}">
              <a16:creationId xmlns:a16="http://schemas.microsoft.com/office/drawing/2014/main" id="{68819E6C-B6F2-4E2A-F05D-E8174E88F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67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728" name="Picture 1727">
          <a:extLst>
            <a:ext uri="{FF2B5EF4-FFF2-40B4-BE49-F238E27FC236}">
              <a16:creationId xmlns:a16="http://schemas.microsoft.com/office/drawing/2014/main" id="{A91F60C2-2192-68AC-9622-A8C4BCEFC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69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29" name="Picture 1728">
          <a:extLst>
            <a:ext uri="{FF2B5EF4-FFF2-40B4-BE49-F238E27FC236}">
              <a16:creationId xmlns:a16="http://schemas.microsoft.com/office/drawing/2014/main" id="{160D30CB-F023-6E07-F4CC-66167EB2F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0" name="Picture 1729">
          <a:extLst>
            <a:ext uri="{FF2B5EF4-FFF2-40B4-BE49-F238E27FC236}">
              <a16:creationId xmlns:a16="http://schemas.microsoft.com/office/drawing/2014/main" id="{8879F7E3-77ED-0B76-FAB5-26F14B3C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73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1" name="Picture 1730">
          <a:extLst>
            <a:ext uri="{FF2B5EF4-FFF2-40B4-BE49-F238E27FC236}">
              <a16:creationId xmlns:a16="http://schemas.microsoft.com/office/drawing/2014/main" id="{5C4649B4-9DC2-7619-E33C-B0A0D08F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2" name="Picture 1731">
          <a:extLst>
            <a:ext uri="{FF2B5EF4-FFF2-40B4-BE49-F238E27FC236}">
              <a16:creationId xmlns:a16="http://schemas.microsoft.com/office/drawing/2014/main" id="{153AC412-A0AC-D2AA-351F-B1EC32636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3" name="Picture 1732">
          <a:extLst>
            <a:ext uri="{FF2B5EF4-FFF2-40B4-BE49-F238E27FC236}">
              <a16:creationId xmlns:a16="http://schemas.microsoft.com/office/drawing/2014/main" id="{42A0A641-E7B6-88CA-651F-1DA27DE5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73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4" name="Picture 1733">
          <a:extLst>
            <a:ext uri="{FF2B5EF4-FFF2-40B4-BE49-F238E27FC236}">
              <a16:creationId xmlns:a16="http://schemas.microsoft.com/office/drawing/2014/main" id="{41FFBE75-1413-2216-661C-7AD26898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5" name="Picture 1734">
          <a:extLst>
            <a:ext uri="{FF2B5EF4-FFF2-40B4-BE49-F238E27FC236}">
              <a16:creationId xmlns:a16="http://schemas.microsoft.com/office/drawing/2014/main" id="{3D0A18A9-393E-E9C8-FA95-07F64228D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6" name="Picture 1735">
          <a:extLst>
            <a:ext uri="{FF2B5EF4-FFF2-40B4-BE49-F238E27FC236}">
              <a16:creationId xmlns:a16="http://schemas.microsoft.com/office/drawing/2014/main" id="{307A2E43-5BFA-125A-A74C-A6647A55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73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7" name="Picture 1736">
          <a:extLst>
            <a:ext uri="{FF2B5EF4-FFF2-40B4-BE49-F238E27FC236}">
              <a16:creationId xmlns:a16="http://schemas.microsoft.com/office/drawing/2014/main" id="{0E58BF3C-8431-4874-889C-2BC474BC1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8" name="Picture 1737">
          <a:extLst>
            <a:ext uri="{FF2B5EF4-FFF2-40B4-BE49-F238E27FC236}">
              <a16:creationId xmlns:a16="http://schemas.microsoft.com/office/drawing/2014/main" id="{D6DCCF9A-19C3-6597-0AEB-2513948BF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72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12700</xdr:colOff>
      <xdr:row>42</xdr:row>
      <xdr:rowOff>12700</xdr:rowOff>
    </xdr:to>
    <xdr:pic>
      <xdr:nvPicPr>
        <xdr:cNvPr id="1739" name="Picture 1738">
          <a:extLst>
            <a:ext uri="{FF2B5EF4-FFF2-40B4-BE49-F238E27FC236}">
              <a16:creationId xmlns:a16="http://schemas.microsoft.com/office/drawing/2014/main" id="{C72828B9-E392-DF2E-42EF-72F9A2052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73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0" name="Picture 1739">
          <a:extLst>
            <a:ext uri="{FF2B5EF4-FFF2-40B4-BE49-F238E27FC236}">
              <a16:creationId xmlns:a16="http://schemas.microsoft.com/office/drawing/2014/main" id="{D9126757-4A73-FB4F-ECE3-D2272BE7A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1" name="Picture 1740">
          <a:extLst>
            <a:ext uri="{FF2B5EF4-FFF2-40B4-BE49-F238E27FC236}">
              <a16:creationId xmlns:a16="http://schemas.microsoft.com/office/drawing/2014/main" id="{0C62E0FB-0EDE-0AFA-DBB8-E9E124403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2" name="Picture 1741">
          <a:extLst>
            <a:ext uri="{FF2B5EF4-FFF2-40B4-BE49-F238E27FC236}">
              <a16:creationId xmlns:a16="http://schemas.microsoft.com/office/drawing/2014/main" id="{84469515-781D-7B32-4EDE-C761B26B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3" name="Picture 1742">
          <a:extLst>
            <a:ext uri="{FF2B5EF4-FFF2-40B4-BE49-F238E27FC236}">
              <a16:creationId xmlns:a16="http://schemas.microsoft.com/office/drawing/2014/main" id="{4BBB6D15-00C9-D80C-224E-2240D9B56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4" name="Picture 1743">
          <a:extLst>
            <a:ext uri="{FF2B5EF4-FFF2-40B4-BE49-F238E27FC236}">
              <a16:creationId xmlns:a16="http://schemas.microsoft.com/office/drawing/2014/main" id="{9FD63007-3B2A-330E-8A21-1BD6B8AF9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5" name="Picture 1744">
          <a:extLst>
            <a:ext uri="{FF2B5EF4-FFF2-40B4-BE49-F238E27FC236}">
              <a16:creationId xmlns:a16="http://schemas.microsoft.com/office/drawing/2014/main" id="{5ACC3202-C06B-495C-B7FC-CDF615188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12700</xdr:colOff>
      <xdr:row>43</xdr:row>
      <xdr:rowOff>12700</xdr:rowOff>
    </xdr:to>
    <xdr:pic>
      <xdr:nvPicPr>
        <xdr:cNvPr id="1746" name="Picture 1745">
          <a:extLst>
            <a:ext uri="{FF2B5EF4-FFF2-40B4-BE49-F238E27FC236}">
              <a16:creationId xmlns:a16="http://schemas.microsoft.com/office/drawing/2014/main" id="{471BBBE2-E338-2A39-6B69-B440880D8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76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47" name="Picture 1746">
          <a:extLst>
            <a:ext uri="{FF2B5EF4-FFF2-40B4-BE49-F238E27FC236}">
              <a16:creationId xmlns:a16="http://schemas.microsoft.com/office/drawing/2014/main" id="{6344C660-3CCF-734C-01AF-6F5080E0D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48" name="Picture 1747">
          <a:extLst>
            <a:ext uri="{FF2B5EF4-FFF2-40B4-BE49-F238E27FC236}">
              <a16:creationId xmlns:a16="http://schemas.microsoft.com/office/drawing/2014/main" id="{2615C2D2-7530-57BC-2682-9DD52B02B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49" name="Picture 1748">
          <a:extLst>
            <a:ext uri="{FF2B5EF4-FFF2-40B4-BE49-F238E27FC236}">
              <a16:creationId xmlns:a16="http://schemas.microsoft.com/office/drawing/2014/main" id="{6D0A8695-3244-F5DC-F0EB-E3E706549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50" name="Picture 1749">
          <a:extLst>
            <a:ext uri="{FF2B5EF4-FFF2-40B4-BE49-F238E27FC236}">
              <a16:creationId xmlns:a16="http://schemas.microsoft.com/office/drawing/2014/main" id="{E1AD15E0-0628-5703-6847-B03D6519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51" name="Picture 1750">
          <a:extLst>
            <a:ext uri="{FF2B5EF4-FFF2-40B4-BE49-F238E27FC236}">
              <a16:creationId xmlns:a16="http://schemas.microsoft.com/office/drawing/2014/main" id="{280FC5EC-9C9B-06B9-077F-1FCDA360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52" name="Picture 1751">
          <a:extLst>
            <a:ext uri="{FF2B5EF4-FFF2-40B4-BE49-F238E27FC236}">
              <a16:creationId xmlns:a16="http://schemas.microsoft.com/office/drawing/2014/main" id="{1435B66F-FA6C-99A1-D2B1-61B86D1F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12700</xdr:colOff>
      <xdr:row>44</xdr:row>
      <xdr:rowOff>12700</xdr:rowOff>
    </xdr:to>
    <xdr:pic>
      <xdr:nvPicPr>
        <xdr:cNvPr id="1753" name="Picture 1752">
          <a:extLst>
            <a:ext uri="{FF2B5EF4-FFF2-40B4-BE49-F238E27FC236}">
              <a16:creationId xmlns:a16="http://schemas.microsoft.com/office/drawing/2014/main" id="{7528B0EF-F1C5-2D0E-0069-F618E7D96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801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54" name="Picture 1753">
          <a:extLst>
            <a:ext uri="{FF2B5EF4-FFF2-40B4-BE49-F238E27FC236}">
              <a16:creationId xmlns:a16="http://schemas.microsoft.com/office/drawing/2014/main" id="{33B5DB47-5B99-318E-3B04-BA42B4B3C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55" name="Picture 1754">
          <a:extLst>
            <a:ext uri="{FF2B5EF4-FFF2-40B4-BE49-F238E27FC236}">
              <a16:creationId xmlns:a16="http://schemas.microsoft.com/office/drawing/2014/main" id="{BAD3BF68-1DA0-40B8-0F42-EC6768CDB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56" name="Picture 1755">
          <a:extLst>
            <a:ext uri="{FF2B5EF4-FFF2-40B4-BE49-F238E27FC236}">
              <a16:creationId xmlns:a16="http://schemas.microsoft.com/office/drawing/2014/main" id="{C4682ADA-D91E-7CCA-4D80-4C9F8717D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57" name="Picture 1756">
          <a:extLst>
            <a:ext uri="{FF2B5EF4-FFF2-40B4-BE49-F238E27FC236}">
              <a16:creationId xmlns:a16="http://schemas.microsoft.com/office/drawing/2014/main" id="{C2A966B5-21BB-945C-528F-56B881B37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58" name="Picture 1757">
          <a:extLst>
            <a:ext uri="{FF2B5EF4-FFF2-40B4-BE49-F238E27FC236}">
              <a16:creationId xmlns:a16="http://schemas.microsoft.com/office/drawing/2014/main" id="{5A8CA8BF-E963-F43B-A75B-6F37FC9C2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59" name="Picture 1758">
          <a:extLst>
            <a:ext uri="{FF2B5EF4-FFF2-40B4-BE49-F238E27FC236}">
              <a16:creationId xmlns:a16="http://schemas.microsoft.com/office/drawing/2014/main" id="{AD009794-E889-236B-4373-FB9566B2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1760" name="Picture 1759">
          <a:extLst>
            <a:ext uri="{FF2B5EF4-FFF2-40B4-BE49-F238E27FC236}">
              <a16:creationId xmlns:a16="http://schemas.microsoft.com/office/drawing/2014/main" id="{4E3B5FFC-A82B-FE67-96F6-12FC9C6FC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83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1" name="Picture 1760">
          <a:extLst>
            <a:ext uri="{FF2B5EF4-FFF2-40B4-BE49-F238E27FC236}">
              <a16:creationId xmlns:a16="http://schemas.microsoft.com/office/drawing/2014/main" id="{6E1FAF91-02BB-8029-C36D-538C01587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2" name="Picture 1761">
          <a:extLst>
            <a:ext uri="{FF2B5EF4-FFF2-40B4-BE49-F238E27FC236}">
              <a16:creationId xmlns:a16="http://schemas.microsoft.com/office/drawing/2014/main" id="{BD7773FA-F471-7F96-9CDD-84B98217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88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3" name="Picture 1762">
          <a:extLst>
            <a:ext uri="{FF2B5EF4-FFF2-40B4-BE49-F238E27FC236}">
              <a16:creationId xmlns:a16="http://schemas.microsoft.com/office/drawing/2014/main" id="{AE99658E-8408-1BBA-3972-14A4B98A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4" name="Picture 1763">
          <a:extLst>
            <a:ext uri="{FF2B5EF4-FFF2-40B4-BE49-F238E27FC236}">
              <a16:creationId xmlns:a16="http://schemas.microsoft.com/office/drawing/2014/main" id="{04B9A97F-5548-4538-E0D4-B60ED164B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5" name="Picture 1764">
          <a:extLst>
            <a:ext uri="{FF2B5EF4-FFF2-40B4-BE49-F238E27FC236}">
              <a16:creationId xmlns:a16="http://schemas.microsoft.com/office/drawing/2014/main" id="{C47A235E-50B8-175D-6D92-F2F7A27CF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88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6" name="Picture 1765">
          <a:extLst>
            <a:ext uri="{FF2B5EF4-FFF2-40B4-BE49-F238E27FC236}">
              <a16:creationId xmlns:a16="http://schemas.microsoft.com/office/drawing/2014/main" id="{2F1B3815-86F5-0141-EFFB-94C3CD95C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7" name="Picture 1766">
          <a:extLst>
            <a:ext uri="{FF2B5EF4-FFF2-40B4-BE49-F238E27FC236}">
              <a16:creationId xmlns:a16="http://schemas.microsoft.com/office/drawing/2014/main" id="{D360145F-F2E5-7EB6-9A0A-DD632910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8" name="Picture 1767">
          <a:extLst>
            <a:ext uri="{FF2B5EF4-FFF2-40B4-BE49-F238E27FC236}">
              <a16:creationId xmlns:a16="http://schemas.microsoft.com/office/drawing/2014/main" id="{9F946752-A858-C4D4-4F18-86A73616F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88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69" name="Picture 1768">
          <a:extLst>
            <a:ext uri="{FF2B5EF4-FFF2-40B4-BE49-F238E27FC236}">
              <a16:creationId xmlns:a16="http://schemas.microsoft.com/office/drawing/2014/main" id="{D6BAB127-BDC9-BDB1-9AAD-8B3C0E5F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70" name="Picture 1769">
          <a:extLst>
            <a:ext uri="{FF2B5EF4-FFF2-40B4-BE49-F238E27FC236}">
              <a16:creationId xmlns:a16="http://schemas.microsoft.com/office/drawing/2014/main" id="{FE18669D-3702-8AA7-D5CF-56C778D53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86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12700</xdr:colOff>
      <xdr:row>46</xdr:row>
      <xdr:rowOff>12700</xdr:rowOff>
    </xdr:to>
    <xdr:pic>
      <xdr:nvPicPr>
        <xdr:cNvPr id="1771" name="Picture 1770">
          <a:extLst>
            <a:ext uri="{FF2B5EF4-FFF2-40B4-BE49-F238E27FC236}">
              <a16:creationId xmlns:a16="http://schemas.microsoft.com/office/drawing/2014/main" id="{96BD43E1-17BE-4D63-FB4B-675207A99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880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2" name="Picture 1771">
          <a:extLst>
            <a:ext uri="{FF2B5EF4-FFF2-40B4-BE49-F238E27FC236}">
              <a16:creationId xmlns:a16="http://schemas.microsoft.com/office/drawing/2014/main" id="{A9857B56-40A1-A062-0041-FE815FE7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3" name="Picture 1772">
          <a:extLst>
            <a:ext uri="{FF2B5EF4-FFF2-40B4-BE49-F238E27FC236}">
              <a16:creationId xmlns:a16="http://schemas.microsoft.com/office/drawing/2014/main" id="{F07E04C6-4675-9B48-E066-97C76BC2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928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4" name="Picture 1773">
          <a:extLst>
            <a:ext uri="{FF2B5EF4-FFF2-40B4-BE49-F238E27FC236}">
              <a16:creationId xmlns:a16="http://schemas.microsoft.com/office/drawing/2014/main" id="{3895F148-2759-8A38-32E1-098B81808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5" name="Picture 1774">
          <a:extLst>
            <a:ext uri="{FF2B5EF4-FFF2-40B4-BE49-F238E27FC236}">
              <a16:creationId xmlns:a16="http://schemas.microsoft.com/office/drawing/2014/main" id="{797A3855-2694-CFE3-692F-3830198E4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6" name="Picture 1775">
          <a:extLst>
            <a:ext uri="{FF2B5EF4-FFF2-40B4-BE49-F238E27FC236}">
              <a16:creationId xmlns:a16="http://schemas.microsoft.com/office/drawing/2014/main" id="{B015EF49-5DC3-4951-7258-DB088CB17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928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7" name="Picture 1776">
          <a:extLst>
            <a:ext uri="{FF2B5EF4-FFF2-40B4-BE49-F238E27FC236}">
              <a16:creationId xmlns:a16="http://schemas.microsoft.com/office/drawing/2014/main" id="{1929A863-BBAF-FF88-B8EC-B34348988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8" name="Picture 1777">
          <a:extLst>
            <a:ext uri="{FF2B5EF4-FFF2-40B4-BE49-F238E27FC236}">
              <a16:creationId xmlns:a16="http://schemas.microsoft.com/office/drawing/2014/main" id="{6BCF6A97-CE22-D976-6518-B273EE61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79" name="Picture 1778">
          <a:extLst>
            <a:ext uri="{FF2B5EF4-FFF2-40B4-BE49-F238E27FC236}">
              <a16:creationId xmlns:a16="http://schemas.microsoft.com/office/drawing/2014/main" id="{99EFC331-FA17-E949-5B9D-66874BE5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928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80" name="Picture 1779">
          <a:extLst>
            <a:ext uri="{FF2B5EF4-FFF2-40B4-BE49-F238E27FC236}">
              <a16:creationId xmlns:a16="http://schemas.microsoft.com/office/drawing/2014/main" id="{F439D48A-DFB7-7566-3520-7D03B732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81" name="Picture 1780">
          <a:extLst>
            <a:ext uri="{FF2B5EF4-FFF2-40B4-BE49-F238E27FC236}">
              <a16:creationId xmlns:a16="http://schemas.microsoft.com/office/drawing/2014/main" id="{249B3BD9-214A-3445-830A-2109322A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912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12700</xdr:colOff>
      <xdr:row>47</xdr:row>
      <xdr:rowOff>12700</xdr:rowOff>
    </xdr:to>
    <xdr:pic>
      <xdr:nvPicPr>
        <xdr:cNvPr id="1782" name="Picture 1781">
          <a:extLst>
            <a:ext uri="{FF2B5EF4-FFF2-40B4-BE49-F238E27FC236}">
              <a16:creationId xmlns:a16="http://schemas.microsoft.com/office/drawing/2014/main" id="{3393C227-978D-14B1-ADAA-D82AFB95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928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3" name="Picture 1782">
          <a:extLst>
            <a:ext uri="{FF2B5EF4-FFF2-40B4-BE49-F238E27FC236}">
              <a16:creationId xmlns:a16="http://schemas.microsoft.com/office/drawing/2014/main" id="{8C5F12C1-DC6C-7C53-6443-319F265A4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4" name="Picture 1783">
          <a:extLst>
            <a:ext uri="{FF2B5EF4-FFF2-40B4-BE49-F238E27FC236}">
              <a16:creationId xmlns:a16="http://schemas.microsoft.com/office/drawing/2014/main" id="{A27B45F7-7CCA-3D2C-E78E-01DBB8CD7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197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5" name="Picture 1784">
          <a:extLst>
            <a:ext uri="{FF2B5EF4-FFF2-40B4-BE49-F238E27FC236}">
              <a16:creationId xmlns:a16="http://schemas.microsoft.com/office/drawing/2014/main" id="{256DFFCF-5090-D063-79DE-CE791B6C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6" name="Picture 1785">
          <a:extLst>
            <a:ext uri="{FF2B5EF4-FFF2-40B4-BE49-F238E27FC236}">
              <a16:creationId xmlns:a16="http://schemas.microsoft.com/office/drawing/2014/main" id="{AF6FDC3A-7A6A-6B96-CBDC-8FE56E773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7" name="Picture 1786">
          <a:extLst>
            <a:ext uri="{FF2B5EF4-FFF2-40B4-BE49-F238E27FC236}">
              <a16:creationId xmlns:a16="http://schemas.microsoft.com/office/drawing/2014/main" id="{9EF75968-EB50-912B-684A-D4E70CCCF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97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8" name="Picture 1787">
          <a:extLst>
            <a:ext uri="{FF2B5EF4-FFF2-40B4-BE49-F238E27FC236}">
              <a16:creationId xmlns:a16="http://schemas.microsoft.com/office/drawing/2014/main" id="{245D8CB6-9917-A813-01CE-9BD25559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89" name="Picture 1788">
          <a:extLst>
            <a:ext uri="{FF2B5EF4-FFF2-40B4-BE49-F238E27FC236}">
              <a16:creationId xmlns:a16="http://schemas.microsoft.com/office/drawing/2014/main" id="{8E7D906B-8D09-0858-4DB1-A71403CF1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90" name="Picture 1789">
          <a:extLst>
            <a:ext uri="{FF2B5EF4-FFF2-40B4-BE49-F238E27FC236}">
              <a16:creationId xmlns:a16="http://schemas.microsoft.com/office/drawing/2014/main" id="{AA65A503-CAC1-C18B-9D21-8952F2FDE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197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91" name="Picture 1790">
          <a:extLst>
            <a:ext uri="{FF2B5EF4-FFF2-40B4-BE49-F238E27FC236}">
              <a16:creationId xmlns:a16="http://schemas.microsoft.com/office/drawing/2014/main" id="{C92D3CEB-3B11-5D7D-8E92-D5FDB4918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92" name="Picture 1791">
          <a:extLst>
            <a:ext uri="{FF2B5EF4-FFF2-40B4-BE49-F238E27FC236}">
              <a16:creationId xmlns:a16="http://schemas.microsoft.com/office/drawing/2014/main" id="{83AB78EE-13D0-D407-940E-971F7006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960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12700</xdr:colOff>
      <xdr:row>48</xdr:row>
      <xdr:rowOff>12700</xdr:rowOff>
    </xdr:to>
    <xdr:pic>
      <xdr:nvPicPr>
        <xdr:cNvPr id="1793" name="Picture 1792">
          <a:extLst>
            <a:ext uri="{FF2B5EF4-FFF2-40B4-BE49-F238E27FC236}">
              <a16:creationId xmlns:a16="http://schemas.microsoft.com/office/drawing/2014/main" id="{FBFAE496-0775-ED79-5132-F00D1F5A0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1976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794" name="Picture 1793">
          <a:extLst>
            <a:ext uri="{FF2B5EF4-FFF2-40B4-BE49-F238E27FC236}">
              <a16:creationId xmlns:a16="http://schemas.microsoft.com/office/drawing/2014/main" id="{503FDE1E-87E8-87CA-5BB2-D4FDA86C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795" name="Picture 1794">
          <a:extLst>
            <a:ext uri="{FF2B5EF4-FFF2-40B4-BE49-F238E27FC236}">
              <a16:creationId xmlns:a16="http://schemas.microsoft.com/office/drawing/2014/main" id="{7A6C5AA2-3B9F-8898-EF5A-E01DE44B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796" name="Picture 1795">
          <a:extLst>
            <a:ext uri="{FF2B5EF4-FFF2-40B4-BE49-F238E27FC236}">
              <a16:creationId xmlns:a16="http://schemas.microsoft.com/office/drawing/2014/main" id="{B1C8D208-31A4-80F5-9730-5719C24B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797" name="Picture 1796">
          <a:extLst>
            <a:ext uri="{FF2B5EF4-FFF2-40B4-BE49-F238E27FC236}">
              <a16:creationId xmlns:a16="http://schemas.microsoft.com/office/drawing/2014/main" id="{EAD79684-B10A-2D40-0928-21BED82D8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798" name="Picture 1797">
          <a:extLst>
            <a:ext uri="{FF2B5EF4-FFF2-40B4-BE49-F238E27FC236}">
              <a16:creationId xmlns:a16="http://schemas.microsoft.com/office/drawing/2014/main" id="{11978A35-FC01-55A3-BB83-3376721B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799" name="Picture 1798">
          <a:extLst>
            <a:ext uri="{FF2B5EF4-FFF2-40B4-BE49-F238E27FC236}">
              <a16:creationId xmlns:a16="http://schemas.microsoft.com/office/drawing/2014/main" id="{14C38BB5-087D-7601-FECF-1E32BC61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12700</xdr:colOff>
      <xdr:row>49</xdr:row>
      <xdr:rowOff>12700</xdr:rowOff>
    </xdr:to>
    <xdr:pic>
      <xdr:nvPicPr>
        <xdr:cNvPr id="1800" name="Picture 1799">
          <a:extLst>
            <a:ext uri="{FF2B5EF4-FFF2-40B4-BE49-F238E27FC236}">
              <a16:creationId xmlns:a16="http://schemas.microsoft.com/office/drawing/2014/main" id="{6B7736A3-DD72-C11E-9415-64845BD8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007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1" name="Picture 1800">
          <a:extLst>
            <a:ext uri="{FF2B5EF4-FFF2-40B4-BE49-F238E27FC236}">
              <a16:creationId xmlns:a16="http://schemas.microsoft.com/office/drawing/2014/main" id="{522A58F4-4DAA-5EC2-7433-01FA0EF82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2" name="Picture 1801">
          <a:extLst>
            <a:ext uri="{FF2B5EF4-FFF2-40B4-BE49-F238E27FC236}">
              <a16:creationId xmlns:a16="http://schemas.microsoft.com/office/drawing/2014/main" id="{D6E4C7FA-4195-3750-D3FA-BA4B1CCF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3" name="Picture 1802">
          <a:extLst>
            <a:ext uri="{FF2B5EF4-FFF2-40B4-BE49-F238E27FC236}">
              <a16:creationId xmlns:a16="http://schemas.microsoft.com/office/drawing/2014/main" id="{EE314BC8-3CAE-3D26-1104-DB26A8CE5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4" name="Picture 1803">
          <a:extLst>
            <a:ext uri="{FF2B5EF4-FFF2-40B4-BE49-F238E27FC236}">
              <a16:creationId xmlns:a16="http://schemas.microsoft.com/office/drawing/2014/main" id="{7DEC9D1D-548B-C773-6ADD-7BF02618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5" name="Picture 1804">
          <a:extLst>
            <a:ext uri="{FF2B5EF4-FFF2-40B4-BE49-F238E27FC236}">
              <a16:creationId xmlns:a16="http://schemas.microsoft.com/office/drawing/2014/main" id="{30DBA6A8-CC1F-F424-3719-730073E77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6" name="Picture 1805">
          <a:extLst>
            <a:ext uri="{FF2B5EF4-FFF2-40B4-BE49-F238E27FC236}">
              <a16:creationId xmlns:a16="http://schemas.microsoft.com/office/drawing/2014/main" id="{9FDBB182-871C-FEE4-EC1E-6D53B4FEC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12700</xdr:colOff>
      <xdr:row>50</xdr:row>
      <xdr:rowOff>12700</xdr:rowOff>
    </xdr:to>
    <xdr:pic>
      <xdr:nvPicPr>
        <xdr:cNvPr id="1807" name="Picture 1806">
          <a:extLst>
            <a:ext uri="{FF2B5EF4-FFF2-40B4-BE49-F238E27FC236}">
              <a16:creationId xmlns:a16="http://schemas.microsoft.com/office/drawing/2014/main" id="{4DD87ACD-054C-F50A-B599-A92CD1014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039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08" name="Picture 1807">
          <a:extLst>
            <a:ext uri="{FF2B5EF4-FFF2-40B4-BE49-F238E27FC236}">
              <a16:creationId xmlns:a16="http://schemas.microsoft.com/office/drawing/2014/main" id="{9F0C01D5-29A9-36E3-9270-519A18081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09" name="Picture 1808">
          <a:extLst>
            <a:ext uri="{FF2B5EF4-FFF2-40B4-BE49-F238E27FC236}">
              <a16:creationId xmlns:a16="http://schemas.microsoft.com/office/drawing/2014/main" id="{0E7BA09C-41E0-4009-5C08-0CD9223E7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10" name="Picture 1809">
          <a:extLst>
            <a:ext uri="{FF2B5EF4-FFF2-40B4-BE49-F238E27FC236}">
              <a16:creationId xmlns:a16="http://schemas.microsoft.com/office/drawing/2014/main" id="{CB0BCF9B-0747-623B-AD6B-736BE7D9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11" name="Picture 1810">
          <a:extLst>
            <a:ext uri="{FF2B5EF4-FFF2-40B4-BE49-F238E27FC236}">
              <a16:creationId xmlns:a16="http://schemas.microsoft.com/office/drawing/2014/main" id="{C4A0F8F5-877B-A6A2-F71F-E54ED1226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12" name="Picture 1811">
          <a:extLst>
            <a:ext uri="{FF2B5EF4-FFF2-40B4-BE49-F238E27FC236}">
              <a16:creationId xmlns:a16="http://schemas.microsoft.com/office/drawing/2014/main" id="{31B64F04-BA0D-F836-75E5-D6D4AC639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13" name="Picture 1812">
          <a:extLst>
            <a:ext uri="{FF2B5EF4-FFF2-40B4-BE49-F238E27FC236}">
              <a16:creationId xmlns:a16="http://schemas.microsoft.com/office/drawing/2014/main" id="{0C7F432A-FE4B-052A-F83E-29B68BB13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12700</xdr:colOff>
      <xdr:row>51</xdr:row>
      <xdr:rowOff>12700</xdr:rowOff>
    </xdr:to>
    <xdr:pic>
      <xdr:nvPicPr>
        <xdr:cNvPr id="1814" name="Picture 1813">
          <a:extLst>
            <a:ext uri="{FF2B5EF4-FFF2-40B4-BE49-F238E27FC236}">
              <a16:creationId xmlns:a16="http://schemas.microsoft.com/office/drawing/2014/main" id="{249440B5-3797-3B62-37A6-75A82C0E1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071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15" name="Picture 1814">
          <a:extLst>
            <a:ext uri="{FF2B5EF4-FFF2-40B4-BE49-F238E27FC236}">
              <a16:creationId xmlns:a16="http://schemas.microsoft.com/office/drawing/2014/main" id="{8FD88AC0-6584-BF4F-0479-569CA079A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16" name="Picture 1815">
          <a:extLst>
            <a:ext uri="{FF2B5EF4-FFF2-40B4-BE49-F238E27FC236}">
              <a16:creationId xmlns:a16="http://schemas.microsoft.com/office/drawing/2014/main" id="{90D43F66-F81D-D9B0-1533-13C44FF5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11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17" name="Picture 1816">
          <a:extLst>
            <a:ext uri="{FF2B5EF4-FFF2-40B4-BE49-F238E27FC236}">
              <a16:creationId xmlns:a16="http://schemas.microsoft.com/office/drawing/2014/main" id="{BE589A73-9A3F-958D-1436-393E59A00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18" name="Picture 1817">
          <a:extLst>
            <a:ext uri="{FF2B5EF4-FFF2-40B4-BE49-F238E27FC236}">
              <a16:creationId xmlns:a16="http://schemas.microsoft.com/office/drawing/2014/main" id="{1B3DD0DB-E3F6-138F-0416-9A91DF26A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19" name="Picture 1818">
          <a:extLst>
            <a:ext uri="{FF2B5EF4-FFF2-40B4-BE49-F238E27FC236}">
              <a16:creationId xmlns:a16="http://schemas.microsoft.com/office/drawing/2014/main" id="{90F05BE2-A76B-EBDA-17CC-B7033FFC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11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20" name="Picture 1819">
          <a:extLst>
            <a:ext uri="{FF2B5EF4-FFF2-40B4-BE49-F238E27FC236}">
              <a16:creationId xmlns:a16="http://schemas.microsoft.com/office/drawing/2014/main" id="{69F5CB86-9C46-2457-E142-36E126B7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21" name="Picture 1820">
          <a:extLst>
            <a:ext uri="{FF2B5EF4-FFF2-40B4-BE49-F238E27FC236}">
              <a16:creationId xmlns:a16="http://schemas.microsoft.com/office/drawing/2014/main" id="{6B258297-FDC3-01BD-3E0F-C0B6F7C02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22" name="Picture 1821">
          <a:extLst>
            <a:ext uri="{FF2B5EF4-FFF2-40B4-BE49-F238E27FC236}">
              <a16:creationId xmlns:a16="http://schemas.microsoft.com/office/drawing/2014/main" id="{32EE3ED3-1F8D-6586-A4B0-B63F539CC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11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23" name="Picture 1822">
          <a:extLst>
            <a:ext uri="{FF2B5EF4-FFF2-40B4-BE49-F238E27FC236}">
              <a16:creationId xmlns:a16="http://schemas.microsoft.com/office/drawing/2014/main" id="{5EED1E67-B7A7-3AAB-D791-6573D40CC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24" name="Picture 1823">
          <a:extLst>
            <a:ext uri="{FF2B5EF4-FFF2-40B4-BE49-F238E27FC236}">
              <a16:creationId xmlns:a16="http://schemas.microsoft.com/office/drawing/2014/main" id="{34E6ABC3-2166-B33A-1049-7F51147BF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10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12700</xdr:colOff>
      <xdr:row>52</xdr:row>
      <xdr:rowOff>12700</xdr:rowOff>
    </xdr:to>
    <xdr:pic>
      <xdr:nvPicPr>
        <xdr:cNvPr id="1825" name="Picture 1824">
          <a:extLst>
            <a:ext uri="{FF2B5EF4-FFF2-40B4-BE49-F238E27FC236}">
              <a16:creationId xmlns:a16="http://schemas.microsoft.com/office/drawing/2014/main" id="{A03D87E3-6894-014A-363C-87907A4B5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118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26" name="Picture 1825">
          <a:extLst>
            <a:ext uri="{FF2B5EF4-FFF2-40B4-BE49-F238E27FC236}">
              <a16:creationId xmlns:a16="http://schemas.microsoft.com/office/drawing/2014/main" id="{77E2F85D-9E44-DEC0-C490-E7D23F1D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27" name="Picture 1826">
          <a:extLst>
            <a:ext uri="{FF2B5EF4-FFF2-40B4-BE49-F238E27FC236}">
              <a16:creationId xmlns:a16="http://schemas.microsoft.com/office/drawing/2014/main" id="{ACFAC744-688C-E88C-A4F5-CD8E4829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28" name="Picture 1827">
          <a:extLst>
            <a:ext uri="{FF2B5EF4-FFF2-40B4-BE49-F238E27FC236}">
              <a16:creationId xmlns:a16="http://schemas.microsoft.com/office/drawing/2014/main" id="{5973AB23-2FE7-6D8B-DC23-EE6B7FEBC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29" name="Picture 1828">
          <a:extLst>
            <a:ext uri="{FF2B5EF4-FFF2-40B4-BE49-F238E27FC236}">
              <a16:creationId xmlns:a16="http://schemas.microsoft.com/office/drawing/2014/main" id="{0D0B1D46-18FB-56FC-F63D-0A5DED1C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30" name="Picture 1829">
          <a:extLst>
            <a:ext uri="{FF2B5EF4-FFF2-40B4-BE49-F238E27FC236}">
              <a16:creationId xmlns:a16="http://schemas.microsoft.com/office/drawing/2014/main" id="{31BB562D-D65B-441F-8462-25085FD6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31" name="Picture 1830">
          <a:extLst>
            <a:ext uri="{FF2B5EF4-FFF2-40B4-BE49-F238E27FC236}">
              <a16:creationId xmlns:a16="http://schemas.microsoft.com/office/drawing/2014/main" id="{4D3DEC1A-6FCC-DC64-5F37-D92BC59D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1832" name="Picture 1831">
          <a:extLst>
            <a:ext uri="{FF2B5EF4-FFF2-40B4-BE49-F238E27FC236}">
              <a16:creationId xmlns:a16="http://schemas.microsoft.com/office/drawing/2014/main" id="{13D4E9D2-7236-18B4-B02E-81955360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150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3" name="Picture 1832">
          <a:extLst>
            <a:ext uri="{FF2B5EF4-FFF2-40B4-BE49-F238E27FC236}">
              <a16:creationId xmlns:a16="http://schemas.microsoft.com/office/drawing/2014/main" id="{ECDDF0C3-56CA-1700-462A-4B130D7F4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4" name="Picture 1833">
          <a:extLst>
            <a:ext uri="{FF2B5EF4-FFF2-40B4-BE49-F238E27FC236}">
              <a16:creationId xmlns:a16="http://schemas.microsoft.com/office/drawing/2014/main" id="{9EB4216D-BB87-5308-0033-84B5008F8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19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5" name="Picture 1834">
          <a:extLst>
            <a:ext uri="{FF2B5EF4-FFF2-40B4-BE49-F238E27FC236}">
              <a16:creationId xmlns:a16="http://schemas.microsoft.com/office/drawing/2014/main" id="{42FB76AD-D2F8-10A1-52EB-1B63A7C9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6" name="Picture 1835">
          <a:extLst>
            <a:ext uri="{FF2B5EF4-FFF2-40B4-BE49-F238E27FC236}">
              <a16:creationId xmlns:a16="http://schemas.microsoft.com/office/drawing/2014/main" id="{56B22C96-910A-C7C3-40C9-2DF7B7324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7" name="Picture 1836">
          <a:extLst>
            <a:ext uri="{FF2B5EF4-FFF2-40B4-BE49-F238E27FC236}">
              <a16:creationId xmlns:a16="http://schemas.microsoft.com/office/drawing/2014/main" id="{56597439-06EB-D0D0-9226-246B595C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19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8" name="Picture 1837">
          <a:extLst>
            <a:ext uri="{FF2B5EF4-FFF2-40B4-BE49-F238E27FC236}">
              <a16:creationId xmlns:a16="http://schemas.microsoft.com/office/drawing/2014/main" id="{8B02E893-05D6-1E32-AE9A-172ED2DF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39" name="Picture 1838">
          <a:extLst>
            <a:ext uri="{FF2B5EF4-FFF2-40B4-BE49-F238E27FC236}">
              <a16:creationId xmlns:a16="http://schemas.microsoft.com/office/drawing/2014/main" id="{D2B41408-FE0B-30B4-C93E-2F484547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40" name="Picture 1839">
          <a:extLst>
            <a:ext uri="{FF2B5EF4-FFF2-40B4-BE49-F238E27FC236}">
              <a16:creationId xmlns:a16="http://schemas.microsoft.com/office/drawing/2014/main" id="{DA3A07A5-2686-64B0-6A1D-3D10613E2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19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41" name="Picture 1840">
          <a:extLst>
            <a:ext uri="{FF2B5EF4-FFF2-40B4-BE49-F238E27FC236}">
              <a16:creationId xmlns:a16="http://schemas.microsoft.com/office/drawing/2014/main" id="{878768D7-D177-C973-2702-EB6F1975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42" name="Picture 1841">
          <a:extLst>
            <a:ext uri="{FF2B5EF4-FFF2-40B4-BE49-F238E27FC236}">
              <a16:creationId xmlns:a16="http://schemas.microsoft.com/office/drawing/2014/main" id="{5AF2CBD8-2856-FB13-D384-3A5D270D7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182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12700</xdr:colOff>
      <xdr:row>54</xdr:row>
      <xdr:rowOff>12700</xdr:rowOff>
    </xdr:to>
    <xdr:pic>
      <xdr:nvPicPr>
        <xdr:cNvPr id="1843" name="Picture 1842">
          <a:extLst>
            <a:ext uri="{FF2B5EF4-FFF2-40B4-BE49-F238E27FC236}">
              <a16:creationId xmlns:a16="http://schemas.microsoft.com/office/drawing/2014/main" id="{E7F16FD5-E422-B65D-A08D-4D5FE42EB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19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44" name="Picture 1843">
          <a:extLst>
            <a:ext uri="{FF2B5EF4-FFF2-40B4-BE49-F238E27FC236}">
              <a16:creationId xmlns:a16="http://schemas.microsoft.com/office/drawing/2014/main" id="{24CDFBCD-8B64-DA80-8224-432F0540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45" name="Picture 1844">
          <a:extLst>
            <a:ext uri="{FF2B5EF4-FFF2-40B4-BE49-F238E27FC236}">
              <a16:creationId xmlns:a16="http://schemas.microsoft.com/office/drawing/2014/main" id="{0E29AF7A-A156-82FC-4A72-7941DC79C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24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46" name="Picture 1845">
          <a:extLst>
            <a:ext uri="{FF2B5EF4-FFF2-40B4-BE49-F238E27FC236}">
              <a16:creationId xmlns:a16="http://schemas.microsoft.com/office/drawing/2014/main" id="{739D396B-28B2-9B8F-890D-AEEDD38DA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47" name="Picture 1846">
          <a:extLst>
            <a:ext uri="{FF2B5EF4-FFF2-40B4-BE49-F238E27FC236}">
              <a16:creationId xmlns:a16="http://schemas.microsoft.com/office/drawing/2014/main" id="{49E813F6-88E7-B5FF-76D6-4D3EA8832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48" name="Picture 1847">
          <a:extLst>
            <a:ext uri="{FF2B5EF4-FFF2-40B4-BE49-F238E27FC236}">
              <a16:creationId xmlns:a16="http://schemas.microsoft.com/office/drawing/2014/main" id="{1AB85A7B-0EFA-9A6B-49A2-B135E254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24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49" name="Picture 1848">
          <a:extLst>
            <a:ext uri="{FF2B5EF4-FFF2-40B4-BE49-F238E27FC236}">
              <a16:creationId xmlns:a16="http://schemas.microsoft.com/office/drawing/2014/main" id="{82429A8D-B73E-5957-5124-EE6A2A6B8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50" name="Picture 1849">
          <a:extLst>
            <a:ext uri="{FF2B5EF4-FFF2-40B4-BE49-F238E27FC236}">
              <a16:creationId xmlns:a16="http://schemas.microsoft.com/office/drawing/2014/main" id="{2658F44E-B090-5F0B-A095-7DB07712C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51" name="Picture 1850">
          <a:extLst>
            <a:ext uri="{FF2B5EF4-FFF2-40B4-BE49-F238E27FC236}">
              <a16:creationId xmlns:a16="http://schemas.microsoft.com/office/drawing/2014/main" id="{CE790016-2F41-CB21-5DAB-D99881227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24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52" name="Picture 1851">
          <a:extLst>
            <a:ext uri="{FF2B5EF4-FFF2-40B4-BE49-F238E27FC236}">
              <a16:creationId xmlns:a16="http://schemas.microsoft.com/office/drawing/2014/main" id="{0DE74843-0F57-AF16-67AB-316EB292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53" name="Picture 1852">
          <a:extLst>
            <a:ext uri="{FF2B5EF4-FFF2-40B4-BE49-F238E27FC236}">
              <a16:creationId xmlns:a16="http://schemas.microsoft.com/office/drawing/2014/main" id="{7D21F12C-4178-1B30-5D5A-E2AA0D2EE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23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12700</xdr:colOff>
      <xdr:row>55</xdr:row>
      <xdr:rowOff>12700</xdr:rowOff>
    </xdr:to>
    <xdr:pic>
      <xdr:nvPicPr>
        <xdr:cNvPr id="1854" name="Picture 1853">
          <a:extLst>
            <a:ext uri="{FF2B5EF4-FFF2-40B4-BE49-F238E27FC236}">
              <a16:creationId xmlns:a16="http://schemas.microsoft.com/office/drawing/2014/main" id="{84304C12-D21D-3326-41C0-0E710C29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245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55" name="Picture 1854">
          <a:extLst>
            <a:ext uri="{FF2B5EF4-FFF2-40B4-BE49-F238E27FC236}">
              <a16:creationId xmlns:a16="http://schemas.microsoft.com/office/drawing/2014/main" id="{51C00593-56F3-47CA-E555-117EA591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56" name="Picture 1855">
          <a:extLst>
            <a:ext uri="{FF2B5EF4-FFF2-40B4-BE49-F238E27FC236}">
              <a16:creationId xmlns:a16="http://schemas.microsoft.com/office/drawing/2014/main" id="{B0E5E4DB-A6CC-A29E-8416-277F175D7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57" name="Picture 1856">
          <a:extLst>
            <a:ext uri="{FF2B5EF4-FFF2-40B4-BE49-F238E27FC236}">
              <a16:creationId xmlns:a16="http://schemas.microsoft.com/office/drawing/2014/main" id="{59A7654B-8BA8-A27E-E38B-201C04193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58" name="Picture 1857">
          <a:extLst>
            <a:ext uri="{FF2B5EF4-FFF2-40B4-BE49-F238E27FC236}">
              <a16:creationId xmlns:a16="http://schemas.microsoft.com/office/drawing/2014/main" id="{5841612A-9F12-6117-1D32-67A4E0C1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59" name="Picture 1858">
          <a:extLst>
            <a:ext uri="{FF2B5EF4-FFF2-40B4-BE49-F238E27FC236}">
              <a16:creationId xmlns:a16="http://schemas.microsoft.com/office/drawing/2014/main" id="{D61C9E20-DC6D-62C5-651B-03E1EC0EC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60" name="Picture 1859">
          <a:extLst>
            <a:ext uri="{FF2B5EF4-FFF2-40B4-BE49-F238E27FC236}">
              <a16:creationId xmlns:a16="http://schemas.microsoft.com/office/drawing/2014/main" id="{54525AC5-F4D8-055C-210F-21B06BAB7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12700</xdr:colOff>
      <xdr:row>56</xdr:row>
      <xdr:rowOff>12700</xdr:rowOff>
    </xdr:to>
    <xdr:pic>
      <xdr:nvPicPr>
        <xdr:cNvPr id="1861" name="Picture 1860">
          <a:extLst>
            <a:ext uri="{FF2B5EF4-FFF2-40B4-BE49-F238E27FC236}">
              <a16:creationId xmlns:a16="http://schemas.microsoft.com/office/drawing/2014/main" id="{80647161-8F08-C65A-E58D-EB83AD1D1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277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2" name="Picture 1861">
          <a:extLst>
            <a:ext uri="{FF2B5EF4-FFF2-40B4-BE49-F238E27FC236}">
              <a16:creationId xmlns:a16="http://schemas.microsoft.com/office/drawing/2014/main" id="{8BC5DDB6-6997-6E78-00F9-D1DBE0A0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3" name="Picture 1862">
          <a:extLst>
            <a:ext uri="{FF2B5EF4-FFF2-40B4-BE49-F238E27FC236}">
              <a16:creationId xmlns:a16="http://schemas.microsoft.com/office/drawing/2014/main" id="{D7BA45EE-CDDC-BAD3-0CA0-ACAC1D75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32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4" name="Picture 1863">
          <a:extLst>
            <a:ext uri="{FF2B5EF4-FFF2-40B4-BE49-F238E27FC236}">
              <a16:creationId xmlns:a16="http://schemas.microsoft.com/office/drawing/2014/main" id="{6C548E42-55B1-1C9A-2C6C-4EBCF26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5" name="Picture 1864">
          <a:extLst>
            <a:ext uri="{FF2B5EF4-FFF2-40B4-BE49-F238E27FC236}">
              <a16:creationId xmlns:a16="http://schemas.microsoft.com/office/drawing/2014/main" id="{FDFFE52A-123C-0D5A-E8A3-1A594707A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6" name="Picture 1865">
          <a:extLst>
            <a:ext uri="{FF2B5EF4-FFF2-40B4-BE49-F238E27FC236}">
              <a16:creationId xmlns:a16="http://schemas.microsoft.com/office/drawing/2014/main" id="{FE6E0401-3A2F-C86F-54F1-E806ABAD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32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7" name="Picture 1866">
          <a:extLst>
            <a:ext uri="{FF2B5EF4-FFF2-40B4-BE49-F238E27FC236}">
              <a16:creationId xmlns:a16="http://schemas.microsoft.com/office/drawing/2014/main" id="{1EFBC017-FD29-98A6-B865-746CB08F7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8" name="Picture 1867">
          <a:extLst>
            <a:ext uri="{FF2B5EF4-FFF2-40B4-BE49-F238E27FC236}">
              <a16:creationId xmlns:a16="http://schemas.microsoft.com/office/drawing/2014/main" id="{9039158B-F896-A398-31E5-4594399D7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69" name="Picture 1868">
          <a:extLst>
            <a:ext uri="{FF2B5EF4-FFF2-40B4-BE49-F238E27FC236}">
              <a16:creationId xmlns:a16="http://schemas.microsoft.com/office/drawing/2014/main" id="{0D82DAD7-E589-9C66-1763-38A7EB60D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32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70" name="Picture 1869">
          <a:extLst>
            <a:ext uri="{FF2B5EF4-FFF2-40B4-BE49-F238E27FC236}">
              <a16:creationId xmlns:a16="http://schemas.microsoft.com/office/drawing/2014/main" id="{88F47DAF-A45A-76D3-3201-7C0ED4E9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71" name="Picture 1870">
          <a:extLst>
            <a:ext uri="{FF2B5EF4-FFF2-40B4-BE49-F238E27FC236}">
              <a16:creationId xmlns:a16="http://schemas.microsoft.com/office/drawing/2014/main" id="{3536583C-AC74-8491-A06D-B2D163665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309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12700</xdr:colOff>
      <xdr:row>57</xdr:row>
      <xdr:rowOff>12700</xdr:rowOff>
    </xdr:to>
    <xdr:pic>
      <xdr:nvPicPr>
        <xdr:cNvPr id="1872" name="Picture 1871">
          <a:extLst>
            <a:ext uri="{FF2B5EF4-FFF2-40B4-BE49-F238E27FC236}">
              <a16:creationId xmlns:a16="http://schemas.microsoft.com/office/drawing/2014/main" id="{1BC58D1A-E747-42B1-94DA-B4A291FF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32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3" name="Picture 1872">
          <a:extLst>
            <a:ext uri="{FF2B5EF4-FFF2-40B4-BE49-F238E27FC236}">
              <a16:creationId xmlns:a16="http://schemas.microsoft.com/office/drawing/2014/main" id="{721E445E-B710-C384-036C-686C8213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4" name="Picture 1873">
          <a:extLst>
            <a:ext uri="{FF2B5EF4-FFF2-40B4-BE49-F238E27FC236}">
              <a16:creationId xmlns:a16="http://schemas.microsoft.com/office/drawing/2014/main" id="{B9C06050-250C-CBD2-BFDB-D739E8A00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372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5" name="Picture 1874">
          <a:extLst>
            <a:ext uri="{FF2B5EF4-FFF2-40B4-BE49-F238E27FC236}">
              <a16:creationId xmlns:a16="http://schemas.microsoft.com/office/drawing/2014/main" id="{D5AB6D4C-4FEB-564A-C5AE-9C786C3ED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6" name="Picture 1875">
          <a:extLst>
            <a:ext uri="{FF2B5EF4-FFF2-40B4-BE49-F238E27FC236}">
              <a16:creationId xmlns:a16="http://schemas.microsoft.com/office/drawing/2014/main" id="{BF424E58-B640-4E64-8455-1E603ACF5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7" name="Picture 1876">
          <a:extLst>
            <a:ext uri="{FF2B5EF4-FFF2-40B4-BE49-F238E27FC236}">
              <a16:creationId xmlns:a16="http://schemas.microsoft.com/office/drawing/2014/main" id="{F2BDF740-7467-18B0-4F8B-E680CA06F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372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8" name="Picture 1877">
          <a:extLst>
            <a:ext uri="{FF2B5EF4-FFF2-40B4-BE49-F238E27FC236}">
              <a16:creationId xmlns:a16="http://schemas.microsoft.com/office/drawing/2014/main" id="{A443404E-DE53-222E-DD0E-BF7C907A3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79" name="Picture 1878">
          <a:extLst>
            <a:ext uri="{FF2B5EF4-FFF2-40B4-BE49-F238E27FC236}">
              <a16:creationId xmlns:a16="http://schemas.microsoft.com/office/drawing/2014/main" id="{96A05604-5558-EEAA-D12C-6FBC8AC87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80" name="Picture 1879">
          <a:extLst>
            <a:ext uri="{FF2B5EF4-FFF2-40B4-BE49-F238E27FC236}">
              <a16:creationId xmlns:a16="http://schemas.microsoft.com/office/drawing/2014/main" id="{7A13A623-60BA-3CF9-ABF6-49435BF6E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372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81" name="Picture 1880">
          <a:extLst>
            <a:ext uri="{FF2B5EF4-FFF2-40B4-BE49-F238E27FC236}">
              <a16:creationId xmlns:a16="http://schemas.microsoft.com/office/drawing/2014/main" id="{58A6D7BB-3B67-CC1F-80CC-CEA210A4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82" name="Picture 1881">
          <a:extLst>
            <a:ext uri="{FF2B5EF4-FFF2-40B4-BE49-F238E27FC236}">
              <a16:creationId xmlns:a16="http://schemas.microsoft.com/office/drawing/2014/main" id="{BEC1D737-ED21-E34F-89A8-82469300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357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12700</xdr:colOff>
      <xdr:row>58</xdr:row>
      <xdr:rowOff>12700</xdr:rowOff>
    </xdr:to>
    <xdr:pic>
      <xdr:nvPicPr>
        <xdr:cNvPr id="1883" name="Picture 1882">
          <a:extLst>
            <a:ext uri="{FF2B5EF4-FFF2-40B4-BE49-F238E27FC236}">
              <a16:creationId xmlns:a16="http://schemas.microsoft.com/office/drawing/2014/main" id="{676E59C1-0D7C-DE83-23FB-347B43BDB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372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84" name="Picture 1883">
          <a:extLst>
            <a:ext uri="{FF2B5EF4-FFF2-40B4-BE49-F238E27FC236}">
              <a16:creationId xmlns:a16="http://schemas.microsoft.com/office/drawing/2014/main" id="{9E6EC65E-5FED-D455-DEC6-AF983B3A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85" name="Picture 1884">
          <a:extLst>
            <a:ext uri="{FF2B5EF4-FFF2-40B4-BE49-F238E27FC236}">
              <a16:creationId xmlns:a16="http://schemas.microsoft.com/office/drawing/2014/main" id="{854EAF53-E91B-FD61-74C3-3CB1798BC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86" name="Picture 1885">
          <a:extLst>
            <a:ext uri="{FF2B5EF4-FFF2-40B4-BE49-F238E27FC236}">
              <a16:creationId xmlns:a16="http://schemas.microsoft.com/office/drawing/2014/main" id="{C9800A7A-F87B-BFE1-A11F-9A48B072E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87" name="Picture 1886">
          <a:extLst>
            <a:ext uri="{FF2B5EF4-FFF2-40B4-BE49-F238E27FC236}">
              <a16:creationId xmlns:a16="http://schemas.microsoft.com/office/drawing/2014/main" id="{D58E2076-A091-C1AD-5F59-B3E7D0722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88" name="Picture 1887">
          <a:extLst>
            <a:ext uri="{FF2B5EF4-FFF2-40B4-BE49-F238E27FC236}">
              <a16:creationId xmlns:a16="http://schemas.microsoft.com/office/drawing/2014/main" id="{8AA9E569-A119-0A05-C07A-F4B3DDE1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89" name="Picture 1888">
          <a:extLst>
            <a:ext uri="{FF2B5EF4-FFF2-40B4-BE49-F238E27FC236}">
              <a16:creationId xmlns:a16="http://schemas.microsoft.com/office/drawing/2014/main" id="{53750CD0-6DDF-9390-9ADB-8D2C3E049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1890" name="Picture 1889">
          <a:extLst>
            <a:ext uri="{FF2B5EF4-FFF2-40B4-BE49-F238E27FC236}">
              <a16:creationId xmlns:a16="http://schemas.microsoft.com/office/drawing/2014/main" id="{4B52C0F6-BF96-96B9-30BD-E809C4BC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404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1" name="Picture 1890">
          <a:extLst>
            <a:ext uri="{FF2B5EF4-FFF2-40B4-BE49-F238E27FC236}">
              <a16:creationId xmlns:a16="http://schemas.microsoft.com/office/drawing/2014/main" id="{9236D9C6-1A94-CEDA-9E98-AFA60D62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2" name="Picture 1891">
          <a:extLst>
            <a:ext uri="{FF2B5EF4-FFF2-40B4-BE49-F238E27FC236}">
              <a16:creationId xmlns:a16="http://schemas.microsoft.com/office/drawing/2014/main" id="{27CE4E2F-71FD-5597-6B69-AE69D8DCE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3" name="Picture 1892">
          <a:extLst>
            <a:ext uri="{FF2B5EF4-FFF2-40B4-BE49-F238E27FC236}">
              <a16:creationId xmlns:a16="http://schemas.microsoft.com/office/drawing/2014/main" id="{59B5D0FE-551B-B4A4-1D91-F73FFCE99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4" name="Picture 1893">
          <a:extLst>
            <a:ext uri="{FF2B5EF4-FFF2-40B4-BE49-F238E27FC236}">
              <a16:creationId xmlns:a16="http://schemas.microsoft.com/office/drawing/2014/main" id="{CC015EAD-4F16-9719-0567-3C26601E3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5" name="Picture 1894">
          <a:extLst>
            <a:ext uri="{FF2B5EF4-FFF2-40B4-BE49-F238E27FC236}">
              <a16:creationId xmlns:a16="http://schemas.microsoft.com/office/drawing/2014/main" id="{336FFEE5-D83A-5B0E-6705-78E552289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6" name="Picture 1895">
          <a:extLst>
            <a:ext uri="{FF2B5EF4-FFF2-40B4-BE49-F238E27FC236}">
              <a16:creationId xmlns:a16="http://schemas.microsoft.com/office/drawing/2014/main" id="{3951F587-5502-07CA-9EE6-B8A5C710C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12700</xdr:colOff>
      <xdr:row>60</xdr:row>
      <xdr:rowOff>12700</xdr:rowOff>
    </xdr:to>
    <xdr:pic>
      <xdr:nvPicPr>
        <xdr:cNvPr id="1897" name="Picture 1896">
          <a:extLst>
            <a:ext uri="{FF2B5EF4-FFF2-40B4-BE49-F238E27FC236}">
              <a16:creationId xmlns:a16="http://schemas.microsoft.com/office/drawing/2014/main" id="{422F1F37-8565-CD86-5704-548D500F1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436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898" name="Picture 1897">
          <a:extLst>
            <a:ext uri="{FF2B5EF4-FFF2-40B4-BE49-F238E27FC236}">
              <a16:creationId xmlns:a16="http://schemas.microsoft.com/office/drawing/2014/main" id="{983570AF-B70D-C1CD-1D4E-DF88E400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899" name="Picture 1898">
          <a:extLst>
            <a:ext uri="{FF2B5EF4-FFF2-40B4-BE49-F238E27FC236}">
              <a16:creationId xmlns:a16="http://schemas.microsoft.com/office/drawing/2014/main" id="{3FCE4079-627C-8C86-31B9-873BEFD45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484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0" name="Picture 1899">
          <a:extLst>
            <a:ext uri="{FF2B5EF4-FFF2-40B4-BE49-F238E27FC236}">
              <a16:creationId xmlns:a16="http://schemas.microsoft.com/office/drawing/2014/main" id="{0821B6D0-24E9-102A-2E1C-91FBA322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1" name="Picture 1900">
          <a:extLst>
            <a:ext uri="{FF2B5EF4-FFF2-40B4-BE49-F238E27FC236}">
              <a16:creationId xmlns:a16="http://schemas.microsoft.com/office/drawing/2014/main" id="{E8991DDF-F565-E989-1EF8-FDAB4AE91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2" name="Picture 1901">
          <a:extLst>
            <a:ext uri="{FF2B5EF4-FFF2-40B4-BE49-F238E27FC236}">
              <a16:creationId xmlns:a16="http://schemas.microsoft.com/office/drawing/2014/main" id="{42A90670-8105-326F-AA0C-00FD22E28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484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3" name="Picture 1902">
          <a:extLst>
            <a:ext uri="{FF2B5EF4-FFF2-40B4-BE49-F238E27FC236}">
              <a16:creationId xmlns:a16="http://schemas.microsoft.com/office/drawing/2014/main" id="{3C7EE111-B9E6-32CF-609E-7BE4EFB8D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4" name="Picture 1903">
          <a:extLst>
            <a:ext uri="{FF2B5EF4-FFF2-40B4-BE49-F238E27FC236}">
              <a16:creationId xmlns:a16="http://schemas.microsoft.com/office/drawing/2014/main" id="{2F69DD93-4D72-664B-864B-CC7C4169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5" name="Picture 1904">
          <a:extLst>
            <a:ext uri="{FF2B5EF4-FFF2-40B4-BE49-F238E27FC236}">
              <a16:creationId xmlns:a16="http://schemas.microsoft.com/office/drawing/2014/main" id="{E266762F-57BA-8987-B384-974A8B076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484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6" name="Picture 1905">
          <a:extLst>
            <a:ext uri="{FF2B5EF4-FFF2-40B4-BE49-F238E27FC236}">
              <a16:creationId xmlns:a16="http://schemas.microsoft.com/office/drawing/2014/main" id="{43C82883-3BA2-48CF-0C0C-AEB2D44B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7" name="Picture 1906">
          <a:extLst>
            <a:ext uri="{FF2B5EF4-FFF2-40B4-BE49-F238E27FC236}">
              <a16:creationId xmlns:a16="http://schemas.microsoft.com/office/drawing/2014/main" id="{60C8874A-8019-71BC-AC10-54C85DDB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468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12700</xdr:colOff>
      <xdr:row>61</xdr:row>
      <xdr:rowOff>12700</xdr:rowOff>
    </xdr:to>
    <xdr:pic>
      <xdr:nvPicPr>
        <xdr:cNvPr id="1908" name="Picture 1907">
          <a:extLst>
            <a:ext uri="{FF2B5EF4-FFF2-40B4-BE49-F238E27FC236}">
              <a16:creationId xmlns:a16="http://schemas.microsoft.com/office/drawing/2014/main" id="{4412EABF-2862-BECC-C798-89E379015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484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09" name="Picture 1908">
          <a:extLst>
            <a:ext uri="{FF2B5EF4-FFF2-40B4-BE49-F238E27FC236}">
              <a16:creationId xmlns:a16="http://schemas.microsoft.com/office/drawing/2014/main" id="{A1BF887D-E37B-5F54-3AD7-586B026A4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0" name="Picture 1909">
          <a:extLst>
            <a:ext uri="{FF2B5EF4-FFF2-40B4-BE49-F238E27FC236}">
              <a16:creationId xmlns:a16="http://schemas.microsoft.com/office/drawing/2014/main" id="{4DD69634-6231-CA5B-68FC-0A0C6F468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531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1" name="Picture 1910">
          <a:extLst>
            <a:ext uri="{FF2B5EF4-FFF2-40B4-BE49-F238E27FC236}">
              <a16:creationId xmlns:a16="http://schemas.microsoft.com/office/drawing/2014/main" id="{9D14151B-7A33-A746-5E7A-CC457E15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2" name="Picture 1911">
          <a:extLst>
            <a:ext uri="{FF2B5EF4-FFF2-40B4-BE49-F238E27FC236}">
              <a16:creationId xmlns:a16="http://schemas.microsoft.com/office/drawing/2014/main" id="{3DE7F95E-8ED5-0D2D-4CAB-280E8B08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3" name="Picture 1912">
          <a:extLst>
            <a:ext uri="{FF2B5EF4-FFF2-40B4-BE49-F238E27FC236}">
              <a16:creationId xmlns:a16="http://schemas.microsoft.com/office/drawing/2014/main" id="{0F146CDF-F2EA-E387-D2C1-CF415E18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531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4" name="Picture 1913">
          <a:extLst>
            <a:ext uri="{FF2B5EF4-FFF2-40B4-BE49-F238E27FC236}">
              <a16:creationId xmlns:a16="http://schemas.microsoft.com/office/drawing/2014/main" id="{C1E19AB5-57BD-6378-DB71-0FC73D29D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5" name="Picture 1914">
          <a:extLst>
            <a:ext uri="{FF2B5EF4-FFF2-40B4-BE49-F238E27FC236}">
              <a16:creationId xmlns:a16="http://schemas.microsoft.com/office/drawing/2014/main" id="{7091EBB2-E3DF-3C23-0801-502125B3D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6" name="Picture 1915">
          <a:extLst>
            <a:ext uri="{FF2B5EF4-FFF2-40B4-BE49-F238E27FC236}">
              <a16:creationId xmlns:a16="http://schemas.microsoft.com/office/drawing/2014/main" id="{A8163777-8C1F-FF6F-6C7C-B54F288C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531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7" name="Picture 1916">
          <a:extLst>
            <a:ext uri="{FF2B5EF4-FFF2-40B4-BE49-F238E27FC236}">
              <a16:creationId xmlns:a16="http://schemas.microsoft.com/office/drawing/2014/main" id="{D84A2A63-FD9B-E8E0-2C1F-E446F0E2A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8" name="Picture 1917">
          <a:extLst>
            <a:ext uri="{FF2B5EF4-FFF2-40B4-BE49-F238E27FC236}">
              <a16:creationId xmlns:a16="http://schemas.microsoft.com/office/drawing/2014/main" id="{83AA23BB-B377-A72E-D8A4-4503BD9E8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51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12700</xdr:colOff>
      <xdr:row>62</xdr:row>
      <xdr:rowOff>12700</xdr:rowOff>
    </xdr:to>
    <xdr:pic>
      <xdr:nvPicPr>
        <xdr:cNvPr id="1919" name="Picture 1918">
          <a:extLst>
            <a:ext uri="{FF2B5EF4-FFF2-40B4-BE49-F238E27FC236}">
              <a16:creationId xmlns:a16="http://schemas.microsoft.com/office/drawing/2014/main" id="{F672D3CC-AE70-A6A7-700B-6516E8EE6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531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0" name="Picture 1919">
          <a:extLst>
            <a:ext uri="{FF2B5EF4-FFF2-40B4-BE49-F238E27FC236}">
              <a16:creationId xmlns:a16="http://schemas.microsoft.com/office/drawing/2014/main" id="{BCC3BA9F-1F19-CDBF-518A-1AC1A151E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1" name="Picture 1920">
          <a:extLst>
            <a:ext uri="{FF2B5EF4-FFF2-40B4-BE49-F238E27FC236}">
              <a16:creationId xmlns:a16="http://schemas.microsoft.com/office/drawing/2014/main" id="{4D85C2E1-8AB7-F74A-BE9A-9A148F055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579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2" name="Picture 1921">
          <a:extLst>
            <a:ext uri="{FF2B5EF4-FFF2-40B4-BE49-F238E27FC236}">
              <a16:creationId xmlns:a16="http://schemas.microsoft.com/office/drawing/2014/main" id="{F85C2B90-7D21-EF67-DEEA-E85EDCA7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3" name="Picture 1922">
          <a:extLst>
            <a:ext uri="{FF2B5EF4-FFF2-40B4-BE49-F238E27FC236}">
              <a16:creationId xmlns:a16="http://schemas.microsoft.com/office/drawing/2014/main" id="{F5D3AEB4-091C-9499-5E07-A6708AA7A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4" name="Picture 1923">
          <a:extLst>
            <a:ext uri="{FF2B5EF4-FFF2-40B4-BE49-F238E27FC236}">
              <a16:creationId xmlns:a16="http://schemas.microsoft.com/office/drawing/2014/main" id="{D4418451-96C4-3B34-81D5-E2454E274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579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5" name="Picture 1924">
          <a:extLst>
            <a:ext uri="{FF2B5EF4-FFF2-40B4-BE49-F238E27FC236}">
              <a16:creationId xmlns:a16="http://schemas.microsoft.com/office/drawing/2014/main" id="{B04D2C0D-1A61-94A9-A4E5-98F20F9A3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6" name="Picture 1925">
          <a:extLst>
            <a:ext uri="{FF2B5EF4-FFF2-40B4-BE49-F238E27FC236}">
              <a16:creationId xmlns:a16="http://schemas.microsoft.com/office/drawing/2014/main" id="{F5D79A1D-065F-5494-74FF-9196C832A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7" name="Picture 1926">
          <a:extLst>
            <a:ext uri="{FF2B5EF4-FFF2-40B4-BE49-F238E27FC236}">
              <a16:creationId xmlns:a16="http://schemas.microsoft.com/office/drawing/2014/main" id="{ABE0FCA0-9DDA-E77E-0AC8-DF518AD1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579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8" name="Picture 1927">
          <a:extLst>
            <a:ext uri="{FF2B5EF4-FFF2-40B4-BE49-F238E27FC236}">
              <a16:creationId xmlns:a16="http://schemas.microsoft.com/office/drawing/2014/main" id="{6986B01B-4008-170D-00B6-B99187A2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29" name="Picture 1928">
          <a:extLst>
            <a:ext uri="{FF2B5EF4-FFF2-40B4-BE49-F238E27FC236}">
              <a16:creationId xmlns:a16="http://schemas.microsoft.com/office/drawing/2014/main" id="{6FE20AA6-A64F-4E29-96BF-216789774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563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12700</xdr:colOff>
      <xdr:row>63</xdr:row>
      <xdr:rowOff>12700</xdr:rowOff>
    </xdr:to>
    <xdr:pic>
      <xdr:nvPicPr>
        <xdr:cNvPr id="1930" name="Picture 1929">
          <a:extLst>
            <a:ext uri="{FF2B5EF4-FFF2-40B4-BE49-F238E27FC236}">
              <a16:creationId xmlns:a16="http://schemas.microsoft.com/office/drawing/2014/main" id="{A3A419B1-CA1B-AC3A-01A8-9B6F1E315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579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1" name="Picture 1930">
          <a:extLst>
            <a:ext uri="{FF2B5EF4-FFF2-40B4-BE49-F238E27FC236}">
              <a16:creationId xmlns:a16="http://schemas.microsoft.com/office/drawing/2014/main" id="{E35E5884-5A28-0923-A03B-1700A5FD5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2" name="Picture 1931">
          <a:extLst>
            <a:ext uri="{FF2B5EF4-FFF2-40B4-BE49-F238E27FC236}">
              <a16:creationId xmlns:a16="http://schemas.microsoft.com/office/drawing/2014/main" id="{0C8CA3D1-34C3-C3EF-119D-2AA04569C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3" name="Picture 1932">
          <a:extLst>
            <a:ext uri="{FF2B5EF4-FFF2-40B4-BE49-F238E27FC236}">
              <a16:creationId xmlns:a16="http://schemas.microsoft.com/office/drawing/2014/main" id="{DD1A0B2B-5C3C-4723-4516-C65195DB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4" name="Picture 1933">
          <a:extLst>
            <a:ext uri="{FF2B5EF4-FFF2-40B4-BE49-F238E27FC236}">
              <a16:creationId xmlns:a16="http://schemas.microsoft.com/office/drawing/2014/main" id="{0D4E0D63-8377-6932-B09B-5B1B42879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5" name="Picture 1934">
          <a:extLst>
            <a:ext uri="{FF2B5EF4-FFF2-40B4-BE49-F238E27FC236}">
              <a16:creationId xmlns:a16="http://schemas.microsoft.com/office/drawing/2014/main" id="{4389F378-BBD2-7E92-D578-03B4D021E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6" name="Picture 1935">
          <a:extLst>
            <a:ext uri="{FF2B5EF4-FFF2-40B4-BE49-F238E27FC236}">
              <a16:creationId xmlns:a16="http://schemas.microsoft.com/office/drawing/2014/main" id="{215413C4-1896-B83C-1946-05936F679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1937" name="Picture 1936">
          <a:extLst>
            <a:ext uri="{FF2B5EF4-FFF2-40B4-BE49-F238E27FC236}">
              <a16:creationId xmlns:a16="http://schemas.microsoft.com/office/drawing/2014/main" id="{818F1477-26E0-7AE2-9316-A71F00073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611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38" name="Picture 1937">
          <a:extLst>
            <a:ext uri="{FF2B5EF4-FFF2-40B4-BE49-F238E27FC236}">
              <a16:creationId xmlns:a16="http://schemas.microsoft.com/office/drawing/2014/main" id="{56F5C3FE-9EE7-F47E-117A-BFAACF8D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39" name="Picture 1938">
          <a:extLst>
            <a:ext uri="{FF2B5EF4-FFF2-40B4-BE49-F238E27FC236}">
              <a16:creationId xmlns:a16="http://schemas.microsoft.com/office/drawing/2014/main" id="{4FF72A1F-B340-39DE-48C5-8F428798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40" name="Picture 1939">
          <a:extLst>
            <a:ext uri="{FF2B5EF4-FFF2-40B4-BE49-F238E27FC236}">
              <a16:creationId xmlns:a16="http://schemas.microsoft.com/office/drawing/2014/main" id="{604B8D5F-0D84-283D-28E4-6BF5F06B1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41" name="Picture 1940">
          <a:extLst>
            <a:ext uri="{FF2B5EF4-FFF2-40B4-BE49-F238E27FC236}">
              <a16:creationId xmlns:a16="http://schemas.microsoft.com/office/drawing/2014/main" id="{5A14543F-903A-DB24-A0CC-3DD1998B2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42" name="Picture 1941">
          <a:extLst>
            <a:ext uri="{FF2B5EF4-FFF2-40B4-BE49-F238E27FC236}">
              <a16:creationId xmlns:a16="http://schemas.microsoft.com/office/drawing/2014/main" id="{32946F6A-50F6-4A90-3A85-04B034C15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43" name="Picture 1942">
          <a:extLst>
            <a:ext uri="{FF2B5EF4-FFF2-40B4-BE49-F238E27FC236}">
              <a16:creationId xmlns:a16="http://schemas.microsoft.com/office/drawing/2014/main" id="{27978D74-FA1F-73C0-009C-B1BFEFA4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944" name="Picture 1943">
          <a:extLst>
            <a:ext uri="{FF2B5EF4-FFF2-40B4-BE49-F238E27FC236}">
              <a16:creationId xmlns:a16="http://schemas.microsoft.com/office/drawing/2014/main" id="{02AD282E-6A6D-3D95-024B-8890BDF7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642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45" name="Picture 1944">
          <a:extLst>
            <a:ext uri="{FF2B5EF4-FFF2-40B4-BE49-F238E27FC236}">
              <a16:creationId xmlns:a16="http://schemas.microsoft.com/office/drawing/2014/main" id="{2ED6C48D-07C5-335F-AFFA-D4D345AE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46" name="Picture 1945">
          <a:extLst>
            <a:ext uri="{FF2B5EF4-FFF2-40B4-BE49-F238E27FC236}">
              <a16:creationId xmlns:a16="http://schemas.microsoft.com/office/drawing/2014/main" id="{A999125A-5538-14CC-B2CC-AD567BAA7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47" name="Picture 1946">
          <a:extLst>
            <a:ext uri="{FF2B5EF4-FFF2-40B4-BE49-F238E27FC236}">
              <a16:creationId xmlns:a16="http://schemas.microsoft.com/office/drawing/2014/main" id="{8817A0E5-4AC3-9A23-E467-EC186AAF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48" name="Picture 1947">
          <a:extLst>
            <a:ext uri="{FF2B5EF4-FFF2-40B4-BE49-F238E27FC236}">
              <a16:creationId xmlns:a16="http://schemas.microsoft.com/office/drawing/2014/main" id="{D87E451A-4690-1DDA-BF4C-A8868C9CD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49" name="Picture 1948">
          <a:extLst>
            <a:ext uri="{FF2B5EF4-FFF2-40B4-BE49-F238E27FC236}">
              <a16:creationId xmlns:a16="http://schemas.microsoft.com/office/drawing/2014/main" id="{6D1FFA9A-98EC-B4B9-82BE-A29364E7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50" name="Picture 1949">
          <a:extLst>
            <a:ext uri="{FF2B5EF4-FFF2-40B4-BE49-F238E27FC236}">
              <a16:creationId xmlns:a16="http://schemas.microsoft.com/office/drawing/2014/main" id="{8B1AD245-99C8-5CFD-1F69-F25E718F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951" name="Picture 1950">
          <a:extLst>
            <a:ext uri="{FF2B5EF4-FFF2-40B4-BE49-F238E27FC236}">
              <a16:creationId xmlns:a16="http://schemas.microsoft.com/office/drawing/2014/main" id="{00730FE7-47C1-65E3-EBB0-DF75AF1A8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674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2" name="Picture 1951">
          <a:extLst>
            <a:ext uri="{FF2B5EF4-FFF2-40B4-BE49-F238E27FC236}">
              <a16:creationId xmlns:a16="http://schemas.microsoft.com/office/drawing/2014/main" id="{93492851-0DFD-D9B1-8FED-8638B8D2F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3" name="Picture 1952">
          <a:extLst>
            <a:ext uri="{FF2B5EF4-FFF2-40B4-BE49-F238E27FC236}">
              <a16:creationId xmlns:a16="http://schemas.microsoft.com/office/drawing/2014/main" id="{EF0EB9D5-513C-234A-D565-67709E63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72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4" name="Picture 1953">
          <a:extLst>
            <a:ext uri="{FF2B5EF4-FFF2-40B4-BE49-F238E27FC236}">
              <a16:creationId xmlns:a16="http://schemas.microsoft.com/office/drawing/2014/main" id="{B9BD7313-E65D-6268-5B74-9EA5CE02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5" name="Picture 1954">
          <a:extLst>
            <a:ext uri="{FF2B5EF4-FFF2-40B4-BE49-F238E27FC236}">
              <a16:creationId xmlns:a16="http://schemas.microsoft.com/office/drawing/2014/main" id="{4D6973A6-ED97-638F-01C7-3BA21B47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6" name="Picture 1955">
          <a:extLst>
            <a:ext uri="{FF2B5EF4-FFF2-40B4-BE49-F238E27FC236}">
              <a16:creationId xmlns:a16="http://schemas.microsoft.com/office/drawing/2014/main" id="{17C275E3-FF47-DFA3-E874-079C38498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72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7" name="Picture 1956">
          <a:extLst>
            <a:ext uri="{FF2B5EF4-FFF2-40B4-BE49-F238E27FC236}">
              <a16:creationId xmlns:a16="http://schemas.microsoft.com/office/drawing/2014/main" id="{26D7F279-3B54-58EF-ACB1-5DC559A12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8" name="Picture 1957">
          <a:extLst>
            <a:ext uri="{FF2B5EF4-FFF2-40B4-BE49-F238E27FC236}">
              <a16:creationId xmlns:a16="http://schemas.microsoft.com/office/drawing/2014/main" id="{217CCB1C-0F00-5E2B-E494-02372C735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59" name="Picture 1958">
          <a:extLst>
            <a:ext uri="{FF2B5EF4-FFF2-40B4-BE49-F238E27FC236}">
              <a16:creationId xmlns:a16="http://schemas.microsoft.com/office/drawing/2014/main" id="{1F58CF19-00A2-3CF0-FB1F-CA04CBB60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72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60" name="Picture 1959">
          <a:extLst>
            <a:ext uri="{FF2B5EF4-FFF2-40B4-BE49-F238E27FC236}">
              <a16:creationId xmlns:a16="http://schemas.microsoft.com/office/drawing/2014/main" id="{E7321D99-B11C-12C8-8828-14CE00892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61" name="Picture 1960">
          <a:extLst>
            <a:ext uri="{FF2B5EF4-FFF2-40B4-BE49-F238E27FC236}">
              <a16:creationId xmlns:a16="http://schemas.microsoft.com/office/drawing/2014/main" id="{550C310A-828B-B2C0-B1CE-A33A6A898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706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12700</xdr:colOff>
      <xdr:row>67</xdr:row>
      <xdr:rowOff>12700</xdr:rowOff>
    </xdr:to>
    <xdr:pic>
      <xdr:nvPicPr>
        <xdr:cNvPr id="1962" name="Picture 1961">
          <a:extLst>
            <a:ext uri="{FF2B5EF4-FFF2-40B4-BE49-F238E27FC236}">
              <a16:creationId xmlns:a16="http://schemas.microsoft.com/office/drawing/2014/main" id="{6FDDF8E9-DC68-F954-E459-FE502D94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72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3" name="Picture 1962">
          <a:extLst>
            <a:ext uri="{FF2B5EF4-FFF2-40B4-BE49-F238E27FC236}">
              <a16:creationId xmlns:a16="http://schemas.microsoft.com/office/drawing/2014/main" id="{44C52D5C-C5D5-07B1-E37B-ACB60353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4" name="Picture 1963">
          <a:extLst>
            <a:ext uri="{FF2B5EF4-FFF2-40B4-BE49-F238E27FC236}">
              <a16:creationId xmlns:a16="http://schemas.microsoft.com/office/drawing/2014/main" id="{E08C36B8-267C-6C69-22EB-58549B506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76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5" name="Picture 1964">
          <a:extLst>
            <a:ext uri="{FF2B5EF4-FFF2-40B4-BE49-F238E27FC236}">
              <a16:creationId xmlns:a16="http://schemas.microsoft.com/office/drawing/2014/main" id="{C024D56C-1199-5352-6EE1-1F838EFC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6" name="Picture 1965">
          <a:extLst>
            <a:ext uri="{FF2B5EF4-FFF2-40B4-BE49-F238E27FC236}">
              <a16:creationId xmlns:a16="http://schemas.microsoft.com/office/drawing/2014/main" id="{B83B65E6-21CF-5EF4-98F5-F02B56CD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7" name="Picture 1966">
          <a:extLst>
            <a:ext uri="{FF2B5EF4-FFF2-40B4-BE49-F238E27FC236}">
              <a16:creationId xmlns:a16="http://schemas.microsoft.com/office/drawing/2014/main" id="{092E8533-D168-B86B-B8CB-0CE4A465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76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8" name="Picture 1967">
          <a:extLst>
            <a:ext uri="{FF2B5EF4-FFF2-40B4-BE49-F238E27FC236}">
              <a16:creationId xmlns:a16="http://schemas.microsoft.com/office/drawing/2014/main" id="{C37C3376-261B-E7EA-C968-8C62618C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69" name="Picture 1968">
          <a:extLst>
            <a:ext uri="{FF2B5EF4-FFF2-40B4-BE49-F238E27FC236}">
              <a16:creationId xmlns:a16="http://schemas.microsoft.com/office/drawing/2014/main" id="{C774CC3D-6B5A-F698-932F-38933AD24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70" name="Picture 1969">
          <a:extLst>
            <a:ext uri="{FF2B5EF4-FFF2-40B4-BE49-F238E27FC236}">
              <a16:creationId xmlns:a16="http://schemas.microsoft.com/office/drawing/2014/main" id="{3CA95262-9DD8-3995-F814-DF29C746F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76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71" name="Picture 1970">
          <a:extLst>
            <a:ext uri="{FF2B5EF4-FFF2-40B4-BE49-F238E27FC236}">
              <a16:creationId xmlns:a16="http://schemas.microsoft.com/office/drawing/2014/main" id="{DF2F0780-907A-7F9A-BD50-F4AFDDC59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72" name="Picture 1971">
          <a:extLst>
            <a:ext uri="{FF2B5EF4-FFF2-40B4-BE49-F238E27FC236}">
              <a16:creationId xmlns:a16="http://schemas.microsoft.com/office/drawing/2014/main" id="{22647DCE-43E4-8477-1885-4515CEAC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753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973" name="Picture 1972">
          <a:extLst>
            <a:ext uri="{FF2B5EF4-FFF2-40B4-BE49-F238E27FC236}">
              <a16:creationId xmlns:a16="http://schemas.microsoft.com/office/drawing/2014/main" id="{16CA1B36-DF56-7F40-CF2B-C06C6D782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769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74" name="Picture 1973">
          <a:extLst>
            <a:ext uri="{FF2B5EF4-FFF2-40B4-BE49-F238E27FC236}">
              <a16:creationId xmlns:a16="http://schemas.microsoft.com/office/drawing/2014/main" id="{A75DEFB9-EBE3-163E-B756-047390804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75" name="Picture 1974">
          <a:extLst>
            <a:ext uri="{FF2B5EF4-FFF2-40B4-BE49-F238E27FC236}">
              <a16:creationId xmlns:a16="http://schemas.microsoft.com/office/drawing/2014/main" id="{5CDA5A7B-2E8C-5494-529E-219D2E4B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81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76" name="Picture 1975">
          <a:extLst>
            <a:ext uri="{FF2B5EF4-FFF2-40B4-BE49-F238E27FC236}">
              <a16:creationId xmlns:a16="http://schemas.microsoft.com/office/drawing/2014/main" id="{C345B92A-5D1F-6BA3-28C5-5925D105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77" name="Picture 1976">
          <a:extLst>
            <a:ext uri="{FF2B5EF4-FFF2-40B4-BE49-F238E27FC236}">
              <a16:creationId xmlns:a16="http://schemas.microsoft.com/office/drawing/2014/main" id="{C10AED47-E5C1-E06B-07B9-6D316DB73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78" name="Picture 1977">
          <a:extLst>
            <a:ext uri="{FF2B5EF4-FFF2-40B4-BE49-F238E27FC236}">
              <a16:creationId xmlns:a16="http://schemas.microsoft.com/office/drawing/2014/main" id="{58DB800B-DD4F-C600-372B-F9031D80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81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79" name="Picture 1978">
          <a:extLst>
            <a:ext uri="{FF2B5EF4-FFF2-40B4-BE49-F238E27FC236}">
              <a16:creationId xmlns:a16="http://schemas.microsoft.com/office/drawing/2014/main" id="{CA342F49-5BCC-6630-5DE7-91F69399B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80" name="Picture 1979">
          <a:extLst>
            <a:ext uri="{FF2B5EF4-FFF2-40B4-BE49-F238E27FC236}">
              <a16:creationId xmlns:a16="http://schemas.microsoft.com/office/drawing/2014/main" id="{D48FD6A4-F4E6-AFAC-F4A5-3FF41C934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81" name="Picture 1980">
          <a:extLst>
            <a:ext uri="{FF2B5EF4-FFF2-40B4-BE49-F238E27FC236}">
              <a16:creationId xmlns:a16="http://schemas.microsoft.com/office/drawing/2014/main" id="{9B7FF369-7515-C8B3-3895-DF464F18C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81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82" name="Picture 1981">
          <a:extLst>
            <a:ext uri="{FF2B5EF4-FFF2-40B4-BE49-F238E27FC236}">
              <a16:creationId xmlns:a16="http://schemas.microsoft.com/office/drawing/2014/main" id="{F88119E6-5C8F-919B-C7E3-8DB14694C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83" name="Picture 1982">
          <a:extLst>
            <a:ext uri="{FF2B5EF4-FFF2-40B4-BE49-F238E27FC236}">
              <a16:creationId xmlns:a16="http://schemas.microsoft.com/office/drawing/2014/main" id="{867DCE77-3345-76E7-C2B2-03B5C29D0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801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12700</xdr:colOff>
      <xdr:row>69</xdr:row>
      <xdr:rowOff>12700</xdr:rowOff>
    </xdr:to>
    <xdr:pic>
      <xdr:nvPicPr>
        <xdr:cNvPr id="1984" name="Picture 1983">
          <a:extLst>
            <a:ext uri="{FF2B5EF4-FFF2-40B4-BE49-F238E27FC236}">
              <a16:creationId xmlns:a16="http://schemas.microsoft.com/office/drawing/2014/main" id="{A6711092-8C43-C004-98FF-C548AD1FE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817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85" name="Picture 1984">
          <a:extLst>
            <a:ext uri="{FF2B5EF4-FFF2-40B4-BE49-F238E27FC236}">
              <a16:creationId xmlns:a16="http://schemas.microsoft.com/office/drawing/2014/main" id="{573EA342-78DB-E6D1-33D9-A3500E967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86" name="Picture 1985">
          <a:extLst>
            <a:ext uri="{FF2B5EF4-FFF2-40B4-BE49-F238E27FC236}">
              <a16:creationId xmlns:a16="http://schemas.microsoft.com/office/drawing/2014/main" id="{3DC4DBA5-6060-2164-A225-0E216DBC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86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87" name="Picture 1986">
          <a:extLst>
            <a:ext uri="{FF2B5EF4-FFF2-40B4-BE49-F238E27FC236}">
              <a16:creationId xmlns:a16="http://schemas.microsoft.com/office/drawing/2014/main" id="{687743A8-3D7D-0D3D-D477-26615B968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88" name="Picture 1987">
          <a:extLst>
            <a:ext uri="{FF2B5EF4-FFF2-40B4-BE49-F238E27FC236}">
              <a16:creationId xmlns:a16="http://schemas.microsoft.com/office/drawing/2014/main" id="{D31D7B9D-D26B-9E12-09C9-FE7BA88CD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89" name="Picture 1988">
          <a:extLst>
            <a:ext uri="{FF2B5EF4-FFF2-40B4-BE49-F238E27FC236}">
              <a16:creationId xmlns:a16="http://schemas.microsoft.com/office/drawing/2014/main" id="{9417E3D0-1267-0605-FB36-9AD71997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86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90" name="Picture 1989">
          <a:extLst>
            <a:ext uri="{FF2B5EF4-FFF2-40B4-BE49-F238E27FC236}">
              <a16:creationId xmlns:a16="http://schemas.microsoft.com/office/drawing/2014/main" id="{FCFF64F1-093B-65D6-C1FA-A34CC925D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91" name="Picture 1990">
          <a:extLst>
            <a:ext uri="{FF2B5EF4-FFF2-40B4-BE49-F238E27FC236}">
              <a16:creationId xmlns:a16="http://schemas.microsoft.com/office/drawing/2014/main" id="{17A70052-D2ED-7E71-E2B4-5C823E69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92" name="Picture 1991">
          <a:extLst>
            <a:ext uri="{FF2B5EF4-FFF2-40B4-BE49-F238E27FC236}">
              <a16:creationId xmlns:a16="http://schemas.microsoft.com/office/drawing/2014/main" id="{52FF4665-3EBC-17AE-1281-685868065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86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93" name="Picture 1992">
          <a:extLst>
            <a:ext uri="{FF2B5EF4-FFF2-40B4-BE49-F238E27FC236}">
              <a16:creationId xmlns:a16="http://schemas.microsoft.com/office/drawing/2014/main" id="{7F6464D7-A716-8F3F-DFFC-2E0195634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94" name="Picture 1993">
          <a:extLst>
            <a:ext uri="{FF2B5EF4-FFF2-40B4-BE49-F238E27FC236}">
              <a16:creationId xmlns:a16="http://schemas.microsoft.com/office/drawing/2014/main" id="{5F7AB6A3-DFCE-D86B-3369-46F7AA1D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849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1995" name="Picture 1994">
          <a:extLst>
            <a:ext uri="{FF2B5EF4-FFF2-40B4-BE49-F238E27FC236}">
              <a16:creationId xmlns:a16="http://schemas.microsoft.com/office/drawing/2014/main" id="{2A130EEE-A00A-5571-F9A1-38CA67BD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86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1996" name="Picture 1995">
          <a:extLst>
            <a:ext uri="{FF2B5EF4-FFF2-40B4-BE49-F238E27FC236}">
              <a16:creationId xmlns:a16="http://schemas.microsoft.com/office/drawing/2014/main" id="{6AE77037-92C4-97C0-8997-4B9059C55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1997" name="Picture 1996">
          <a:extLst>
            <a:ext uri="{FF2B5EF4-FFF2-40B4-BE49-F238E27FC236}">
              <a16:creationId xmlns:a16="http://schemas.microsoft.com/office/drawing/2014/main" id="{62D85FA7-96F9-2B43-6CC9-0C74A11CD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91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1998" name="Picture 1997">
          <a:extLst>
            <a:ext uri="{FF2B5EF4-FFF2-40B4-BE49-F238E27FC236}">
              <a16:creationId xmlns:a16="http://schemas.microsoft.com/office/drawing/2014/main" id="{26200274-6065-1BB6-C050-942BD0AD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1999" name="Picture 1998">
          <a:extLst>
            <a:ext uri="{FF2B5EF4-FFF2-40B4-BE49-F238E27FC236}">
              <a16:creationId xmlns:a16="http://schemas.microsoft.com/office/drawing/2014/main" id="{2D85419B-1198-2666-E3B4-93727A5DE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0" name="Picture 1999">
          <a:extLst>
            <a:ext uri="{FF2B5EF4-FFF2-40B4-BE49-F238E27FC236}">
              <a16:creationId xmlns:a16="http://schemas.microsoft.com/office/drawing/2014/main" id="{F5D331FA-9ADA-45CC-EBF5-E579B7A3A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91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1" name="Picture 2000">
          <a:extLst>
            <a:ext uri="{FF2B5EF4-FFF2-40B4-BE49-F238E27FC236}">
              <a16:creationId xmlns:a16="http://schemas.microsoft.com/office/drawing/2014/main" id="{97C7C6C2-D022-6672-BF6B-B54D57D4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2" name="Picture 2001">
          <a:extLst>
            <a:ext uri="{FF2B5EF4-FFF2-40B4-BE49-F238E27FC236}">
              <a16:creationId xmlns:a16="http://schemas.microsoft.com/office/drawing/2014/main" id="{4D887EA1-2CB7-BAF4-4869-AFDDF86B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3" name="Picture 2002">
          <a:extLst>
            <a:ext uri="{FF2B5EF4-FFF2-40B4-BE49-F238E27FC236}">
              <a16:creationId xmlns:a16="http://schemas.microsoft.com/office/drawing/2014/main" id="{AF9DCE01-1887-BAF9-E1F3-2B4148A3C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91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4" name="Picture 2003">
          <a:extLst>
            <a:ext uri="{FF2B5EF4-FFF2-40B4-BE49-F238E27FC236}">
              <a16:creationId xmlns:a16="http://schemas.microsoft.com/office/drawing/2014/main" id="{0FD93BE6-451E-26DC-1C3A-C5DC9B16E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5" name="Picture 2004">
          <a:extLst>
            <a:ext uri="{FF2B5EF4-FFF2-40B4-BE49-F238E27FC236}">
              <a16:creationId xmlns:a16="http://schemas.microsoft.com/office/drawing/2014/main" id="{4A701100-DDF0-B749-9C99-8489AA87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896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12700</xdr:colOff>
      <xdr:row>71</xdr:row>
      <xdr:rowOff>12700</xdr:rowOff>
    </xdr:to>
    <xdr:pic>
      <xdr:nvPicPr>
        <xdr:cNvPr id="2006" name="Picture 2005">
          <a:extLst>
            <a:ext uri="{FF2B5EF4-FFF2-40B4-BE49-F238E27FC236}">
              <a16:creationId xmlns:a16="http://schemas.microsoft.com/office/drawing/2014/main" id="{DDA10B69-B683-B637-B23A-205B0703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912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07" name="Picture 2006">
          <a:extLst>
            <a:ext uri="{FF2B5EF4-FFF2-40B4-BE49-F238E27FC236}">
              <a16:creationId xmlns:a16="http://schemas.microsoft.com/office/drawing/2014/main" id="{6BF81B7E-64C6-FBC4-D4FA-96A7A3021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08" name="Picture 2007">
          <a:extLst>
            <a:ext uri="{FF2B5EF4-FFF2-40B4-BE49-F238E27FC236}">
              <a16:creationId xmlns:a16="http://schemas.microsoft.com/office/drawing/2014/main" id="{A750F277-AC02-8FF3-1ABA-DD549E5E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96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09" name="Picture 2008">
          <a:extLst>
            <a:ext uri="{FF2B5EF4-FFF2-40B4-BE49-F238E27FC236}">
              <a16:creationId xmlns:a16="http://schemas.microsoft.com/office/drawing/2014/main" id="{5BA58EF0-66FF-D836-D816-92AAAD27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0" name="Picture 2009">
          <a:extLst>
            <a:ext uri="{FF2B5EF4-FFF2-40B4-BE49-F238E27FC236}">
              <a16:creationId xmlns:a16="http://schemas.microsoft.com/office/drawing/2014/main" id="{73A317E4-9A7F-A357-880C-664312DC4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1" name="Picture 2010">
          <a:extLst>
            <a:ext uri="{FF2B5EF4-FFF2-40B4-BE49-F238E27FC236}">
              <a16:creationId xmlns:a16="http://schemas.microsoft.com/office/drawing/2014/main" id="{E6951860-D934-9A4D-8510-EE882F4D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96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2" name="Picture 2011">
          <a:extLst>
            <a:ext uri="{FF2B5EF4-FFF2-40B4-BE49-F238E27FC236}">
              <a16:creationId xmlns:a16="http://schemas.microsoft.com/office/drawing/2014/main" id="{56ADAA7F-D61E-1041-9464-C3FB772D6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3" name="Picture 2012">
          <a:extLst>
            <a:ext uri="{FF2B5EF4-FFF2-40B4-BE49-F238E27FC236}">
              <a16:creationId xmlns:a16="http://schemas.microsoft.com/office/drawing/2014/main" id="{FABB49EB-0745-788F-2571-940FAE3E5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4" name="Picture 2013">
          <a:extLst>
            <a:ext uri="{FF2B5EF4-FFF2-40B4-BE49-F238E27FC236}">
              <a16:creationId xmlns:a16="http://schemas.microsoft.com/office/drawing/2014/main" id="{4490D8F3-8CEF-EC38-D640-BEF1EAD85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96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5" name="Picture 2014">
          <a:extLst>
            <a:ext uri="{FF2B5EF4-FFF2-40B4-BE49-F238E27FC236}">
              <a16:creationId xmlns:a16="http://schemas.microsoft.com/office/drawing/2014/main" id="{71460C06-FB93-0DC3-4675-122F867FA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6" name="Picture 2015">
          <a:extLst>
            <a:ext uri="{FF2B5EF4-FFF2-40B4-BE49-F238E27FC236}">
              <a16:creationId xmlns:a16="http://schemas.microsoft.com/office/drawing/2014/main" id="{93E76E8C-60BB-E91A-BC76-4CDDF55B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94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12700</xdr:colOff>
      <xdr:row>72</xdr:row>
      <xdr:rowOff>12700</xdr:rowOff>
    </xdr:to>
    <xdr:pic>
      <xdr:nvPicPr>
        <xdr:cNvPr id="2017" name="Picture 2016">
          <a:extLst>
            <a:ext uri="{FF2B5EF4-FFF2-40B4-BE49-F238E27FC236}">
              <a16:creationId xmlns:a16="http://schemas.microsoft.com/office/drawing/2014/main" id="{2A656225-A79E-AA6E-317E-DBFABBA1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960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18" name="Picture 2017">
          <a:extLst>
            <a:ext uri="{FF2B5EF4-FFF2-40B4-BE49-F238E27FC236}">
              <a16:creationId xmlns:a16="http://schemas.microsoft.com/office/drawing/2014/main" id="{1886C5A5-9896-2B00-083F-0FADB065C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19" name="Picture 2018">
          <a:extLst>
            <a:ext uri="{FF2B5EF4-FFF2-40B4-BE49-F238E27FC236}">
              <a16:creationId xmlns:a16="http://schemas.microsoft.com/office/drawing/2014/main" id="{685F5836-256C-753C-169D-48642AAAB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00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0" name="Picture 2019">
          <a:extLst>
            <a:ext uri="{FF2B5EF4-FFF2-40B4-BE49-F238E27FC236}">
              <a16:creationId xmlns:a16="http://schemas.microsoft.com/office/drawing/2014/main" id="{9B7D66F1-6368-22CC-4FB2-FCE483135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1" name="Picture 2020">
          <a:extLst>
            <a:ext uri="{FF2B5EF4-FFF2-40B4-BE49-F238E27FC236}">
              <a16:creationId xmlns:a16="http://schemas.microsoft.com/office/drawing/2014/main" id="{E27769F4-B5A6-2191-FF07-7EBEA2531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2" name="Picture 2021">
          <a:extLst>
            <a:ext uri="{FF2B5EF4-FFF2-40B4-BE49-F238E27FC236}">
              <a16:creationId xmlns:a16="http://schemas.microsoft.com/office/drawing/2014/main" id="{2C26D461-D650-743F-BD49-143A406D6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00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3" name="Picture 2022">
          <a:extLst>
            <a:ext uri="{FF2B5EF4-FFF2-40B4-BE49-F238E27FC236}">
              <a16:creationId xmlns:a16="http://schemas.microsoft.com/office/drawing/2014/main" id="{4D7F1867-9B34-31FD-068F-AEF050F7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4" name="Picture 2023">
          <a:extLst>
            <a:ext uri="{FF2B5EF4-FFF2-40B4-BE49-F238E27FC236}">
              <a16:creationId xmlns:a16="http://schemas.microsoft.com/office/drawing/2014/main" id="{A893EA2B-396B-C6C1-0DEA-DB02B6D5A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5" name="Picture 2024">
          <a:extLst>
            <a:ext uri="{FF2B5EF4-FFF2-40B4-BE49-F238E27FC236}">
              <a16:creationId xmlns:a16="http://schemas.microsoft.com/office/drawing/2014/main" id="{083733A3-A7AB-EE68-3F41-E7B7300E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00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6" name="Picture 2025">
          <a:extLst>
            <a:ext uri="{FF2B5EF4-FFF2-40B4-BE49-F238E27FC236}">
              <a16:creationId xmlns:a16="http://schemas.microsoft.com/office/drawing/2014/main" id="{6488FC0A-94BD-D112-5005-FA5269FFC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7" name="Picture 2026">
          <a:extLst>
            <a:ext uri="{FF2B5EF4-FFF2-40B4-BE49-F238E27FC236}">
              <a16:creationId xmlns:a16="http://schemas.microsoft.com/office/drawing/2014/main" id="{27F812E6-5981-0C33-A8A2-203D923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2992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12700</xdr:colOff>
      <xdr:row>73</xdr:row>
      <xdr:rowOff>12700</xdr:rowOff>
    </xdr:to>
    <xdr:pic>
      <xdr:nvPicPr>
        <xdr:cNvPr id="2028" name="Picture 2027">
          <a:extLst>
            <a:ext uri="{FF2B5EF4-FFF2-40B4-BE49-F238E27FC236}">
              <a16:creationId xmlns:a16="http://schemas.microsoft.com/office/drawing/2014/main" id="{726687B7-7FDB-D05E-AF76-3B6D457E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007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29" name="Picture 2028">
          <a:extLst>
            <a:ext uri="{FF2B5EF4-FFF2-40B4-BE49-F238E27FC236}">
              <a16:creationId xmlns:a16="http://schemas.microsoft.com/office/drawing/2014/main" id="{DE4A1CBE-CF12-F5C5-0DBA-5D683651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0" name="Picture 2029">
          <a:extLst>
            <a:ext uri="{FF2B5EF4-FFF2-40B4-BE49-F238E27FC236}">
              <a16:creationId xmlns:a16="http://schemas.microsoft.com/office/drawing/2014/main" id="{3DAC4594-1811-45F4-2348-A6BC4102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05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1" name="Picture 2030">
          <a:extLst>
            <a:ext uri="{FF2B5EF4-FFF2-40B4-BE49-F238E27FC236}">
              <a16:creationId xmlns:a16="http://schemas.microsoft.com/office/drawing/2014/main" id="{4111A718-42F7-8052-BD6A-74CAC2502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2" name="Picture 2031">
          <a:extLst>
            <a:ext uri="{FF2B5EF4-FFF2-40B4-BE49-F238E27FC236}">
              <a16:creationId xmlns:a16="http://schemas.microsoft.com/office/drawing/2014/main" id="{93B9CA8F-8C3D-2FAA-1214-90B0E8E9C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3" name="Picture 2032">
          <a:extLst>
            <a:ext uri="{FF2B5EF4-FFF2-40B4-BE49-F238E27FC236}">
              <a16:creationId xmlns:a16="http://schemas.microsoft.com/office/drawing/2014/main" id="{3595EAD2-F9BA-3496-3608-01D3F93A4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05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4" name="Picture 2033">
          <a:extLst>
            <a:ext uri="{FF2B5EF4-FFF2-40B4-BE49-F238E27FC236}">
              <a16:creationId xmlns:a16="http://schemas.microsoft.com/office/drawing/2014/main" id="{D147AF9E-EBA2-3539-2673-95FE9B463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5" name="Picture 2034">
          <a:extLst>
            <a:ext uri="{FF2B5EF4-FFF2-40B4-BE49-F238E27FC236}">
              <a16:creationId xmlns:a16="http://schemas.microsoft.com/office/drawing/2014/main" id="{F8C44048-15FE-AC57-6354-64241CEBD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6" name="Picture 2035">
          <a:extLst>
            <a:ext uri="{FF2B5EF4-FFF2-40B4-BE49-F238E27FC236}">
              <a16:creationId xmlns:a16="http://schemas.microsoft.com/office/drawing/2014/main" id="{4B6614C9-0442-7E6F-A129-0A22DCB4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05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7" name="Picture 2036">
          <a:extLst>
            <a:ext uri="{FF2B5EF4-FFF2-40B4-BE49-F238E27FC236}">
              <a16:creationId xmlns:a16="http://schemas.microsoft.com/office/drawing/2014/main" id="{F1FC6503-29E5-EE09-7F40-4A8218F3C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8" name="Picture 2037">
          <a:extLst>
            <a:ext uri="{FF2B5EF4-FFF2-40B4-BE49-F238E27FC236}">
              <a16:creationId xmlns:a16="http://schemas.microsoft.com/office/drawing/2014/main" id="{E7BFDC74-55B0-B4BF-CF40-378FB9D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039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12700</xdr:colOff>
      <xdr:row>74</xdr:row>
      <xdr:rowOff>12700</xdr:rowOff>
    </xdr:to>
    <xdr:pic>
      <xdr:nvPicPr>
        <xdr:cNvPr id="2039" name="Picture 2038">
          <a:extLst>
            <a:ext uri="{FF2B5EF4-FFF2-40B4-BE49-F238E27FC236}">
              <a16:creationId xmlns:a16="http://schemas.microsoft.com/office/drawing/2014/main" id="{1503CFA8-3F17-4C8D-7665-4096F7BC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055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0" name="Picture 2039">
          <a:extLst>
            <a:ext uri="{FF2B5EF4-FFF2-40B4-BE49-F238E27FC236}">
              <a16:creationId xmlns:a16="http://schemas.microsoft.com/office/drawing/2014/main" id="{0E9C4A3F-25AE-C8C8-9ADD-B5E889E71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1" name="Picture 2040">
          <a:extLst>
            <a:ext uri="{FF2B5EF4-FFF2-40B4-BE49-F238E27FC236}">
              <a16:creationId xmlns:a16="http://schemas.microsoft.com/office/drawing/2014/main" id="{F92D80AE-9F6C-4484-9031-DE6D65862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10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2" name="Picture 2041">
          <a:extLst>
            <a:ext uri="{FF2B5EF4-FFF2-40B4-BE49-F238E27FC236}">
              <a16:creationId xmlns:a16="http://schemas.microsoft.com/office/drawing/2014/main" id="{0DF04FD4-8749-75F2-AD6F-D265A560B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3" name="Picture 2042">
          <a:extLst>
            <a:ext uri="{FF2B5EF4-FFF2-40B4-BE49-F238E27FC236}">
              <a16:creationId xmlns:a16="http://schemas.microsoft.com/office/drawing/2014/main" id="{741FF90D-DBDF-D89B-D5E3-0140C0A7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4" name="Picture 2043">
          <a:extLst>
            <a:ext uri="{FF2B5EF4-FFF2-40B4-BE49-F238E27FC236}">
              <a16:creationId xmlns:a16="http://schemas.microsoft.com/office/drawing/2014/main" id="{F415CCEA-931F-82CB-9488-87967D753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10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5" name="Picture 2044">
          <a:extLst>
            <a:ext uri="{FF2B5EF4-FFF2-40B4-BE49-F238E27FC236}">
              <a16:creationId xmlns:a16="http://schemas.microsoft.com/office/drawing/2014/main" id="{0C8C7978-2555-C70D-8563-CB8D055A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6" name="Picture 2045">
          <a:extLst>
            <a:ext uri="{FF2B5EF4-FFF2-40B4-BE49-F238E27FC236}">
              <a16:creationId xmlns:a16="http://schemas.microsoft.com/office/drawing/2014/main" id="{E53E8634-0E2F-05A1-BC9E-4CCD5CD45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7" name="Picture 2046">
          <a:extLst>
            <a:ext uri="{FF2B5EF4-FFF2-40B4-BE49-F238E27FC236}">
              <a16:creationId xmlns:a16="http://schemas.microsoft.com/office/drawing/2014/main" id="{8EC2DAE7-2098-3258-8090-E3A801488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10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8" name="Picture 2047">
          <a:extLst>
            <a:ext uri="{FF2B5EF4-FFF2-40B4-BE49-F238E27FC236}">
              <a16:creationId xmlns:a16="http://schemas.microsoft.com/office/drawing/2014/main" id="{F4E2FCA6-DCAB-D8DB-42F3-6DC157C4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49" name="Picture 2048">
          <a:extLst>
            <a:ext uri="{FF2B5EF4-FFF2-40B4-BE49-F238E27FC236}">
              <a16:creationId xmlns:a16="http://schemas.microsoft.com/office/drawing/2014/main" id="{D02C4A01-9EC0-F674-85A3-A54F41D56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087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12700</xdr:colOff>
      <xdr:row>75</xdr:row>
      <xdr:rowOff>12700</xdr:rowOff>
    </xdr:to>
    <xdr:pic>
      <xdr:nvPicPr>
        <xdr:cNvPr id="2050" name="Picture 2049">
          <a:extLst>
            <a:ext uri="{FF2B5EF4-FFF2-40B4-BE49-F238E27FC236}">
              <a16:creationId xmlns:a16="http://schemas.microsoft.com/office/drawing/2014/main" id="{80337A26-B038-C716-129C-B433AE85E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103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1" name="Picture 2050">
          <a:extLst>
            <a:ext uri="{FF2B5EF4-FFF2-40B4-BE49-F238E27FC236}">
              <a16:creationId xmlns:a16="http://schemas.microsoft.com/office/drawing/2014/main" id="{AB2FB4CE-3CB2-1BFF-3040-9032CAA40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2" name="Picture 2051">
          <a:extLst>
            <a:ext uri="{FF2B5EF4-FFF2-40B4-BE49-F238E27FC236}">
              <a16:creationId xmlns:a16="http://schemas.microsoft.com/office/drawing/2014/main" id="{CA6309FB-2AB6-CC28-BFCD-813109F2D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3" name="Picture 2052">
          <a:extLst>
            <a:ext uri="{FF2B5EF4-FFF2-40B4-BE49-F238E27FC236}">
              <a16:creationId xmlns:a16="http://schemas.microsoft.com/office/drawing/2014/main" id="{298FEED0-C267-DF9E-8D12-A98FB3E1C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4" name="Picture 2053">
          <a:extLst>
            <a:ext uri="{FF2B5EF4-FFF2-40B4-BE49-F238E27FC236}">
              <a16:creationId xmlns:a16="http://schemas.microsoft.com/office/drawing/2014/main" id="{40944AFD-BCB8-0592-DD1B-761FB1038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5" name="Picture 2054">
          <a:extLst>
            <a:ext uri="{FF2B5EF4-FFF2-40B4-BE49-F238E27FC236}">
              <a16:creationId xmlns:a16="http://schemas.microsoft.com/office/drawing/2014/main" id="{58CBB6A5-8BF3-7327-F6E2-C0FD7B296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6" name="Picture 2055">
          <a:extLst>
            <a:ext uri="{FF2B5EF4-FFF2-40B4-BE49-F238E27FC236}">
              <a16:creationId xmlns:a16="http://schemas.microsoft.com/office/drawing/2014/main" id="{5EB7CEC6-1B7E-8AC8-AF2A-6978597F0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12700</xdr:colOff>
      <xdr:row>76</xdr:row>
      <xdr:rowOff>12700</xdr:rowOff>
    </xdr:to>
    <xdr:pic>
      <xdr:nvPicPr>
        <xdr:cNvPr id="2057" name="Picture 2056">
          <a:extLst>
            <a:ext uri="{FF2B5EF4-FFF2-40B4-BE49-F238E27FC236}">
              <a16:creationId xmlns:a16="http://schemas.microsoft.com/office/drawing/2014/main" id="{A4643E87-CA78-5C5E-FBF8-E9E9EB809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1349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58" name="Picture 2057">
          <a:extLst>
            <a:ext uri="{FF2B5EF4-FFF2-40B4-BE49-F238E27FC236}">
              <a16:creationId xmlns:a16="http://schemas.microsoft.com/office/drawing/2014/main" id="{3697F344-2DF5-D5D7-ED96-2E3E2B8A2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59" name="Picture 2058">
          <a:extLst>
            <a:ext uri="{FF2B5EF4-FFF2-40B4-BE49-F238E27FC236}">
              <a16:creationId xmlns:a16="http://schemas.microsoft.com/office/drawing/2014/main" id="{C16A81E9-83E1-DABF-5202-A6657254B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60" name="Picture 2059">
          <a:extLst>
            <a:ext uri="{FF2B5EF4-FFF2-40B4-BE49-F238E27FC236}">
              <a16:creationId xmlns:a16="http://schemas.microsoft.com/office/drawing/2014/main" id="{F2012C13-5184-A918-DA9C-C5AB4B05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61" name="Picture 2060">
          <a:extLst>
            <a:ext uri="{FF2B5EF4-FFF2-40B4-BE49-F238E27FC236}">
              <a16:creationId xmlns:a16="http://schemas.microsoft.com/office/drawing/2014/main" id="{7CB4FE96-C47D-5A7B-7124-256D7186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62" name="Picture 2061">
          <a:extLst>
            <a:ext uri="{FF2B5EF4-FFF2-40B4-BE49-F238E27FC236}">
              <a16:creationId xmlns:a16="http://schemas.microsoft.com/office/drawing/2014/main" id="{C9865CDB-1F4C-8B6F-7F61-1C4C8271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63" name="Picture 2062">
          <a:extLst>
            <a:ext uri="{FF2B5EF4-FFF2-40B4-BE49-F238E27FC236}">
              <a16:creationId xmlns:a16="http://schemas.microsoft.com/office/drawing/2014/main" id="{DEF19F50-297B-9466-604C-4EB9746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12700</xdr:colOff>
      <xdr:row>77</xdr:row>
      <xdr:rowOff>12700</xdr:rowOff>
    </xdr:to>
    <xdr:pic>
      <xdr:nvPicPr>
        <xdr:cNvPr id="2064" name="Picture 2063">
          <a:extLst>
            <a:ext uri="{FF2B5EF4-FFF2-40B4-BE49-F238E27FC236}">
              <a16:creationId xmlns:a16="http://schemas.microsoft.com/office/drawing/2014/main" id="{3DAE5CAA-008D-1F7F-995B-5288B0036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1667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65" name="Picture 2064">
          <a:extLst>
            <a:ext uri="{FF2B5EF4-FFF2-40B4-BE49-F238E27FC236}">
              <a16:creationId xmlns:a16="http://schemas.microsoft.com/office/drawing/2014/main" id="{384C7074-27F5-75AC-AFEB-90295AA87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66" name="Picture 2065">
          <a:extLst>
            <a:ext uri="{FF2B5EF4-FFF2-40B4-BE49-F238E27FC236}">
              <a16:creationId xmlns:a16="http://schemas.microsoft.com/office/drawing/2014/main" id="{6412D939-FCA7-AF18-65C9-EC8520688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223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67" name="Picture 2066">
          <a:extLst>
            <a:ext uri="{FF2B5EF4-FFF2-40B4-BE49-F238E27FC236}">
              <a16:creationId xmlns:a16="http://schemas.microsoft.com/office/drawing/2014/main" id="{4569B4B0-24BB-AE72-EDB3-5F61B0D39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68" name="Picture 2067">
          <a:extLst>
            <a:ext uri="{FF2B5EF4-FFF2-40B4-BE49-F238E27FC236}">
              <a16:creationId xmlns:a16="http://schemas.microsoft.com/office/drawing/2014/main" id="{5FECFD92-690C-135B-704F-6D4650E99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69" name="Picture 2068">
          <a:extLst>
            <a:ext uri="{FF2B5EF4-FFF2-40B4-BE49-F238E27FC236}">
              <a16:creationId xmlns:a16="http://schemas.microsoft.com/office/drawing/2014/main" id="{8D60C25C-861A-31F5-BBC5-F1C2EEB5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223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70" name="Picture 2069">
          <a:extLst>
            <a:ext uri="{FF2B5EF4-FFF2-40B4-BE49-F238E27FC236}">
              <a16:creationId xmlns:a16="http://schemas.microsoft.com/office/drawing/2014/main" id="{A0D380D8-845E-14AC-EC91-8FE7D0982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71" name="Picture 2070">
          <a:extLst>
            <a:ext uri="{FF2B5EF4-FFF2-40B4-BE49-F238E27FC236}">
              <a16:creationId xmlns:a16="http://schemas.microsoft.com/office/drawing/2014/main" id="{2D7D4988-FA81-D3A1-0F08-B7AB0969D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72" name="Picture 2071">
          <a:extLst>
            <a:ext uri="{FF2B5EF4-FFF2-40B4-BE49-F238E27FC236}">
              <a16:creationId xmlns:a16="http://schemas.microsoft.com/office/drawing/2014/main" id="{29C90CC9-C46E-1A6E-1AA0-626D7012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223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73" name="Picture 2072">
          <a:extLst>
            <a:ext uri="{FF2B5EF4-FFF2-40B4-BE49-F238E27FC236}">
              <a16:creationId xmlns:a16="http://schemas.microsoft.com/office/drawing/2014/main" id="{FC3D972C-D8AD-9A95-0999-EFC21EC8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74" name="Picture 2073">
          <a:extLst>
            <a:ext uri="{FF2B5EF4-FFF2-40B4-BE49-F238E27FC236}">
              <a16:creationId xmlns:a16="http://schemas.microsoft.com/office/drawing/2014/main" id="{FE3C0BDC-5DD7-0A33-44A2-223664DB2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20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12700</xdr:colOff>
      <xdr:row>78</xdr:row>
      <xdr:rowOff>12700</xdr:rowOff>
    </xdr:to>
    <xdr:pic>
      <xdr:nvPicPr>
        <xdr:cNvPr id="2075" name="Picture 2074">
          <a:extLst>
            <a:ext uri="{FF2B5EF4-FFF2-40B4-BE49-F238E27FC236}">
              <a16:creationId xmlns:a16="http://schemas.microsoft.com/office/drawing/2014/main" id="{8F8424E3-F603-CA99-0165-1313964B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223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76" name="Picture 2075">
          <a:extLst>
            <a:ext uri="{FF2B5EF4-FFF2-40B4-BE49-F238E27FC236}">
              <a16:creationId xmlns:a16="http://schemas.microsoft.com/office/drawing/2014/main" id="{EEEBFCB7-6475-3152-9BF8-DF36EAF22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77" name="Picture 2076">
          <a:extLst>
            <a:ext uri="{FF2B5EF4-FFF2-40B4-BE49-F238E27FC236}">
              <a16:creationId xmlns:a16="http://schemas.microsoft.com/office/drawing/2014/main" id="{2D2167F9-B879-FCDE-F212-4306783DF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27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78" name="Picture 2077">
          <a:extLst>
            <a:ext uri="{FF2B5EF4-FFF2-40B4-BE49-F238E27FC236}">
              <a16:creationId xmlns:a16="http://schemas.microsoft.com/office/drawing/2014/main" id="{F7E84068-C4AB-E442-12E1-EF4949D60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79" name="Picture 2078">
          <a:extLst>
            <a:ext uri="{FF2B5EF4-FFF2-40B4-BE49-F238E27FC236}">
              <a16:creationId xmlns:a16="http://schemas.microsoft.com/office/drawing/2014/main" id="{32D3AFDF-3E39-6DD3-9CFF-F3BCD3DF1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0" name="Picture 2079">
          <a:extLst>
            <a:ext uri="{FF2B5EF4-FFF2-40B4-BE49-F238E27FC236}">
              <a16:creationId xmlns:a16="http://schemas.microsoft.com/office/drawing/2014/main" id="{B5025D57-6111-F154-758E-7485DEF5D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27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1" name="Picture 2080">
          <a:extLst>
            <a:ext uri="{FF2B5EF4-FFF2-40B4-BE49-F238E27FC236}">
              <a16:creationId xmlns:a16="http://schemas.microsoft.com/office/drawing/2014/main" id="{EBE2E248-C02A-45AA-D796-67BCE0B87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2" name="Picture 2081">
          <a:extLst>
            <a:ext uri="{FF2B5EF4-FFF2-40B4-BE49-F238E27FC236}">
              <a16:creationId xmlns:a16="http://schemas.microsoft.com/office/drawing/2014/main" id="{43593BA7-2601-2EC8-0B52-43CDD925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3" name="Picture 2082">
          <a:extLst>
            <a:ext uri="{FF2B5EF4-FFF2-40B4-BE49-F238E27FC236}">
              <a16:creationId xmlns:a16="http://schemas.microsoft.com/office/drawing/2014/main" id="{7E5F5812-432F-BB5E-6181-ABD053BBD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27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4" name="Picture 2083">
          <a:extLst>
            <a:ext uri="{FF2B5EF4-FFF2-40B4-BE49-F238E27FC236}">
              <a16:creationId xmlns:a16="http://schemas.microsoft.com/office/drawing/2014/main" id="{3119566C-DC87-D2B9-2B38-C9081FB43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5" name="Picture 2084">
          <a:extLst>
            <a:ext uri="{FF2B5EF4-FFF2-40B4-BE49-F238E27FC236}">
              <a16:creationId xmlns:a16="http://schemas.microsoft.com/office/drawing/2014/main" id="{B24E90BE-0008-6187-B491-3D0ED7D29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255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12700</xdr:colOff>
      <xdr:row>79</xdr:row>
      <xdr:rowOff>12700</xdr:rowOff>
    </xdr:to>
    <xdr:pic>
      <xdr:nvPicPr>
        <xdr:cNvPr id="2086" name="Picture 2085">
          <a:extLst>
            <a:ext uri="{FF2B5EF4-FFF2-40B4-BE49-F238E27FC236}">
              <a16:creationId xmlns:a16="http://schemas.microsoft.com/office/drawing/2014/main" id="{25AA79D5-091E-8C5D-45CE-DBEC72D7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27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87" name="Picture 2086">
          <a:extLst>
            <a:ext uri="{FF2B5EF4-FFF2-40B4-BE49-F238E27FC236}">
              <a16:creationId xmlns:a16="http://schemas.microsoft.com/office/drawing/2014/main" id="{AD39A581-C8DD-3BBC-FC86-1CD47782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88" name="Picture 2087">
          <a:extLst>
            <a:ext uri="{FF2B5EF4-FFF2-40B4-BE49-F238E27FC236}">
              <a16:creationId xmlns:a16="http://schemas.microsoft.com/office/drawing/2014/main" id="{36514FDC-90B5-38F3-0A2C-114C9D7D4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31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89" name="Picture 2088">
          <a:extLst>
            <a:ext uri="{FF2B5EF4-FFF2-40B4-BE49-F238E27FC236}">
              <a16:creationId xmlns:a16="http://schemas.microsoft.com/office/drawing/2014/main" id="{A23559B0-A691-62CA-414D-C581D18C6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0" name="Picture 2089">
          <a:extLst>
            <a:ext uri="{FF2B5EF4-FFF2-40B4-BE49-F238E27FC236}">
              <a16:creationId xmlns:a16="http://schemas.microsoft.com/office/drawing/2014/main" id="{9D1E9E2E-4233-E7E9-0AB3-F87D6828D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1" name="Picture 2090">
          <a:extLst>
            <a:ext uri="{FF2B5EF4-FFF2-40B4-BE49-F238E27FC236}">
              <a16:creationId xmlns:a16="http://schemas.microsoft.com/office/drawing/2014/main" id="{F4D6BA0C-B803-9621-B170-A1C575AE7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31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2" name="Picture 2091">
          <a:extLst>
            <a:ext uri="{FF2B5EF4-FFF2-40B4-BE49-F238E27FC236}">
              <a16:creationId xmlns:a16="http://schemas.microsoft.com/office/drawing/2014/main" id="{F7265478-40EA-B5CA-CBF5-4C080971D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3" name="Picture 2092">
          <a:extLst>
            <a:ext uri="{FF2B5EF4-FFF2-40B4-BE49-F238E27FC236}">
              <a16:creationId xmlns:a16="http://schemas.microsoft.com/office/drawing/2014/main" id="{AFD960FE-9043-1CC8-760F-F1BBBD02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4" name="Picture 2093">
          <a:extLst>
            <a:ext uri="{FF2B5EF4-FFF2-40B4-BE49-F238E27FC236}">
              <a16:creationId xmlns:a16="http://schemas.microsoft.com/office/drawing/2014/main" id="{73345B3B-21E4-8BA4-3207-04F4C630B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31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5" name="Picture 2094">
          <a:extLst>
            <a:ext uri="{FF2B5EF4-FFF2-40B4-BE49-F238E27FC236}">
              <a16:creationId xmlns:a16="http://schemas.microsoft.com/office/drawing/2014/main" id="{65C3AF06-532D-E168-D4FF-0E85E1FC8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6" name="Picture 2095">
          <a:extLst>
            <a:ext uri="{FF2B5EF4-FFF2-40B4-BE49-F238E27FC236}">
              <a16:creationId xmlns:a16="http://schemas.microsoft.com/office/drawing/2014/main" id="{6E4B927B-9AE3-1182-D967-4B006E326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302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12700</xdr:colOff>
      <xdr:row>80</xdr:row>
      <xdr:rowOff>12700</xdr:rowOff>
    </xdr:to>
    <xdr:pic>
      <xdr:nvPicPr>
        <xdr:cNvPr id="2097" name="Picture 2096">
          <a:extLst>
            <a:ext uri="{FF2B5EF4-FFF2-40B4-BE49-F238E27FC236}">
              <a16:creationId xmlns:a16="http://schemas.microsoft.com/office/drawing/2014/main" id="{04E6826E-3053-E90F-0615-BCBEDBDA6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31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098" name="Picture 2097">
          <a:extLst>
            <a:ext uri="{FF2B5EF4-FFF2-40B4-BE49-F238E27FC236}">
              <a16:creationId xmlns:a16="http://schemas.microsoft.com/office/drawing/2014/main" id="{D0F8971A-B4EE-676B-4851-89BBE3E03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099" name="Picture 2098">
          <a:extLst>
            <a:ext uri="{FF2B5EF4-FFF2-40B4-BE49-F238E27FC236}">
              <a16:creationId xmlns:a16="http://schemas.microsoft.com/office/drawing/2014/main" id="{B1BBFB24-2A39-0C41-F892-E5D28DDB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100" name="Picture 2099">
          <a:extLst>
            <a:ext uri="{FF2B5EF4-FFF2-40B4-BE49-F238E27FC236}">
              <a16:creationId xmlns:a16="http://schemas.microsoft.com/office/drawing/2014/main" id="{8FCED0F4-269F-DE2E-4A44-EE348B460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101" name="Picture 2100">
          <a:extLst>
            <a:ext uri="{FF2B5EF4-FFF2-40B4-BE49-F238E27FC236}">
              <a16:creationId xmlns:a16="http://schemas.microsoft.com/office/drawing/2014/main" id="{88B67BBA-C400-9AD5-46BA-67346F2AB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102" name="Picture 2101">
          <a:extLst>
            <a:ext uri="{FF2B5EF4-FFF2-40B4-BE49-F238E27FC236}">
              <a16:creationId xmlns:a16="http://schemas.microsoft.com/office/drawing/2014/main" id="{1641407E-227F-D3CA-CEC4-D6D1C049B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103" name="Picture 2102">
          <a:extLst>
            <a:ext uri="{FF2B5EF4-FFF2-40B4-BE49-F238E27FC236}">
              <a16:creationId xmlns:a16="http://schemas.microsoft.com/office/drawing/2014/main" id="{D143BD5A-76DE-04B9-A1D5-18E4C487E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12700</xdr:colOff>
      <xdr:row>81</xdr:row>
      <xdr:rowOff>12700</xdr:rowOff>
    </xdr:to>
    <xdr:pic>
      <xdr:nvPicPr>
        <xdr:cNvPr id="2104" name="Picture 2103">
          <a:extLst>
            <a:ext uri="{FF2B5EF4-FFF2-40B4-BE49-F238E27FC236}">
              <a16:creationId xmlns:a16="http://schemas.microsoft.com/office/drawing/2014/main" id="{BD1E1374-59E5-81C9-67A7-95411083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350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05" name="Picture 2104">
          <a:extLst>
            <a:ext uri="{FF2B5EF4-FFF2-40B4-BE49-F238E27FC236}">
              <a16:creationId xmlns:a16="http://schemas.microsoft.com/office/drawing/2014/main" id="{65DEF18B-2116-0622-F306-DF5DEE7C6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06" name="Picture 2105">
          <a:extLst>
            <a:ext uri="{FF2B5EF4-FFF2-40B4-BE49-F238E27FC236}">
              <a16:creationId xmlns:a16="http://schemas.microsoft.com/office/drawing/2014/main" id="{EACEF54D-553F-FDAA-96C0-8925825A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397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07" name="Picture 2106">
          <a:extLst>
            <a:ext uri="{FF2B5EF4-FFF2-40B4-BE49-F238E27FC236}">
              <a16:creationId xmlns:a16="http://schemas.microsoft.com/office/drawing/2014/main" id="{372B194C-6B19-D7B6-918E-B2243FC4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08" name="Picture 2107">
          <a:extLst>
            <a:ext uri="{FF2B5EF4-FFF2-40B4-BE49-F238E27FC236}">
              <a16:creationId xmlns:a16="http://schemas.microsoft.com/office/drawing/2014/main" id="{5ED7B5A9-07BE-259A-677B-EEB5D3F5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09" name="Picture 2108">
          <a:extLst>
            <a:ext uri="{FF2B5EF4-FFF2-40B4-BE49-F238E27FC236}">
              <a16:creationId xmlns:a16="http://schemas.microsoft.com/office/drawing/2014/main" id="{B2E3552A-53B0-42C0-BCB7-218A5AC8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397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10" name="Picture 2109">
          <a:extLst>
            <a:ext uri="{FF2B5EF4-FFF2-40B4-BE49-F238E27FC236}">
              <a16:creationId xmlns:a16="http://schemas.microsoft.com/office/drawing/2014/main" id="{BF3642B7-550D-68C9-A6B2-037CF44A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11" name="Picture 2110">
          <a:extLst>
            <a:ext uri="{FF2B5EF4-FFF2-40B4-BE49-F238E27FC236}">
              <a16:creationId xmlns:a16="http://schemas.microsoft.com/office/drawing/2014/main" id="{FE08E33B-02BA-19DE-4913-45ED78C94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12" name="Picture 2111">
          <a:extLst>
            <a:ext uri="{FF2B5EF4-FFF2-40B4-BE49-F238E27FC236}">
              <a16:creationId xmlns:a16="http://schemas.microsoft.com/office/drawing/2014/main" id="{B2E4EAEB-C931-FE9D-2FC8-E55D316FE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397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13" name="Picture 2112">
          <a:extLst>
            <a:ext uri="{FF2B5EF4-FFF2-40B4-BE49-F238E27FC236}">
              <a16:creationId xmlns:a16="http://schemas.microsoft.com/office/drawing/2014/main" id="{C539E1FF-F262-4149-1ADD-CD1DF1F53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14" name="Picture 2113">
          <a:extLst>
            <a:ext uri="{FF2B5EF4-FFF2-40B4-BE49-F238E27FC236}">
              <a16:creationId xmlns:a16="http://schemas.microsoft.com/office/drawing/2014/main" id="{C5CBDA54-7B74-766D-6E89-FF1F33B3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38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12700</xdr:colOff>
      <xdr:row>82</xdr:row>
      <xdr:rowOff>12700</xdr:rowOff>
    </xdr:to>
    <xdr:pic>
      <xdr:nvPicPr>
        <xdr:cNvPr id="2115" name="Picture 2114">
          <a:extLst>
            <a:ext uri="{FF2B5EF4-FFF2-40B4-BE49-F238E27FC236}">
              <a16:creationId xmlns:a16="http://schemas.microsoft.com/office/drawing/2014/main" id="{279F2041-B735-202A-6691-66AFA130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397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16" name="Picture 2115">
          <a:extLst>
            <a:ext uri="{FF2B5EF4-FFF2-40B4-BE49-F238E27FC236}">
              <a16:creationId xmlns:a16="http://schemas.microsoft.com/office/drawing/2014/main" id="{64E3C841-1B05-1311-F06E-9DB029B06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17" name="Picture 2116">
          <a:extLst>
            <a:ext uri="{FF2B5EF4-FFF2-40B4-BE49-F238E27FC236}">
              <a16:creationId xmlns:a16="http://schemas.microsoft.com/office/drawing/2014/main" id="{5F3B6F64-FE97-E334-6E05-2068DC7D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18" name="Picture 2117">
          <a:extLst>
            <a:ext uri="{FF2B5EF4-FFF2-40B4-BE49-F238E27FC236}">
              <a16:creationId xmlns:a16="http://schemas.microsoft.com/office/drawing/2014/main" id="{7FC26D26-C642-1462-2354-4DCD9F3DF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19" name="Picture 2118">
          <a:extLst>
            <a:ext uri="{FF2B5EF4-FFF2-40B4-BE49-F238E27FC236}">
              <a16:creationId xmlns:a16="http://schemas.microsoft.com/office/drawing/2014/main" id="{15260C0F-430B-D434-411F-C55B4FBC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20" name="Picture 2119">
          <a:extLst>
            <a:ext uri="{FF2B5EF4-FFF2-40B4-BE49-F238E27FC236}">
              <a16:creationId xmlns:a16="http://schemas.microsoft.com/office/drawing/2014/main" id="{E21B2F33-C60C-6E0C-5FF6-0026CC86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21" name="Picture 2120">
          <a:extLst>
            <a:ext uri="{FF2B5EF4-FFF2-40B4-BE49-F238E27FC236}">
              <a16:creationId xmlns:a16="http://schemas.microsoft.com/office/drawing/2014/main" id="{5B884A1C-F1B5-452E-D931-3A8686AFE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12700</xdr:colOff>
      <xdr:row>83</xdr:row>
      <xdr:rowOff>12700</xdr:rowOff>
    </xdr:to>
    <xdr:pic>
      <xdr:nvPicPr>
        <xdr:cNvPr id="2122" name="Picture 2121">
          <a:extLst>
            <a:ext uri="{FF2B5EF4-FFF2-40B4-BE49-F238E27FC236}">
              <a16:creationId xmlns:a16="http://schemas.microsoft.com/office/drawing/2014/main" id="{03721D83-305A-F531-BE2E-746BE952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429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3" name="Picture 2122">
          <a:extLst>
            <a:ext uri="{FF2B5EF4-FFF2-40B4-BE49-F238E27FC236}">
              <a16:creationId xmlns:a16="http://schemas.microsoft.com/office/drawing/2014/main" id="{D9C85594-D5A8-699B-2B9D-D9D203D0F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4" name="Picture 2123">
          <a:extLst>
            <a:ext uri="{FF2B5EF4-FFF2-40B4-BE49-F238E27FC236}">
              <a16:creationId xmlns:a16="http://schemas.microsoft.com/office/drawing/2014/main" id="{F3030229-E7C4-190B-DBBF-D6DE87894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5" name="Picture 2124">
          <a:extLst>
            <a:ext uri="{FF2B5EF4-FFF2-40B4-BE49-F238E27FC236}">
              <a16:creationId xmlns:a16="http://schemas.microsoft.com/office/drawing/2014/main" id="{1DEFD289-5C38-FB8B-C5DF-7E318D206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6" name="Picture 2125">
          <a:extLst>
            <a:ext uri="{FF2B5EF4-FFF2-40B4-BE49-F238E27FC236}">
              <a16:creationId xmlns:a16="http://schemas.microsoft.com/office/drawing/2014/main" id="{9D1F24A2-07B9-365F-80C6-74FB3F050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7" name="Picture 2126">
          <a:extLst>
            <a:ext uri="{FF2B5EF4-FFF2-40B4-BE49-F238E27FC236}">
              <a16:creationId xmlns:a16="http://schemas.microsoft.com/office/drawing/2014/main" id="{647A96B0-A13C-EAE7-59F4-F31B04195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8" name="Picture 2127">
          <a:extLst>
            <a:ext uri="{FF2B5EF4-FFF2-40B4-BE49-F238E27FC236}">
              <a16:creationId xmlns:a16="http://schemas.microsoft.com/office/drawing/2014/main" id="{0978631E-93DC-DF79-8DE8-7380DFAE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12700</xdr:colOff>
      <xdr:row>84</xdr:row>
      <xdr:rowOff>12700</xdr:rowOff>
    </xdr:to>
    <xdr:pic>
      <xdr:nvPicPr>
        <xdr:cNvPr id="2129" name="Picture 2128">
          <a:extLst>
            <a:ext uri="{FF2B5EF4-FFF2-40B4-BE49-F238E27FC236}">
              <a16:creationId xmlns:a16="http://schemas.microsoft.com/office/drawing/2014/main" id="{40034590-5A2C-A200-ED89-0E55631BC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46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0" name="Picture 2129">
          <a:extLst>
            <a:ext uri="{FF2B5EF4-FFF2-40B4-BE49-F238E27FC236}">
              <a16:creationId xmlns:a16="http://schemas.microsoft.com/office/drawing/2014/main" id="{8C207F8E-E377-3095-AE9F-0D49925A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1" name="Picture 2130">
          <a:extLst>
            <a:ext uri="{FF2B5EF4-FFF2-40B4-BE49-F238E27FC236}">
              <a16:creationId xmlns:a16="http://schemas.microsoft.com/office/drawing/2014/main" id="{28CECB35-A205-E630-8C36-EE18A76D2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50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2" name="Picture 2131">
          <a:extLst>
            <a:ext uri="{FF2B5EF4-FFF2-40B4-BE49-F238E27FC236}">
              <a16:creationId xmlns:a16="http://schemas.microsoft.com/office/drawing/2014/main" id="{8A43A327-7252-2536-AD25-9A14C35E2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3" name="Picture 2132">
          <a:extLst>
            <a:ext uri="{FF2B5EF4-FFF2-40B4-BE49-F238E27FC236}">
              <a16:creationId xmlns:a16="http://schemas.microsoft.com/office/drawing/2014/main" id="{F93F117C-435C-4F7A-5A6B-687CD6389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4" name="Picture 2133">
          <a:extLst>
            <a:ext uri="{FF2B5EF4-FFF2-40B4-BE49-F238E27FC236}">
              <a16:creationId xmlns:a16="http://schemas.microsoft.com/office/drawing/2014/main" id="{6DF3BDB2-3144-C40F-0BD4-D7738A91A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50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5" name="Picture 2134">
          <a:extLst>
            <a:ext uri="{FF2B5EF4-FFF2-40B4-BE49-F238E27FC236}">
              <a16:creationId xmlns:a16="http://schemas.microsoft.com/office/drawing/2014/main" id="{E2BAEB37-11C6-1D40-C64E-EF3EDC55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6" name="Picture 2135">
          <a:extLst>
            <a:ext uri="{FF2B5EF4-FFF2-40B4-BE49-F238E27FC236}">
              <a16:creationId xmlns:a16="http://schemas.microsoft.com/office/drawing/2014/main" id="{677272C3-2302-A0D6-09B5-877D08FF8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7" name="Picture 2136">
          <a:extLst>
            <a:ext uri="{FF2B5EF4-FFF2-40B4-BE49-F238E27FC236}">
              <a16:creationId xmlns:a16="http://schemas.microsoft.com/office/drawing/2014/main" id="{289F184D-C1B9-18EE-BABE-BC6906498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50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8" name="Picture 2137">
          <a:extLst>
            <a:ext uri="{FF2B5EF4-FFF2-40B4-BE49-F238E27FC236}">
              <a16:creationId xmlns:a16="http://schemas.microsoft.com/office/drawing/2014/main" id="{A908C0FF-30CE-D29D-C075-5A5AB3159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39" name="Picture 2138">
          <a:extLst>
            <a:ext uri="{FF2B5EF4-FFF2-40B4-BE49-F238E27FC236}">
              <a16:creationId xmlns:a16="http://schemas.microsoft.com/office/drawing/2014/main" id="{C1A3DC78-8E28-1E57-8DB9-05E72E02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49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12700</xdr:colOff>
      <xdr:row>85</xdr:row>
      <xdr:rowOff>12700</xdr:rowOff>
    </xdr:to>
    <xdr:pic>
      <xdr:nvPicPr>
        <xdr:cNvPr id="2140" name="Picture 2139">
          <a:extLst>
            <a:ext uri="{FF2B5EF4-FFF2-40B4-BE49-F238E27FC236}">
              <a16:creationId xmlns:a16="http://schemas.microsoft.com/office/drawing/2014/main" id="{4FD1B76E-A103-CA85-608D-CBD3F74B5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50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1" name="Picture 2140">
          <a:extLst>
            <a:ext uri="{FF2B5EF4-FFF2-40B4-BE49-F238E27FC236}">
              <a16:creationId xmlns:a16="http://schemas.microsoft.com/office/drawing/2014/main" id="{00827992-2D53-F507-5A1D-E63EFC76F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2" name="Picture 2141">
          <a:extLst>
            <a:ext uri="{FF2B5EF4-FFF2-40B4-BE49-F238E27FC236}">
              <a16:creationId xmlns:a16="http://schemas.microsoft.com/office/drawing/2014/main" id="{9CACF7CC-1A97-FD81-A357-E6E7DEED0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3" name="Picture 2142">
          <a:extLst>
            <a:ext uri="{FF2B5EF4-FFF2-40B4-BE49-F238E27FC236}">
              <a16:creationId xmlns:a16="http://schemas.microsoft.com/office/drawing/2014/main" id="{CDBE459F-02CE-FBD5-C719-2D3A7A989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4" name="Picture 2143">
          <a:extLst>
            <a:ext uri="{FF2B5EF4-FFF2-40B4-BE49-F238E27FC236}">
              <a16:creationId xmlns:a16="http://schemas.microsoft.com/office/drawing/2014/main" id="{AD95BE05-0914-B508-D567-1A2C309C6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5" name="Picture 2144">
          <a:extLst>
            <a:ext uri="{FF2B5EF4-FFF2-40B4-BE49-F238E27FC236}">
              <a16:creationId xmlns:a16="http://schemas.microsoft.com/office/drawing/2014/main" id="{4CFCED61-6C3C-E985-A66A-8C005B137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6" name="Picture 2145">
          <a:extLst>
            <a:ext uri="{FF2B5EF4-FFF2-40B4-BE49-F238E27FC236}">
              <a16:creationId xmlns:a16="http://schemas.microsoft.com/office/drawing/2014/main" id="{813CF229-950D-7EE5-EAE5-B7B0CC11A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6</xdr:col>
      <xdr:colOff>12700</xdr:colOff>
      <xdr:row>86</xdr:row>
      <xdr:rowOff>12700</xdr:rowOff>
    </xdr:to>
    <xdr:pic>
      <xdr:nvPicPr>
        <xdr:cNvPr id="2147" name="Picture 2146">
          <a:extLst>
            <a:ext uri="{FF2B5EF4-FFF2-40B4-BE49-F238E27FC236}">
              <a16:creationId xmlns:a16="http://schemas.microsoft.com/office/drawing/2014/main" id="{8D3DBBD8-7EF5-21C8-11B2-8429A184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540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48" name="Picture 2147">
          <a:extLst>
            <a:ext uri="{FF2B5EF4-FFF2-40B4-BE49-F238E27FC236}">
              <a16:creationId xmlns:a16="http://schemas.microsoft.com/office/drawing/2014/main" id="{0DBE5FC5-15D3-C7D9-0276-11EC48687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49" name="Picture 2148">
          <a:extLst>
            <a:ext uri="{FF2B5EF4-FFF2-40B4-BE49-F238E27FC236}">
              <a16:creationId xmlns:a16="http://schemas.microsoft.com/office/drawing/2014/main" id="{7B3DFE18-38BA-15A5-479C-477163CDD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50" name="Picture 2149">
          <a:extLst>
            <a:ext uri="{FF2B5EF4-FFF2-40B4-BE49-F238E27FC236}">
              <a16:creationId xmlns:a16="http://schemas.microsoft.com/office/drawing/2014/main" id="{651775BF-CD7F-A296-8EFF-9B4E951E7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51" name="Picture 2150">
          <a:extLst>
            <a:ext uri="{FF2B5EF4-FFF2-40B4-BE49-F238E27FC236}">
              <a16:creationId xmlns:a16="http://schemas.microsoft.com/office/drawing/2014/main" id="{7B636186-2FA4-3CB9-8C2F-F01ECBB9D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52" name="Picture 2151">
          <a:extLst>
            <a:ext uri="{FF2B5EF4-FFF2-40B4-BE49-F238E27FC236}">
              <a16:creationId xmlns:a16="http://schemas.microsoft.com/office/drawing/2014/main" id="{A653A98D-374B-810F-8492-124DEF1F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53" name="Picture 2152">
          <a:extLst>
            <a:ext uri="{FF2B5EF4-FFF2-40B4-BE49-F238E27FC236}">
              <a16:creationId xmlns:a16="http://schemas.microsoft.com/office/drawing/2014/main" id="{635C1944-BDF7-4061-A40B-4168DA066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12700</xdr:colOff>
      <xdr:row>87</xdr:row>
      <xdr:rowOff>12700</xdr:rowOff>
    </xdr:to>
    <xdr:pic>
      <xdr:nvPicPr>
        <xdr:cNvPr id="2154" name="Picture 2153">
          <a:extLst>
            <a:ext uri="{FF2B5EF4-FFF2-40B4-BE49-F238E27FC236}">
              <a16:creationId xmlns:a16="http://schemas.microsoft.com/office/drawing/2014/main" id="{842520DF-4794-D3B8-913F-555C3A715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572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55" name="Picture 2154">
          <a:extLst>
            <a:ext uri="{FF2B5EF4-FFF2-40B4-BE49-F238E27FC236}">
              <a16:creationId xmlns:a16="http://schemas.microsoft.com/office/drawing/2014/main" id="{B847CD0D-C0F1-F1BD-5277-C4078F1AE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56" name="Picture 2155">
          <a:extLst>
            <a:ext uri="{FF2B5EF4-FFF2-40B4-BE49-F238E27FC236}">
              <a16:creationId xmlns:a16="http://schemas.microsoft.com/office/drawing/2014/main" id="{4D5C0488-DC2F-C66F-22A3-4F892D45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57" name="Picture 2156">
          <a:extLst>
            <a:ext uri="{FF2B5EF4-FFF2-40B4-BE49-F238E27FC236}">
              <a16:creationId xmlns:a16="http://schemas.microsoft.com/office/drawing/2014/main" id="{A39EF7BA-1773-AF52-E239-F7BC22C92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58" name="Picture 2157">
          <a:extLst>
            <a:ext uri="{FF2B5EF4-FFF2-40B4-BE49-F238E27FC236}">
              <a16:creationId xmlns:a16="http://schemas.microsoft.com/office/drawing/2014/main" id="{B7BD3255-6C49-64DF-5534-7231F97B7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59" name="Picture 2158">
          <a:extLst>
            <a:ext uri="{FF2B5EF4-FFF2-40B4-BE49-F238E27FC236}">
              <a16:creationId xmlns:a16="http://schemas.microsoft.com/office/drawing/2014/main" id="{376E9164-B9B0-0F62-F7A0-F4565F226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60" name="Picture 2159">
          <a:extLst>
            <a:ext uri="{FF2B5EF4-FFF2-40B4-BE49-F238E27FC236}">
              <a16:creationId xmlns:a16="http://schemas.microsoft.com/office/drawing/2014/main" id="{ABCC1BA6-6F04-1EE0-B17D-1ED85632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12700</xdr:colOff>
      <xdr:row>88</xdr:row>
      <xdr:rowOff>12700</xdr:rowOff>
    </xdr:to>
    <xdr:pic>
      <xdr:nvPicPr>
        <xdr:cNvPr id="2161" name="Picture 2160">
          <a:extLst>
            <a:ext uri="{FF2B5EF4-FFF2-40B4-BE49-F238E27FC236}">
              <a16:creationId xmlns:a16="http://schemas.microsoft.com/office/drawing/2014/main" id="{7CA61694-1344-298D-E877-7D573EB8E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604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2" name="Picture 2161">
          <a:extLst>
            <a:ext uri="{FF2B5EF4-FFF2-40B4-BE49-F238E27FC236}">
              <a16:creationId xmlns:a16="http://schemas.microsoft.com/office/drawing/2014/main" id="{F3588081-988B-3CDB-5D38-1FA25B339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3" name="Picture 2162">
          <a:extLst>
            <a:ext uri="{FF2B5EF4-FFF2-40B4-BE49-F238E27FC236}">
              <a16:creationId xmlns:a16="http://schemas.microsoft.com/office/drawing/2014/main" id="{F66BFC40-56E2-39A8-021D-FB1BFA2F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4" name="Picture 2163">
          <a:extLst>
            <a:ext uri="{FF2B5EF4-FFF2-40B4-BE49-F238E27FC236}">
              <a16:creationId xmlns:a16="http://schemas.microsoft.com/office/drawing/2014/main" id="{431DDA09-D81D-6A79-D3B6-90018B3CB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5" name="Picture 2164">
          <a:extLst>
            <a:ext uri="{FF2B5EF4-FFF2-40B4-BE49-F238E27FC236}">
              <a16:creationId xmlns:a16="http://schemas.microsoft.com/office/drawing/2014/main" id="{009E3361-D830-DCA1-0974-79FD729AD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6" name="Picture 2165">
          <a:extLst>
            <a:ext uri="{FF2B5EF4-FFF2-40B4-BE49-F238E27FC236}">
              <a16:creationId xmlns:a16="http://schemas.microsoft.com/office/drawing/2014/main" id="{3898ED30-514B-6377-B25B-FF9B0E63E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7" name="Picture 2166">
          <a:extLst>
            <a:ext uri="{FF2B5EF4-FFF2-40B4-BE49-F238E27FC236}">
              <a16:creationId xmlns:a16="http://schemas.microsoft.com/office/drawing/2014/main" id="{0298D14B-1F87-BD50-5E1A-C0F6B9BC2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12700</xdr:colOff>
      <xdr:row>89</xdr:row>
      <xdr:rowOff>12700</xdr:rowOff>
    </xdr:to>
    <xdr:pic>
      <xdr:nvPicPr>
        <xdr:cNvPr id="2168" name="Picture 2167">
          <a:extLst>
            <a:ext uri="{FF2B5EF4-FFF2-40B4-BE49-F238E27FC236}">
              <a16:creationId xmlns:a16="http://schemas.microsoft.com/office/drawing/2014/main" id="{E6A4A473-0ADD-E657-0E2C-46601AD67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63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69" name="Picture 2168">
          <a:extLst>
            <a:ext uri="{FF2B5EF4-FFF2-40B4-BE49-F238E27FC236}">
              <a16:creationId xmlns:a16="http://schemas.microsoft.com/office/drawing/2014/main" id="{0E323F87-C054-C22B-D76E-008A9F33C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70" name="Picture 2169">
          <a:extLst>
            <a:ext uri="{FF2B5EF4-FFF2-40B4-BE49-F238E27FC236}">
              <a16:creationId xmlns:a16="http://schemas.microsoft.com/office/drawing/2014/main" id="{A363719B-D15D-ACA4-41EF-758AF1C7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71" name="Picture 2170">
          <a:extLst>
            <a:ext uri="{FF2B5EF4-FFF2-40B4-BE49-F238E27FC236}">
              <a16:creationId xmlns:a16="http://schemas.microsoft.com/office/drawing/2014/main" id="{1769F923-1A1D-4B98-40EF-37DF66D54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72" name="Picture 2171">
          <a:extLst>
            <a:ext uri="{FF2B5EF4-FFF2-40B4-BE49-F238E27FC236}">
              <a16:creationId xmlns:a16="http://schemas.microsoft.com/office/drawing/2014/main" id="{0575320C-7CBE-8117-77A4-FBF0B1BD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73" name="Picture 2172">
          <a:extLst>
            <a:ext uri="{FF2B5EF4-FFF2-40B4-BE49-F238E27FC236}">
              <a16:creationId xmlns:a16="http://schemas.microsoft.com/office/drawing/2014/main" id="{35168540-3C8F-CDE8-ED1B-CAD08CFCC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74" name="Picture 2173">
          <a:extLst>
            <a:ext uri="{FF2B5EF4-FFF2-40B4-BE49-F238E27FC236}">
              <a16:creationId xmlns:a16="http://schemas.microsoft.com/office/drawing/2014/main" id="{1DDF1B6C-125D-A107-BBB4-F8BC3F0E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12700</xdr:colOff>
      <xdr:row>90</xdr:row>
      <xdr:rowOff>12700</xdr:rowOff>
    </xdr:to>
    <xdr:pic>
      <xdr:nvPicPr>
        <xdr:cNvPr id="2175" name="Picture 2174">
          <a:extLst>
            <a:ext uri="{FF2B5EF4-FFF2-40B4-BE49-F238E27FC236}">
              <a16:creationId xmlns:a16="http://schemas.microsoft.com/office/drawing/2014/main" id="{B4C47FC7-3CDC-D05E-3B5C-5FF1F90E3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667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76" name="Picture 2175">
          <a:extLst>
            <a:ext uri="{FF2B5EF4-FFF2-40B4-BE49-F238E27FC236}">
              <a16:creationId xmlns:a16="http://schemas.microsoft.com/office/drawing/2014/main" id="{BFEC31B9-ABF4-19DE-D2AA-38DA9F71E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77" name="Picture 2176">
          <a:extLst>
            <a:ext uri="{FF2B5EF4-FFF2-40B4-BE49-F238E27FC236}">
              <a16:creationId xmlns:a16="http://schemas.microsoft.com/office/drawing/2014/main" id="{DFAD945A-8F33-689F-2658-455E2B98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78" name="Picture 2177">
          <a:extLst>
            <a:ext uri="{FF2B5EF4-FFF2-40B4-BE49-F238E27FC236}">
              <a16:creationId xmlns:a16="http://schemas.microsoft.com/office/drawing/2014/main" id="{66A718D6-0931-6994-154B-FA3BB012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79" name="Picture 2178">
          <a:extLst>
            <a:ext uri="{FF2B5EF4-FFF2-40B4-BE49-F238E27FC236}">
              <a16:creationId xmlns:a16="http://schemas.microsoft.com/office/drawing/2014/main" id="{97D3DF7E-3E30-F381-6051-1D1B08CD4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80" name="Picture 2179">
          <a:extLst>
            <a:ext uri="{FF2B5EF4-FFF2-40B4-BE49-F238E27FC236}">
              <a16:creationId xmlns:a16="http://schemas.microsoft.com/office/drawing/2014/main" id="{E1314593-DA56-9494-E24C-B44E4E5FB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81" name="Picture 2180">
          <a:extLst>
            <a:ext uri="{FF2B5EF4-FFF2-40B4-BE49-F238E27FC236}">
              <a16:creationId xmlns:a16="http://schemas.microsoft.com/office/drawing/2014/main" id="{F3AA8D74-D4EA-53E4-D96F-51C67AF8A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12700</xdr:colOff>
      <xdr:row>91</xdr:row>
      <xdr:rowOff>12700</xdr:rowOff>
    </xdr:to>
    <xdr:pic>
      <xdr:nvPicPr>
        <xdr:cNvPr id="2182" name="Picture 2181">
          <a:extLst>
            <a:ext uri="{FF2B5EF4-FFF2-40B4-BE49-F238E27FC236}">
              <a16:creationId xmlns:a16="http://schemas.microsoft.com/office/drawing/2014/main" id="{5912045C-209D-1B2F-26D7-A1056B6C8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699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3" name="Picture 2182">
          <a:extLst>
            <a:ext uri="{FF2B5EF4-FFF2-40B4-BE49-F238E27FC236}">
              <a16:creationId xmlns:a16="http://schemas.microsoft.com/office/drawing/2014/main" id="{E80082AC-5E48-21D8-CEF8-55757AF05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4" name="Picture 2183">
          <a:extLst>
            <a:ext uri="{FF2B5EF4-FFF2-40B4-BE49-F238E27FC236}">
              <a16:creationId xmlns:a16="http://schemas.microsoft.com/office/drawing/2014/main" id="{FC4732AA-37D5-9D75-F0CB-A3101540C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747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5" name="Picture 2184">
          <a:extLst>
            <a:ext uri="{FF2B5EF4-FFF2-40B4-BE49-F238E27FC236}">
              <a16:creationId xmlns:a16="http://schemas.microsoft.com/office/drawing/2014/main" id="{6F098993-53AE-E61F-834C-90FC8620A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6" name="Picture 2185">
          <a:extLst>
            <a:ext uri="{FF2B5EF4-FFF2-40B4-BE49-F238E27FC236}">
              <a16:creationId xmlns:a16="http://schemas.microsoft.com/office/drawing/2014/main" id="{1B3108E2-D3E4-AED5-A0DF-212519CA7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7" name="Picture 2186">
          <a:extLst>
            <a:ext uri="{FF2B5EF4-FFF2-40B4-BE49-F238E27FC236}">
              <a16:creationId xmlns:a16="http://schemas.microsoft.com/office/drawing/2014/main" id="{6DD4305A-962F-BB20-2F5E-677663259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747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8" name="Picture 2187">
          <a:extLst>
            <a:ext uri="{FF2B5EF4-FFF2-40B4-BE49-F238E27FC236}">
              <a16:creationId xmlns:a16="http://schemas.microsoft.com/office/drawing/2014/main" id="{42CA8525-9608-A183-992A-D64680F4E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89" name="Picture 2188">
          <a:extLst>
            <a:ext uri="{FF2B5EF4-FFF2-40B4-BE49-F238E27FC236}">
              <a16:creationId xmlns:a16="http://schemas.microsoft.com/office/drawing/2014/main" id="{39F40128-F731-CEFC-72E1-ACEB001E2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90" name="Picture 2189">
          <a:extLst>
            <a:ext uri="{FF2B5EF4-FFF2-40B4-BE49-F238E27FC236}">
              <a16:creationId xmlns:a16="http://schemas.microsoft.com/office/drawing/2014/main" id="{B72091FF-53D5-9EA4-0F3D-A5D6176C2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747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91" name="Picture 2190">
          <a:extLst>
            <a:ext uri="{FF2B5EF4-FFF2-40B4-BE49-F238E27FC236}">
              <a16:creationId xmlns:a16="http://schemas.microsoft.com/office/drawing/2014/main" id="{C82BA782-E107-D358-F905-1D9D50F1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92" name="Picture 2191">
          <a:extLst>
            <a:ext uri="{FF2B5EF4-FFF2-40B4-BE49-F238E27FC236}">
              <a16:creationId xmlns:a16="http://schemas.microsoft.com/office/drawing/2014/main" id="{0A3DB939-4648-2B49-C2B8-0F284B14D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731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12700</xdr:colOff>
      <xdr:row>92</xdr:row>
      <xdr:rowOff>12700</xdr:rowOff>
    </xdr:to>
    <xdr:pic>
      <xdr:nvPicPr>
        <xdr:cNvPr id="2193" name="Picture 2192">
          <a:extLst>
            <a:ext uri="{FF2B5EF4-FFF2-40B4-BE49-F238E27FC236}">
              <a16:creationId xmlns:a16="http://schemas.microsoft.com/office/drawing/2014/main" id="{8596338E-3211-7143-D753-0C1126B75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747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194" name="Picture 2193">
          <a:extLst>
            <a:ext uri="{FF2B5EF4-FFF2-40B4-BE49-F238E27FC236}">
              <a16:creationId xmlns:a16="http://schemas.microsoft.com/office/drawing/2014/main" id="{46AD8A14-56EC-6018-7BF2-3E8059B00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195" name="Picture 2194">
          <a:extLst>
            <a:ext uri="{FF2B5EF4-FFF2-40B4-BE49-F238E27FC236}">
              <a16:creationId xmlns:a16="http://schemas.microsoft.com/office/drawing/2014/main" id="{92508389-AF44-C2BC-0260-D2BABCF9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196" name="Picture 2195">
          <a:extLst>
            <a:ext uri="{FF2B5EF4-FFF2-40B4-BE49-F238E27FC236}">
              <a16:creationId xmlns:a16="http://schemas.microsoft.com/office/drawing/2014/main" id="{1F983BE2-CCFD-24ED-7887-0EC37E0F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197" name="Picture 2196">
          <a:extLst>
            <a:ext uri="{FF2B5EF4-FFF2-40B4-BE49-F238E27FC236}">
              <a16:creationId xmlns:a16="http://schemas.microsoft.com/office/drawing/2014/main" id="{ADAA4130-A178-C015-8524-3707EF67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198" name="Picture 2197">
          <a:extLst>
            <a:ext uri="{FF2B5EF4-FFF2-40B4-BE49-F238E27FC236}">
              <a16:creationId xmlns:a16="http://schemas.microsoft.com/office/drawing/2014/main" id="{90756DC7-6924-B1A0-83EF-61EFBFE5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199" name="Picture 2198">
          <a:extLst>
            <a:ext uri="{FF2B5EF4-FFF2-40B4-BE49-F238E27FC236}">
              <a16:creationId xmlns:a16="http://schemas.microsoft.com/office/drawing/2014/main" id="{A2747A1A-02D0-6D13-8E13-9826420C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12700</xdr:colOff>
      <xdr:row>93</xdr:row>
      <xdr:rowOff>12700</xdr:rowOff>
    </xdr:to>
    <xdr:pic>
      <xdr:nvPicPr>
        <xdr:cNvPr id="2200" name="Picture 2199">
          <a:extLst>
            <a:ext uri="{FF2B5EF4-FFF2-40B4-BE49-F238E27FC236}">
              <a16:creationId xmlns:a16="http://schemas.microsoft.com/office/drawing/2014/main" id="{5E3856D7-53A3-8636-A1BF-D0DA81BE0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778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1" name="Picture 2200">
          <a:extLst>
            <a:ext uri="{FF2B5EF4-FFF2-40B4-BE49-F238E27FC236}">
              <a16:creationId xmlns:a16="http://schemas.microsoft.com/office/drawing/2014/main" id="{9065C7B5-0EB7-5310-8BA7-A7EB188B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2" name="Picture 2201">
          <a:extLst>
            <a:ext uri="{FF2B5EF4-FFF2-40B4-BE49-F238E27FC236}">
              <a16:creationId xmlns:a16="http://schemas.microsoft.com/office/drawing/2014/main" id="{AE21C6EE-F67C-16C2-0E78-BCFDA2BD1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3" name="Picture 2202">
          <a:extLst>
            <a:ext uri="{FF2B5EF4-FFF2-40B4-BE49-F238E27FC236}">
              <a16:creationId xmlns:a16="http://schemas.microsoft.com/office/drawing/2014/main" id="{106FEB98-47B5-2310-6B03-5BFA4B32C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4" name="Picture 2203">
          <a:extLst>
            <a:ext uri="{FF2B5EF4-FFF2-40B4-BE49-F238E27FC236}">
              <a16:creationId xmlns:a16="http://schemas.microsoft.com/office/drawing/2014/main" id="{51BC960B-3AEB-A746-3FA2-F2E794FA6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5" name="Picture 2204">
          <a:extLst>
            <a:ext uri="{FF2B5EF4-FFF2-40B4-BE49-F238E27FC236}">
              <a16:creationId xmlns:a16="http://schemas.microsoft.com/office/drawing/2014/main" id="{B86A25E3-0FD5-1C99-3436-72A47718A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6" name="Picture 2205">
          <a:extLst>
            <a:ext uri="{FF2B5EF4-FFF2-40B4-BE49-F238E27FC236}">
              <a16:creationId xmlns:a16="http://schemas.microsoft.com/office/drawing/2014/main" id="{AA6ADBF2-9213-53B7-EA8F-EEB1BB257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12700</xdr:colOff>
      <xdr:row>94</xdr:row>
      <xdr:rowOff>12700</xdr:rowOff>
    </xdr:to>
    <xdr:pic>
      <xdr:nvPicPr>
        <xdr:cNvPr id="2207" name="Picture 2206">
          <a:extLst>
            <a:ext uri="{FF2B5EF4-FFF2-40B4-BE49-F238E27FC236}">
              <a16:creationId xmlns:a16="http://schemas.microsoft.com/office/drawing/2014/main" id="{1296B31D-A5C6-DA22-69AB-5D7CEB5D2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810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08" name="Picture 2207">
          <a:extLst>
            <a:ext uri="{FF2B5EF4-FFF2-40B4-BE49-F238E27FC236}">
              <a16:creationId xmlns:a16="http://schemas.microsoft.com/office/drawing/2014/main" id="{EFA2975D-C181-1121-17F2-772906E1A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09" name="Picture 2208">
          <a:extLst>
            <a:ext uri="{FF2B5EF4-FFF2-40B4-BE49-F238E27FC236}">
              <a16:creationId xmlns:a16="http://schemas.microsoft.com/office/drawing/2014/main" id="{4A1B513F-796C-7042-3199-904EA2402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10" name="Picture 2209">
          <a:extLst>
            <a:ext uri="{FF2B5EF4-FFF2-40B4-BE49-F238E27FC236}">
              <a16:creationId xmlns:a16="http://schemas.microsoft.com/office/drawing/2014/main" id="{927D8BED-04AD-4B4D-8BE2-30D8E6F23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11" name="Picture 2210">
          <a:extLst>
            <a:ext uri="{FF2B5EF4-FFF2-40B4-BE49-F238E27FC236}">
              <a16:creationId xmlns:a16="http://schemas.microsoft.com/office/drawing/2014/main" id="{1FEBBEEA-0A5C-A74D-F4ED-E2BF229D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12" name="Picture 2211">
          <a:extLst>
            <a:ext uri="{FF2B5EF4-FFF2-40B4-BE49-F238E27FC236}">
              <a16:creationId xmlns:a16="http://schemas.microsoft.com/office/drawing/2014/main" id="{7D3472CB-0D27-0884-3F81-AA3280FE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13" name="Picture 2212">
          <a:extLst>
            <a:ext uri="{FF2B5EF4-FFF2-40B4-BE49-F238E27FC236}">
              <a16:creationId xmlns:a16="http://schemas.microsoft.com/office/drawing/2014/main" id="{4F97FBBD-87CD-3ED4-D8DD-2D6B0E9A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12700</xdr:colOff>
      <xdr:row>95</xdr:row>
      <xdr:rowOff>12700</xdr:rowOff>
    </xdr:to>
    <xdr:pic>
      <xdr:nvPicPr>
        <xdr:cNvPr id="2214" name="Picture 2213">
          <a:extLst>
            <a:ext uri="{FF2B5EF4-FFF2-40B4-BE49-F238E27FC236}">
              <a16:creationId xmlns:a16="http://schemas.microsoft.com/office/drawing/2014/main" id="{E9773FE3-8531-C099-D56D-E8BC1813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842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15" name="Picture 2214">
          <a:extLst>
            <a:ext uri="{FF2B5EF4-FFF2-40B4-BE49-F238E27FC236}">
              <a16:creationId xmlns:a16="http://schemas.microsoft.com/office/drawing/2014/main" id="{7C599AFC-15E8-CF1A-07AE-1C70A3A4B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16" name="Picture 2215">
          <a:extLst>
            <a:ext uri="{FF2B5EF4-FFF2-40B4-BE49-F238E27FC236}">
              <a16:creationId xmlns:a16="http://schemas.microsoft.com/office/drawing/2014/main" id="{AFAEBD8A-C004-0D86-2E83-EEE877A82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17" name="Picture 2216">
          <a:extLst>
            <a:ext uri="{FF2B5EF4-FFF2-40B4-BE49-F238E27FC236}">
              <a16:creationId xmlns:a16="http://schemas.microsoft.com/office/drawing/2014/main" id="{4A8D4BE7-2996-553A-453F-18E64CF60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18" name="Picture 2217">
          <a:extLst>
            <a:ext uri="{FF2B5EF4-FFF2-40B4-BE49-F238E27FC236}">
              <a16:creationId xmlns:a16="http://schemas.microsoft.com/office/drawing/2014/main" id="{966C823D-7B0E-4524-26DA-7C00D4C1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19" name="Picture 2218">
          <a:extLst>
            <a:ext uri="{FF2B5EF4-FFF2-40B4-BE49-F238E27FC236}">
              <a16:creationId xmlns:a16="http://schemas.microsoft.com/office/drawing/2014/main" id="{3956FA81-FCB4-C2FF-1361-181914FC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20" name="Picture 2219">
          <a:extLst>
            <a:ext uri="{FF2B5EF4-FFF2-40B4-BE49-F238E27FC236}">
              <a16:creationId xmlns:a16="http://schemas.microsoft.com/office/drawing/2014/main" id="{917E2FD9-3EE6-7F6C-009B-7AED96CE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12700</xdr:colOff>
      <xdr:row>96</xdr:row>
      <xdr:rowOff>12700</xdr:rowOff>
    </xdr:to>
    <xdr:pic>
      <xdr:nvPicPr>
        <xdr:cNvPr id="2221" name="Picture 2220">
          <a:extLst>
            <a:ext uri="{FF2B5EF4-FFF2-40B4-BE49-F238E27FC236}">
              <a16:creationId xmlns:a16="http://schemas.microsoft.com/office/drawing/2014/main" id="{87B2850C-DA7E-5BB0-BCFD-5C8B787B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874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2" name="Picture 2221">
          <a:extLst>
            <a:ext uri="{FF2B5EF4-FFF2-40B4-BE49-F238E27FC236}">
              <a16:creationId xmlns:a16="http://schemas.microsoft.com/office/drawing/2014/main" id="{9BED89A1-49B5-5CAE-8A99-F2EF32D68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3" name="Picture 2222">
          <a:extLst>
            <a:ext uri="{FF2B5EF4-FFF2-40B4-BE49-F238E27FC236}">
              <a16:creationId xmlns:a16="http://schemas.microsoft.com/office/drawing/2014/main" id="{8618E9F0-4D7C-8643-3E11-0FA912A66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921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4" name="Picture 2223">
          <a:extLst>
            <a:ext uri="{FF2B5EF4-FFF2-40B4-BE49-F238E27FC236}">
              <a16:creationId xmlns:a16="http://schemas.microsoft.com/office/drawing/2014/main" id="{06DC7BC9-8A64-B09A-F5CB-F22CCE41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5" name="Picture 2224">
          <a:extLst>
            <a:ext uri="{FF2B5EF4-FFF2-40B4-BE49-F238E27FC236}">
              <a16:creationId xmlns:a16="http://schemas.microsoft.com/office/drawing/2014/main" id="{D08C8C0F-F0CA-F7D2-5202-47B1E5F35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6" name="Picture 2225">
          <a:extLst>
            <a:ext uri="{FF2B5EF4-FFF2-40B4-BE49-F238E27FC236}">
              <a16:creationId xmlns:a16="http://schemas.microsoft.com/office/drawing/2014/main" id="{061B9B2F-F93E-9B81-89EF-E2B9256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921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7" name="Picture 2226">
          <a:extLst>
            <a:ext uri="{FF2B5EF4-FFF2-40B4-BE49-F238E27FC236}">
              <a16:creationId xmlns:a16="http://schemas.microsoft.com/office/drawing/2014/main" id="{67084496-0C90-6F3B-DA04-67232456F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8" name="Picture 2227">
          <a:extLst>
            <a:ext uri="{FF2B5EF4-FFF2-40B4-BE49-F238E27FC236}">
              <a16:creationId xmlns:a16="http://schemas.microsoft.com/office/drawing/2014/main" id="{0EC7F200-D6B2-9890-A37C-A9E8F155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29" name="Picture 2228">
          <a:extLst>
            <a:ext uri="{FF2B5EF4-FFF2-40B4-BE49-F238E27FC236}">
              <a16:creationId xmlns:a16="http://schemas.microsoft.com/office/drawing/2014/main" id="{7027F207-19A6-D4B7-70C9-179A73DF6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921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30" name="Picture 2229">
          <a:extLst>
            <a:ext uri="{FF2B5EF4-FFF2-40B4-BE49-F238E27FC236}">
              <a16:creationId xmlns:a16="http://schemas.microsoft.com/office/drawing/2014/main" id="{EE7590DC-B5B0-240E-B84C-C18B51E7A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31" name="Picture 2230">
          <a:extLst>
            <a:ext uri="{FF2B5EF4-FFF2-40B4-BE49-F238E27FC236}">
              <a16:creationId xmlns:a16="http://schemas.microsoft.com/office/drawing/2014/main" id="{ED218CDB-7031-B3DE-34DD-D35732076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905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12700</xdr:colOff>
      <xdr:row>97</xdr:row>
      <xdr:rowOff>12700</xdr:rowOff>
    </xdr:to>
    <xdr:pic>
      <xdr:nvPicPr>
        <xdr:cNvPr id="2232" name="Picture 2231">
          <a:extLst>
            <a:ext uri="{FF2B5EF4-FFF2-40B4-BE49-F238E27FC236}">
              <a16:creationId xmlns:a16="http://schemas.microsoft.com/office/drawing/2014/main" id="{5003003D-F191-C967-2E7C-0A55B5929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921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3" name="Picture 2232">
          <a:extLst>
            <a:ext uri="{FF2B5EF4-FFF2-40B4-BE49-F238E27FC236}">
              <a16:creationId xmlns:a16="http://schemas.microsoft.com/office/drawing/2014/main" id="{1798AAF3-FAA1-D172-1D4E-8DF5C6F74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4" name="Picture 2233">
          <a:extLst>
            <a:ext uri="{FF2B5EF4-FFF2-40B4-BE49-F238E27FC236}">
              <a16:creationId xmlns:a16="http://schemas.microsoft.com/office/drawing/2014/main" id="{CC503E8E-7909-0871-55B1-B65DF44EA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3969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5" name="Picture 2234">
          <a:extLst>
            <a:ext uri="{FF2B5EF4-FFF2-40B4-BE49-F238E27FC236}">
              <a16:creationId xmlns:a16="http://schemas.microsoft.com/office/drawing/2014/main" id="{23A8DA2F-81C3-A3DB-168E-2F6846439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6" name="Picture 2235">
          <a:extLst>
            <a:ext uri="{FF2B5EF4-FFF2-40B4-BE49-F238E27FC236}">
              <a16:creationId xmlns:a16="http://schemas.microsoft.com/office/drawing/2014/main" id="{1329CFAC-6C07-3A98-922E-4306D657A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7" name="Picture 2236">
          <a:extLst>
            <a:ext uri="{FF2B5EF4-FFF2-40B4-BE49-F238E27FC236}">
              <a16:creationId xmlns:a16="http://schemas.microsoft.com/office/drawing/2014/main" id="{F55A48CB-FDFF-C533-4E41-97F803EE2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3969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8" name="Picture 2237">
          <a:extLst>
            <a:ext uri="{FF2B5EF4-FFF2-40B4-BE49-F238E27FC236}">
              <a16:creationId xmlns:a16="http://schemas.microsoft.com/office/drawing/2014/main" id="{F09EEAA2-BF97-CCAA-4332-A4999C67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39" name="Picture 2238">
          <a:extLst>
            <a:ext uri="{FF2B5EF4-FFF2-40B4-BE49-F238E27FC236}">
              <a16:creationId xmlns:a16="http://schemas.microsoft.com/office/drawing/2014/main" id="{F1BF2678-CD72-0667-B31C-9209A455E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40" name="Picture 2239">
          <a:extLst>
            <a:ext uri="{FF2B5EF4-FFF2-40B4-BE49-F238E27FC236}">
              <a16:creationId xmlns:a16="http://schemas.microsoft.com/office/drawing/2014/main" id="{69BB94EC-B0E5-E1CD-D374-54DAA6E1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3969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41" name="Picture 2240">
          <a:extLst>
            <a:ext uri="{FF2B5EF4-FFF2-40B4-BE49-F238E27FC236}">
              <a16:creationId xmlns:a16="http://schemas.microsoft.com/office/drawing/2014/main" id="{6C75CA08-0320-0DFC-7467-17BE27AA0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42" name="Picture 2241">
          <a:extLst>
            <a:ext uri="{FF2B5EF4-FFF2-40B4-BE49-F238E27FC236}">
              <a16:creationId xmlns:a16="http://schemas.microsoft.com/office/drawing/2014/main" id="{161323FF-1443-0F22-506E-5FA47F67E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95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12700</xdr:colOff>
      <xdr:row>98</xdr:row>
      <xdr:rowOff>12700</xdr:rowOff>
    </xdr:to>
    <xdr:pic>
      <xdr:nvPicPr>
        <xdr:cNvPr id="2243" name="Picture 2242">
          <a:extLst>
            <a:ext uri="{FF2B5EF4-FFF2-40B4-BE49-F238E27FC236}">
              <a16:creationId xmlns:a16="http://schemas.microsoft.com/office/drawing/2014/main" id="{08E2B25B-7CBA-CB4C-E057-D4D219112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3969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44" name="Picture 2243">
          <a:extLst>
            <a:ext uri="{FF2B5EF4-FFF2-40B4-BE49-F238E27FC236}">
              <a16:creationId xmlns:a16="http://schemas.microsoft.com/office/drawing/2014/main" id="{E8D6F1A1-9507-6114-ECCD-0AB16A528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45" name="Picture 2244">
          <a:extLst>
            <a:ext uri="{FF2B5EF4-FFF2-40B4-BE49-F238E27FC236}">
              <a16:creationId xmlns:a16="http://schemas.microsoft.com/office/drawing/2014/main" id="{8406B439-DF72-4272-3E52-46C73A531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017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46" name="Picture 2245">
          <a:extLst>
            <a:ext uri="{FF2B5EF4-FFF2-40B4-BE49-F238E27FC236}">
              <a16:creationId xmlns:a16="http://schemas.microsoft.com/office/drawing/2014/main" id="{06129655-6CE5-C611-4E8F-C9D5BA3C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47" name="Picture 2246">
          <a:extLst>
            <a:ext uri="{FF2B5EF4-FFF2-40B4-BE49-F238E27FC236}">
              <a16:creationId xmlns:a16="http://schemas.microsoft.com/office/drawing/2014/main" id="{B41A5185-F040-9EF1-4244-7E8ED3FF1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48" name="Picture 2247">
          <a:extLst>
            <a:ext uri="{FF2B5EF4-FFF2-40B4-BE49-F238E27FC236}">
              <a16:creationId xmlns:a16="http://schemas.microsoft.com/office/drawing/2014/main" id="{99CB9C99-B17A-5137-7AFD-C5F4B44BE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017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49" name="Picture 2248">
          <a:extLst>
            <a:ext uri="{FF2B5EF4-FFF2-40B4-BE49-F238E27FC236}">
              <a16:creationId xmlns:a16="http://schemas.microsoft.com/office/drawing/2014/main" id="{2A4DA41F-AC0B-015F-32D7-9D26F67A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50" name="Picture 2249">
          <a:extLst>
            <a:ext uri="{FF2B5EF4-FFF2-40B4-BE49-F238E27FC236}">
              <a16:creationId xmlns:a16="http://schemas.microsoft.com/office/drawing/2014/main" id="{CE3F6ABD-DB82-915D-CC89-77AF3E8B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51" name="Picture 2250">
          <a:extLst>
            <a:ext uri="{FF2B5EF4-FFF2-40B4-BE49-F238E27FC236}">
              <a16:creationId xmlns:a16="http://schemas.microsoft.com/office/drawing/2014/main" id="{2C3043F8-B9D4-4054-4D12-232EBAE6C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017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52" name="Picture 2251">
          <a:extLst>
            <a:ext uri="{FF2B5EF4-FFF2-40B4-BE49-F238E27FC236}">
              <a16:creationId xmlns:a16="http://schemas.microsoft.com/office/drawing/2014/main" id="{8C8D7DD2-7B63-060D-7BCE-1895577A4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53" name="Picture 2252">
          <a:extLst>
            <a:ext uri="{FF2B5EF4-FFF2-40B4-BE49-F238E27FC236}">
              <a16:creationId xmlns:a16="http://schemas.microsoft.com/office/drawing/2014/main" id="{00DF3919-E8A2-FECE-C569-4BA276A31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001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12700</xdr:colOff>
      <xdr:row>99</xdr:row>
      <xdr:rowOff>12700</xdr:rowOff>
    </xdr:to>
    <xdr:pic>
      <xdr:nvPicPr>
        <xdr:cNvPr id="2254" name="Picture 2253">
          <a:extLst>
            <a:ext uri="{FF2B5EF4-FFF2-40B4-BE49-F238E27FC236}">
              <a16:creationId xmlns:a16="http://schemas.microsoft.com/office/drawing/2014/main" id="{A3B9904F-EBD8-3B73-A776-D64D6157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017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55" name="Picture 2254">
          <a:extLst>
            <a:ext uri="{FF2B5EF4-FFF2-40B4-BE49-F238E27FC236}">
              <a16:creationId xmlns:a16="http://schemas.microsoft.com/office/drawing/2014/main" id="{A633CF0D-699E-6B1A-9A38-5748EEB2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56" name="Picture 2255">
          <a:extLst>
            <a:ext uri="{FF2B5EF4-FFF2-40B4-BE49-F238E27FC236}">
              <a16:creationId xmlns:a16="http://schemas.microsoft.com/office/drawing/2014/main" id="{681B792E-59BC-62C5-DBB8-174509A9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064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57" name="Picture 2256">
          <a:extLst>
            <a:ext uri="{FF2B5EF4-FFF2-40B4-BE49-F238E27FC236}">
              <a16:creationId xmlns:a16="http://schemas.microsoft.com/office/drawing/2014/main" id="{390CCAC8-FB59-6FED-8CD1-CE0328D39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58" name="Picture 2257">
          <a:extLst>
            <a:ext uri="{FF2B5EF4-FFF2-40B4-BE49-F238E27FC236}">
              <a16:creationId xmlns:a16="http://schemas.microsoft.com/office/drawing/2014/main" id="{959C18D9-2272-0E34-377E-614E9E41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59" name="Picture 2258">
          <a:extLst>
            <a:ext uri="{FF2B5EF4-FFF2-40B4-BE49-F238E27FC236}">
              <a16:creationId xmlns:a16="http://schemas.microsoft.com/office/drawing/2014/main" id="{DFD19093-8568-39A5-A82E-A7AFF2D63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064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60" name="Picture 2259">
          <a:extLst>
            <a:ext uri="{FF2B5EF4-FFF2-40B4-BE49-F238E27FC236}">
              <a16:creationId xmlns:a16="http://schemas.microsoft.com/office/drawing/2014/main" id="{D5018DE7-C2C2-CE88-17FE-A0A5B16D7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61" name="Picture 2260">
          <a:extLst>
            <a:ext uri="{FF2B5EF4-FFF2-40B4-BE49-F238E27FC236}">
              <a16:creationId xmlns:a16="http://schemas.microsoft.com/office/drawing/2014/main" id="{109EAC82-0D83-6FC5-5700-8369EDA45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62" name="Picture 2261">
          <a:extLst>
            <a:ext uri="{FF2B5EF4-FFF2-40B4-BE49-F238E27FC236}">
              <a16:creationId xmlns:a16="http://schemas.microsoft.com/office/drawing/2014/main" id="{F0FDBDA3-13A3-F8FB-9C09-2E6C2FC8D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064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63" name="Picture 2262">
          <a:extLst>
            <a:ext uri="{FF2B5EF4-FFF2-40B4-BE49-F238E27FC236}">
              <a16:creationId xmlns:a16="http://schemas.microsoft.com/office/drawing/2014/main" id="{D9CF363A-3313-DDB4-9C16-E0C1FC205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64" name="Picture 2263">
          <a:extLst>
            <a:ext uri="{FF2B5EF4-FFF2-40B4-BE49-F238E27FC236}">
              <a16:creationId xmlns:a16="http://schemas.microsoft.com/office/drawing/2014/main" id="{050766DB-EE23-F310-5458-3657DB378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04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12700</xdr:colOff>
      <xdr:row>100</xdr:row>
      <xdr:rowOff>12700</xdr:rowOff>
    </xdr:to>
    <xdr:pic>
      <xdr:nvPicPr>
        <xdr:cNvPr id="2265" name="Picture 2264">
          <a:extLst>
            <a:ext uri="{FF2B5EF4-FFF2-40B4-BE49-F238E27FC236}">
              <a16:creationId xmlns:a16="http://schemas.microsoft.com/office/drawing/2014/main" id="{56D55DDE-BBF1-9CDB-BA12-7F6F83B5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064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66" name="Picture 2265">
          <a:extLst>
            <a:ext uri="{FF2B5EF4-FFF2-40B4-BE49-F238E27FC236}">
              <a16:creationId xmlns:a16="http://schemas.microsoft.com/office/drawing/2014/main" id="{16639329-99A2-4697-A78B-004400EB5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67" name="Picture 2266">
          <a:extLst>
            <a:ext uri="{FF2B5EF4-FFF2-40B4-BE49-F238E27FC236}">
              <a16:creationId xmlns:a16="http://schemas.microsoft.com/office/drawing/2014/main" id="{DEEC6726-605B-7D66-4D70-04C73301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11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68" name="Picture 2267">
          <a:extLst>
            <a:ext uri="{FF2B5EF4-FFF2-40B4-BE49-F238E27FC236}">
              <a16:creationId xmlns:a16="http://schemas.microsoft.com/office/drawing/2014/main" id="{6E9DB684-AA35-217F-3F9C-81D9E2ED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69" name="Picture 2268">
          <a:extLst>
            <a:ext uri="{FF2B5EF4-FFF2-40B4-BE49-F238E27FC236}">
              <a16:creationId xmlns:a16="http://schemas.microsoft.com/office/drawing/2014/main" id="{76238CEA-0E4E-EF5E-00BA-48FC109E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0" name="Picture 2269">
          <a:extLst>
            <a:ext uri="{FF2B5EF4-FFF2-40B4-BE49-F238E27FC236}">
              <a16:creationId xmlns:a16="http://schemas.microsoft.com/office/drawing/2014/main" id="{E79DD8F7-7A4F-91CC-FD42-59BC96588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11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1" name="Picture 2270">
          <a:extLst>
            <a:ext uri="{FF2B5EF4-FFF2-40B4-BE49-F238E27FC236}">
              <a16:creationId xmlns:a16="http://schemas.microsoft.com/office/drawing/2014/main" id="{92945EA9-8A2F-9A40-D42E-0FFCB7F8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2" name="Picture 2271">
          <a:extLst>
            <a:ext uri="{FF2B5EF4-FFF2-40B4-BE49-F238E27FC236}">
              <a16:creationId xmlns:a16="http://schemas.microsoft.com/office/drawing/2014/main" id="{396B7A9D-F73A-FD44-A5FD-26C0DFA2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3" name="Picture 2272">
          <a:extLst>
            <a:ext uri="{FF2B5EF4-FFF2-40B4-BE49-F238E27FC236}">
              <a16:creationId xmlns:a16="http://schemas.microsoft.com/office/drawing/2014/main" id="{1C8FB2C2-6043-CE57-428C-6612EB39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11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4" name="Picture 2273">
          <a:extLst>
            <a:ext uri="{FF2B5EF4-FFF2-40B4-BE49-F238E27FC236}">
              <a16:creationId xmlns:a16="http://schemas.microsoft.com/office/drawing/2014/main" id="{EADB002D-2AC6-36F1-D128-1F53D564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5" name="Picture 2274">
          <a:extLst>
            <a:ext uri="{FF2B5EF4-FFF2-40B4-BE49-F238E27FC236}">
              <a16:creationId xmlns:a16="http://schemas.microsoft.com/office/drawing/2014/main" id="{3E6B22AA-8784-FA15-4650-EAC86BAA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096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12700</xdr:colOff>
      <xdr:row>101</xdr:row>
      <xdr:rowOff>12700</xdr:rowOff>
    </xdr:to>
    <xdr:pic>
      <xdr:nvPicPr>
        <xdr:cNvPr id="2276" name="Picture 2275">
          <a:extLst>
            <a:ext uri="{FF2B5EF4-FFF2-40B4-BE49-F238E27FC236}">
              <a16:creationId xmlns:a16="http://schemas.microsoft.com/office/drawing/2014/main" id="{44E546A8-399F-44B3-8FC9-2BFB37FA9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11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77" name="Picture 2276">
          <a:extLst>
            <a:ext uri="{FF2B5EF4-FFF2-40B4-BE49-F238E27FC236}">
              <a16:creationId xmlns:a16="http://schemas.microsoft.com/office/drawing/2014/main" id="{25D5AB90-2968-EE03-45E0-E0859D075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78" name="Picture 2277">
          <a:extLst>
            <a:ext uri="{FF2B5EF4-FFF2-40B4-BE49-F238E27FC236}">
              <a16:creationId xmlns:a16="http://schemas.microsoft.com/office/drawing/2014/main" id="{CD725805-541E-4494-D48B-C99ABC6AE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15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79" name="Picture 2278">
          <a:extLst>
            <a:ext uri="{FF2B5EF4-FFF2-40B4-BE49-F238E27FC236}">
              <a16:creationId xmlns:a16="http://schemas.microsoft.com/office/drawing/2014/main" id="{DD12931F-D0B0-06DF-7EB1-1D37F24BD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0" name="Picture 2279">
          <a:extLst>
            <a:ext uri="{FF2B5EF4-FFF2-40B4-BE49-F238E27FC236}">
              <a16:creationId xmlns:a16="http://schemas.microsoft.com/office/drawing/2014/main" id="{8A94EC45-DBB8-2597-25A6-4BFC5C6FE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1" name="Picture 2280">
          <a:extLst>
            <a:ext uri="{FF2B5EF4-FFF2-40B4-BE49-F238E27FC236}">
              <a16:creationId xmlns:a16="http://schemas.microsoft.com/office/drawing/2014/main" id="{69EC8A15-1A03-AE6D-2714-2FE738A9C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15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2" name="Picture 2281">
          <a:extLst>
            <a:ext uri="{FF2B5EF4-FFF2-40B4-BE49-F238E27FC236}">
              <a16:creationId xmlns:a16="http://schemas.microsoft.com/office/drawing/2014/main" id="{500DA13C-3442-8B3D-6BA1-416B1C587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3" name="Picture 2282">
          <a:extLst>
            <a:ext uri="{FF2B5EF4-FFF2-40B4-BE49-F238E27FC236}">
              <a16:creationId xmlns:a16="http://schemas.microsoft.com/office/drawing/2014/main" id="{67B6FF3B-DE1E-C4E7-E26F-306C0BE23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4" name="Picture 2283">
          <a:extLst>
            <a:ext uri="{FF2B5EF4-FFF2-40B4-BE49-F238E27FC236}">
              <a16:creationId xmlns:a16="http://schemas.microsoft.com/office/drawing/2014/main" id="{12D76D8F-11DC-738D-74C4-1D741940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15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5" name="Picture 2284">
          <a:extLst>
            <a:ext uri="{FF2B5EF4-FFF2-40B4-BE49-F238E27FC236}">
              <a16:creationId xmlns:a16="http://schemas.microsoft.com/office/drawing/2014/main" id="{C39BDD8C-5A0A-F6B0-1016-45706E62F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6" name="Picture 2285">
          <a:extLst>
            <a:ext uri="{FF2B5EF4-FFF2-40B4-BE49-F238E27FC236}">
              <a16:creationId xmlns:a16="http://schemas.microsoft.com/office/drawing/2014/main" id="{8A69EE66-AC0E-9CFD-C0CC-C1EC7C0A9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144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12700</xdr:colOff>
      <xdr:row>102</xdr:row>
      <xdr:rowOff>12700</xdr:rowOff>
    </xdr:to>
    <xdr:pic>
      <xdr:nvPicPr>
        <xdr:cNvPr id="2287" name="Picture 2286">
          <a:extLst>
            <a:ext uri="{FF2B5EF4-FFF2-40B4-BE49-F238E27FC236}">
              <a16:creationId xmlns:a16="http://schemas.microsoft.com/office/drawing/2014/main" id="{E6410787-EE7A-35FA-1B5A-49492302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15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88" name="Picture 2287">
          <a:extLst>
            <a:ext uri="{FF2B5EF4-FFF2-40B4-BE49-F238E27FC236}">
              <a16:creationId xmlns:a16="http://schemas.microsoft.com/office/drawing/2014/main" id="{6F5F5297-BF7F-9620-6733-6CF418404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89" name="Picture 2288">
          <a:extLst>
            <a:ext uri="{FF2B5EF4-FFF2-40B4-BE49-F238E27FC236}">
              <a16:creationId xmlns:a16="http://schemas.microsoft.com/office/drawing/2014/main" id="{EBBD62A6-B75B-9374-9381-852FF8F17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90" name="Picture 2289">
          <a:extLst>
            <a:ext uri="{FF2B5EF4-FFF2-40B4-BE49-F238E27FC236}">
              <a16:creationId xmlns:a16="http://schemas.microsoft.com/office/drawing/2014/main" id="{E8836668-D6FD-977C-7367-B027711CC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91" name="Picture 2290">
          <a:extLst>
            <a:ext uri="{FF2B5EF4-FFF2-40B4-BE49-F238E27FC236}">
              <a16:creationId xmlns:a16="http://schemas.microsoft.com/office/drawing/2014/main" id="{8004F741-9B08-BB1F-3337-F9C30194D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92" name="Picture 2291">
          <a:extLst>
            <a:ext uri="{FF2B5EF4-FFF2-40B4-BE49-F238E27FC236}">
              <a16:creationId xmlns:a16="http://schemas.microsoft.com/office/drawing/2014/main" id="{4C2C20BE-F4EA-127E-1CD8-BD47646BB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93" name="Picture 2292">
          <a:extLst>
            <a:ext uri="{FF2B5EF4-FFF2-40B4-BE49-F238E27FC236}">
              <a16:creationId xmlns:a16="http://schemas.microsoft.com/office/drawing/2014/main" id="{74EB8251-686D-33F6-9B1A-9DA5C263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12700</xdr:colOff>
      <xdr:row>103</xdr:row>
      <xdr:rowOff>12700</xdr:rowOff>
    </xdr:to>
    <xdr:pic>
      <xdr:nvPicPr>
        <xdr:cNvPr id="2294" name="Picture 2293">
          <a:extLst>
            <a:ext uri="{FF2B5EF4-FFF2-40B4-BE49-F238E27FC236}">
              <a16:creationId xmlns:a16="http://schemas.microsoft.com/office/drawing/2014/main" id="{2DFAD43D-EBC6-451C-FA03-4D114F2CD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191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295" name="Picture 2294">
          <a:extLst>
            <a:ext uri="{FF2B5EF4-FFF2-40B4-BE49-F238E27FC236}">
              <a16:creationId xmlns:a16="http://schemas.microsoft.com/office/drawing/2014/main" id="{6857B1CC-ED67-51CC-9676-DA9E7499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296" name="Picture 2295">
          <a:extLst>
            <a:ext uri="{FF2B5EF4-FFF2-40B4-BE49-F238E27FC236}">
              <a16:creationId xmlns:a16="http://schemas.microsoft.com/office/drawing/2014/main" id="{F6C6EA64-06B5-4D14-D106-FFDF99035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23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297" name="Picture 2296">
          <a:extLst>
            <a:ext uri="{FF2B5EF4-FFF2-40B4-BE49-F238E27FC236}">
              <a16:creationId xmlns:a16="http://schemas.microsoft.com/office/drawing/2014/main" id="{9314F387-8F29-8647-A956-0DDA6F027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298" name="Picture 2297">
          <a:extLst>
            <a:ext uri="{FF2B5EF4-FFF2-40B4-BE49-F238E27FC236}">
              <a16:creationId xmlns:a16="http://schemas.microsoft.com/office/drawing/2014/main" id="{EA05199E-4607-A559-EFB0-B06C41EAC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299" name="Picture 2298">
          <a:extLst>
            <a:ext uri="{FF2B5EF4-FFF2-40B4-BE49-F238E27FC236}">
              <a16:creationId xmlns:a16="http://schemas.microsoft.com/office/drawing/2014/main" id="{0AD84B89-44E9-6ED0-3B08-91E820BD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23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300" name="Picture 2299">
          <a:extLst>
            <a:ext uri="{FF2B5EF4-FFF2-40B4-BE49-F238E27FC236}">
              <a16:creationId xmlns:a16="http://schemas.microsoft.com/office/drawing/2014/main" id="{362FC6F5-1670-98B7-233D-A30D5B67C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301" name="Picture 2300">
          <a:extLst>
            <a:ext uri="{FF2B5EF4-FFF2-40B4-BE49-F238E27FC236}">
              <a16:creationId xmlns:a16="http://schemas.microsoft.com/office/drawing/2014/main" id="{BC790F24-7C1B-AFDD-4735-2D323E93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302" name="Picture 2301">
          <a:extLst>
            <a:ext uri="{FF2B5EF4-FFF2-40B4-BE49-F238E27FC236}">
              <a16:creationId xmlns:a16="http://schemas.microsoft.com/office/drawing/2014/main" id="{18E1D7F5-7892-B7C3-A176-6385D180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23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303" name="Picture 2302">
          <a:extLst>
            <a:ext uri="{FF2B5EF4-FFF2-40B4-BE49-F238E27FC236}">
              <a16:creationId xmlns:a16="http://schemas.microsoft.com/office/drawing/2014/main" id="{FEAE1AF9-24F1-54FE-BBC5-772D448EE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304" name="Picture 2303">
          <a:extLst>
            <a:ext uri="{FF2B5EF4-FFF2-40B4-BE49-F238E27FC236}">
              <a16:creationId xmlns:a16="http://schemas.microsoft.com/office/drawing/2014/main" id="{733BFB05-DD26-F38A-A1A6-FCB6F4C71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223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12700</xdr:colOff>
      <xdr:row>104</xdr:row>
      <xdr:rowOff>12700</xdr:rowOff>
    </xdr:to>
    <xdr:pic>
      <xdr:nvPicPr>
        <xdr:cNvPr id="2305" name="Picture 2304">
          <a:extLst>
            <a:ext uri="{FF2B5EF4-FFF2-40B4-BE49-F238E27FC236}">
              <a16:creationId xmlns:a16="http://schemas.microsoft.com/office/drawing/2014/main" id="{6F82DC21-196D-BED9-AFE1-BA30933B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23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06" name="Picture 2305">
          <a:extLst>
            <a:ext uri="{FF2B5EF4-FFF2-40B4-BE49-F238E27FC236}">
              <a16:creationId xmlns:a16="http://schemas.microsoft.com/office/drawing/2014/main" id="{3BD2616C-5873-E009-7A7B-A772B141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07" name="Picture 2306">
          <a:extLst>
            <a:ext uri="{FF2B5EF4-FFF2-40B4-BE49-F238E27FC236}">
              <a16:creationId xmlns:a16="http://schemas.microsoft.com/office/drawing/2014/main" id="{57696014-340B-3388-72C1-7BFE7376C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08" name="Picture 2307">
          <a:extLst>
            <a:ext uri="{FF2B5EF4-FFF2-40B4-BE49-F238E27FC236}">
              <a16:creationId xmlns:a16="http://schemas.microsoft.com/office/drawing/2014/main" id="{3A35EA43-504D-545A-AA88-820CD2ED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09" name="Picture 2308">
          <a:extLst>
            <a:ext uri="{FF2B5EF4-FFF2-40B4-BE49-F238E27FC236}">
              <a16:creationId xmlns:a16="http://schemas.microsoft.com/office/drawing/2014/main" id="{8BBC3130-0742-F9C1-6143-9B42C122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10" name="Picture 2309">
          <a:extLst>
            <a:ext uri="{FF2B5EF4-FFF2-40B4-BE49-F238E27FC236}">
              <a16:creationId xmlns:a16="http://schemas.microsoft.com/office/drawing/2014/main" id="{ACD8FBC5-3AB6-88E0-E5DA-88DA31F50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11" name="Picture 2310">
          <a:extLst>
            <a:ext uri="{FF2B5EF4-FFF2-40B4-BE49-F238E27FC236}">
              <a16:creationId xmlns:a16="http://schemas.microsoft.com/office/drawing/2014/main" id="{18E92B8C-8576-5821-0796-8895D55D5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12700</xdr:colOff>
      <xdr:row>105</xdr:row>
      <xdr:rowOff>12700</xdr:rowOff>
    </xdr:to>
    <xdr:pic>
      <xdr:nvPicPr>
        <xdr:cNvPr id="2312" name="Picture 2311">
          <a:extLst>
            <a:ext uri="{FF2B5EF4-FFF2-40B4-BE49-F238E27FC236}">
              <a16:creationId xmlns:a16="http://schemas.microsoft.com/office/drawing/2014/main" id="{A179D9C3-13C6-3927-561C-FC1166AB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271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3" name="Picture 2312">
          <a:extLst>
            <a:ext uri="{FF2B5EF4-FFF2-40B4-BE49-F238E27FC236}">
              <a16:creationId xmlns:a16="http://schemas.microsoft.com/office/drawing/2014/main" id="{D92DD2E3-AF7A-1C79-7D50-E64BA79EA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4" name="Picture 2313">
          <a:extLst>
            <a:ext uri="{FF2B5EF4-FFF2-40B4-BE49-F238E27FC236}">
              <a16:creationId xmlns:a16="http://schemas.microsoft.com/office/drawing/2014/main" id="{526638F6-91E4-623E-7945-FE896CBC9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5" name="Picture 2314">
          <a:extLst>
            <a:ext uri="{FF2B5EF4-FFF2-40B4-BE49-F238E27FC236}">
              <a16:creationId xmlns:a16="http://schemas.microsoft.com/office/drawing/2014/main" id="{91A258EE-F232-1300-E703-2770075A7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6" name="Picture 2315">
          <a:extLst>
            <a:ext uri="{FF2B5EF4-FFF2-40B4-BE49-F238E27FC236}">
              <a16:creationId xmlns:a16="http://schemas.microsoft.com/office/drawing/2014/main" id="{41C151BE-6656-D58F-CC46-40D2C934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7" name="Picture 2316">
          <a:extLst>
            <a:ext uri="{FF2B5EF4-FFF2-40B4-BE49-F238E27FC236}">
              <a16:creationId xmlns:a16="http://schemas.microsoft.com/office/drawing/2014/main" id="{CB285D64-B941-ECB6-BD5C-5FCC9F3D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8" name="Picture 2317">
          <a:extLst>
            <a:ext uri="{FF2B5EF4-FFF2-40B4-BE49-F238E27FC236}">
              <a16:creationId xmlns:a16="http://schemas.microsoft.com/office/drawing/2014/main" id="{C2857B4B-1449-0825-A06F-7E25E9B75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106</xdr:row>
      <xdr:rowOff>0</xdr:rowOff>
    </xdr:from>
    <xdr:to>
      <xdr:col>6</xdr:col>
      <xdr:colOff>12700</xdr:colOff>
      <xdr:row>106</xdr:row>
      <xdr:rowOff>12700</xdr:rowOff>
    </xdr:to>
    <xdr:pic>
      <xdr:nvPicPr>
        <xdr:cNvPr id="2319" name="Picture 2318">
          <a:extLst>
            <a:ext uri="{FF2B5EF4-FFF2-40B4-BE49-F238E27FC236}">
              <a16:creationId xmlns:a16="http://schemas.microsoft.com/office/drawing/2014/main" id="{CFB36D03-BA95-04F1-ECEB-88B64103D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302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0" name="Picture 2319">
          <a:extLst>
            <a:ext uri="{FF2B5EF4-FFF2-40B4-BE49-F238E27FC236}">
              <a16:creationId xmlns:a16="http://schemas.microsoft.com/office/drawing/2014/main" id="{05303FDA-96EC-5E47-FFB5-16CE4A8B7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1" name="Picture 2320">
          <a:extLst>
            <a:ext uri="{FF2B5EF4-FFF2-40B4-BE49-F238E27FC236}">
              <a16:creationId xmlns:a16="http://schemas.microsoft.com/office/drawing/2014/main" id="{56EDA66B-3639-6C45-B274-A02EA4B1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2" name="Picture 2321">
          <a:extLst>
            <a:ext uri="{FF2B5EF4-FFF2-40B4-BE49-F238E27FC236}">
              <a16:creationId xmlns:a16="http://schemas.microsoft.com/office/drawing/2014/main" id="{25B7DD89-1000-60D0-7CEB-99448C95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3" name="Picture 2322">
          <a:extLst>
            <a:ext uri="{FF2B5EF4-FFF2-40B4-BE49-F238E27FC236}">
              <a16:creationId xmlns:a16="http://schemas.microsoft.com/office/drawing/2014/main" id="{8DD65EE6-211D-C79A-C822-FC35355BA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4" name="Picture 2323">
          <a:extLst>
            <a:ext uri="{FF2B5EF4-FFF2-40B4-BE49-F238E27FC236}">
              <a16:creationId xmlns:a16="http://schemas.microsoft.com/office/drawing/2014/main" id="{6B77DF57-1027-707A-0F74-0C0172416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5" name="Picture 2324">
          <a:extLst>
            <a:ext uri="{FF2B5EF4-FFF2-40B4-BE49-F238E27FC236}">
              <a16:creationId xmlns:a16="http://schemas.microsoft.com/office/drawing/2014/main" id="{57F99F8F-91B7-37B9-A0DA-32E42047F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12700</xdr:colOff>
      <xdr:row>107</xdr:row>
      <xdr:rowOff>12700</xdr:rowOff>
    </xdr:to>
    <xdr:pic>
      <xdr:nvPicPr>
        <xdr:cNvPr id="2326" name="Picture 2325">
          <a:extLst>
            <a:ext uri="{FF2B5EF4-FFF2-40B4-BE49-F238E27FC236}">
              <a16:creationId xmlns:a16="http://schemas.microsoft.com/office/drawing/2014/main" id="{0BAE1363-9995-EAAC-1F3E-7FAAF1C5B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33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27" name="Picture 2326">
          <a:extLst>
            <a:ext uri="{FF2B5EF4-FFF2-40B4-BE49-F238E27FC236}">
              <a16:creationId xmlns:a16="http://schemas.microsoft.com/office/drawing/2014/main" id="{96981548-CC57-D191-88A7-35C2E0FE6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28" name="Picture 2327">
          <a:extLst>
            <a:ext uri="{FF2B5EF4-FFF2-40B4-BE49-F238E27FC236}">
              <a16:creationId xmlns:a16="http://schemas.microsoft.com/office/drawing/2014/main" id="{CE651A8F-2D5C-2928-9EBB-3C9608CA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29" name="Picture 2328">
          <a:extLst>
            <a:ext uri="{FF2B5EF4-FFF2-40B4-BE49-F238E27FC236}">
              <a16:creationId xmlns:a16="http://schemas.microsoft.com/office/drawing/2014/main" id="{0C741033-D23B-A681-80AB-33E91B230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30" name="Picture 2329">
          <a:extLst>
            <a:ext uri="{FF2B5EF4-FFF2-40B4-BE49-F238E27FC236}">
              <a16:creationId xmlns:a16="http://schemas.microsoft.com/office/drawing/2014/main" id="{5FA964D9-026B-0F4B-0E55-3A42695D5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31" name="Picture 2330">
          <a:extLst>
            <a:ext uri="{FF2B5EF4-FFF2-40B4-BE49-F238E27FC236}">
              <a16:creationId xmlns:a16="http://schemas.microsoft.com/office/drawing/2014/main" id="{98CD053A-8EBA-6844-5817-5C4D68E70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32" name="Picture 2331">
          <a:extLst>
            <a:ext uri="{FF2B5EF4-FFF2-40B4-BE49-F238E27FC236}">
              <a16:creationId xmlns:a16="http://schemas.microsoft.com/office/drawing/2014/main" id="{5F202307-BBC7-0230-1D44-AC6E3FC84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6</xdr:col>
      <xdr:colOff>12700</xdr:colOff>
      <xdr:row>108</xdr:row>
      <xdr:rowOff>12700</xdr:rowOff>
    </xdr:to>
    <xdr:pic>
      <xdr:nvPicPr>
        <xdr:cNvPr id="2333" name="Picture 2332">
          <a:extLst>
            <a:ext uri="{FF2B5EF4-FFF2-40B4-BE49-F238E27FC236}">
              <a16:creationId xmlns:a16="http://schemas.microsoft.com/office/drawing/2014/main" id="{28C90A45-5FC3-865B-3E9F-75511C77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366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34" name="Picture 2333">
          <a:extLst>
            <a:ext uri="{FF2B5EF4-FFF2-40B4-BE49-F238E27FC236}">
              <a16:creationId xmlns:a16="http://schemas.microsoft.com/office/drawing/2014/main" id="{FB482844-4AB7-34F7-0334-56A27F32A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35" name="Picture 2334">
          <a:extLst>
            <a:ext uri="{FF2B5EF4-FFF2-40B4-BE49-F238E27FC236}">
              <a16:creationId xmlns:a16="http://schemas.microsoft.com/office/drawing/2014/main" id="{ACCF8C12-445A-603E-C13F-87719FBF7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36" name="Picture 2335">
          <a:extLst>
            <a:ext uri="{FF2B5EF4-FFF2-40B4-BE49-F238E27FC236}">
              <a16:creationId xmlns:a16="http://schemas.microsoft.com/office/drawing/2014/main" id="{DA2D0C61-8C8A-56CD-D013-4D4324B8F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37" name="Picture 2336">
          <a:extLst>
            <a:ext uri="{FF2B5EF4-FFF2-40B4-BE49-F238E27FC236}">
              <a16:creationId xmlns:a16="http://schemas.microsoft.com/office/drawing/2014/main" id="{158C41D4-4E67-EA13-12D3-1D884ABC6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38" name="Picture 2337">
          <a:extLst>
            <a:ext uri="{FF2B5EF4-FFF2-40B4-BE49-F238E27FC236}">
              <a16:creationId xmlns:a16="http://schemas.microsoft.com/office/drawing/2014/main" id="{60804F09-FB2E-CE58-6424-2F0FCA3AC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39" name="Picture 2338">
          <a:extLst>
            <a:ext uri="{FF2B5EF4-FFF2-40B4-BE49-F238E27FC236}">
              <a16:creationId xmlns:a16="http://schemas.microsoft.com/office/drawing/2014/main" id="{7A4B6D3C-3427-C458-BE7A-E1F2D27C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12700</xdr:colOff>
      <xdr:row>109</xdr:row>
      <xdr:rowOff>12700</xdr:rowOff>
    </xdr:to>
    <xdr:pic>
      <xdr:nvPicPr>
        <xdr:cNvPr id="2340" name="Picture 2339">
          <a:extLst>
            <a:ext uri="{FF2B5EF4-FFF2-40B4-BE49-F238E27FC236}">
              <a16:creationId xmlns:a16="http://schemas.microsoft.com/office/drawing/2014/main" id="{8C7FB086-F512-F84E-E9EE-BCC330BE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398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1" name="Picture 2340">
          <a:extLst>
            <a:ext uri="{FF2B5EF4-FFF2-40B4-BE49-F238E27FC236}">
              <a16:creationId xmlns:a16="http://schemas.microsoft.com/office/drawing/2014/main" id="{CD05B94B-9A2E-1436-4225-263D038BC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2" name="Picture 2341">
          <a:extLst>
            <a:ext uri="{FF2B5EF4-FFF2-40B4-BE49-F238E27FC236}">
              <a16:creationId xmlns:a16="http://schemas.microsoft.com/office/drawing/2014/main" id="{A13E8FDF-01B2-C880-18E0-37F3EC755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445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3" name="Picture 2342">
          <a:extLst>
            <a:ext uri="{FF2B5EF4-FFF2-40B4-BE49-F238E27FC236}">
              <a16:creationId xmlns:a16="http://schemas.microsoft.com/office/drawing/2014/main" id="{D76FD7BD-7585-2FE8-34D3-6AE08B8B7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4" name="Picture 2343">
          <a:extLst>
            <a:ext uri="{FF2B5EF4-FFF2-40B4-BE49-F238E27FC236}">
              <a16:creationId xmlns:a16="http://schemas.microsoft.com/office/drawing/2014/main" id="{52927AC2-0FC5-8471-A4F4-677B0DC8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5" name="Picture 2344">
          <a:extLst>
            <a:ext uri="{FF2B5EF4-FFF2-40B4-BE49-F238E27FC236}">
              <a16:creationId xmlns:a16="http://schemas.microsoft.com/office/drawing/2014/main" id="{74CEF044-C96F-6B02-2B33-5C9F126B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445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6" name="Picture 2345">
          <a:extLst>
            <a:ext uri="{FF2B5EF4-FFF2-40B4-BE49-F238E27FC236}">
              <a16:creationId xmlns:a16="http://schemas.microsoft.com/office/drawing/2014/main" id="{AA2E79A1-7ADD-E3EF-6ABD-E62E2E7EF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7" name="Picture 2346">
          <a:extLst>
            <a:ext uri="{FF2B5EF4-FFF2-40B4-BE49-F238E27FC236}">
              <a16:creationId xmlns:a16="http://schemas.microsoft.com/office/drawing/2014/main" id="{A5653F36-292A-A5E3-1B5A-09ADC750F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8" name="Picture 2347">
          <a:extLst>
            <a:ext uri="{FF2B5EF4-FFF2-40B4-BE49-F238E27FC236}">
              <a16:creationId xmlns:a16="http://schemas.microsoft.com/office/drawing/2014/main" id="{05E891BB-A0DA-2814-FB6B-7606AD42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445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49" name="Picture 2348">
          <a:extLst>
            <a:ext uri="{FF2B5EF4-FFF2-40B4-BE49-F238E27FC236}">
              <a16:creationId xmlns:a16="http://schemas.microsoft.com/office/drawing/2014/main" id="{91DB39F7-2DE1-2883-A870-39EA229F5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50" name="Picture 2349">
          <a:extLst>
            <a:ext uri="{FF2B5EF4-FFF2-40B4-BE49-F238E27FC236}">
              <a16:creationId xmlns:a16="http://schemas.microsoft.com/office/drawing/2014/main" id="{BE629DB6-2368-6BE4-9B72-4480E358E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429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110</xdr:row>
      <xdr:rowOff>0</xdr:rowOff>
    </xdr:from>
    <xdr:to>
      <xdr:col>6</xdr:col>
      <xdr:colOff>12700</xdr:colOff>
      <xdr:row>110</xdr:row>
      <xdr:rowOff>12700</xdr:rowOff>
    </xdr:to>
    <xdr:pic>
      <xdr:nvPicPr>
        <xdr:cNvPr id="2351" name="Picture 2350">
          <a:extLst>
            <a:ext uri="{FF2B5EF4-FFF2-40B4-BE49-F238E27FC236}">
              <a16:creationId xmlns:a16="http://schemas.microsoft.com/office/drawing/2014/main" id="{28B1DCB3-2D64-D2E0-22A2-F71B5E5C9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4456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2" name="Picture 2351">
          <a:extLst>
            <a:ext uri="{FF2B5EF4-FFF2-40B4-BE49-F238E27FC236}">
              <a16:creationId xmlns:a16="http://schemas.microsoft.com/office/drawing/2014/main" id="{D959D632-1FE7-6018-7C73-52E0160DC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3" name="Picture 2352">
          <a:extLst>
            <a:ext uri="{FF2B5EF4-FFF2-40B4-BE49-F238E27FC236}">
              <a16:creationId xmlns:a16="http://schemas.microsoft.com/office/drawing/2014/main" id="{C931C62F-6602-C1C0-E8F8-75F5577A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4" name="Picture 2353">
          <a:extLst>
            <a:ext uri="{FF2B5EF4-FFF2-40B4-BE49-F238E27FC236}">
              <a16:creationId xmlns:a16="http://schemas.microsoft.com/office/drawing/2014/main" id="{0D43D04A-F8D7-3D4D-DD85-A7974649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5" name="Picture 2354">
          <a:extLst>
            <a:ext uri="{FF2B5EF4-FFF2-40B4-BE49-F238E27FC236}">
              <a16:creationId xmlns:a16="http://schemas.microsoft.com/office/drawing/2014/main" id="{CA1863AB-8ADA-4345-9A39-5832F030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6" name="Picture 2355">
          <a:extLst>
            <a:ext uri="{FF2B5EF4-FFF2-40B4-BE49-F238E27FC236}">
              <a16:creationId xmlns:a16="http://schemas.microsoft.com/office/drawing/2014/main" id="{B4175F77-C675-D5A1-9948-54FC52785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7" name="Picture 2356">
          <a:extLst>
            <a:ext uri="{FF2B5EF4-FFF2-40B4-BE49-F238E27FC236}">
              <a16:creationId xmlns:a16="http://schemas.microsoft.com/office/drawing/2014/main" id="{5F3B0F70-89BE-80B6-45A2-44DE3A92C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12700</xdr:colOff>
      <xdr:row>111</xdr:row>
      <xdr:rowOff>12700</xdr:rowOff>
    </xdr:to>
    <xdr:pic>
      <xdr:nvPicPr>
        <xdr:cNvPr id="2358" name="Picture 2357">
          <a:extLst>
            <a:ext uri="{FF2B5EF4-FFF2-40B4-BE49-F238E27FC236}">
              <a16:creationId xmlns:a16="http://schemas.microsoft.com/office/drawing/2014/main" id="{77225CED-009A-0A70-2494-345EA6414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477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59" name="Picture 2358">
          <a:extLst>
            <a:ext uri="{FF2B5EF4-FFF2-40B4-BE49-F238E27FC236}">
              <a16:creationId xmlns:a16="http://schemas.microsoft.com/office/drawing/2014/main" id="{CD4D15E7-3651-691C-0588-64633DC8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60" name="Picture 2359">
          <a:extLst>
            <a:ext uri="{FF2B5EF4-FFF2-40B4-BE49-F238E27FC236}">
              <a16:creationId xmlns:a16="http://schemas.microsoft.com/office/drawing/2014/main" id="{73525FDE-2AE5-37E9-22DE-1D020F31F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61" name="Picture 2360">
          <a:extLst>
            <a:ext uri="{FF2B5EF4-FFF2-40B4-BE49-F238E27FC236}">
              <a16:creationId xmlns:a16="http://schemas.microsoft.com/office/drawing/2014/main" id="{7F592016-C1A5-C2AB-081E-FEBD31BBB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62" name="Picture 2361">
          <a:extLst>
            <a:ext uri="{FF2B5EF4-FFF2-40B4-BE49-F238E27FC236}">
              <a16:creationId xmlns:a16="http://schemas.microsoft.com/office/drawing/2014/main" id="{046688C3-00EE-7079-64BD-19A696112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63" name="Picture 2362">
          <a:extLst>
            <a:ext uri="{FF2B5EF4-FFF2-40B4-BE49-F238E27FC236}">
              <a16:creationId xmlns:a16="http://schemas.microsoft.com/office/drawing/2014/main" id="{E31F9EA2-C477-2C06-FB1B-84BDF5611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64" name="Picture 2363">
          <a:extLst>
            <a:ext uri="{FF2B5EF4-FFF2-40B4-BE49-F238E27FC236}">
              <a16:creationId xmlns:a16="http://schemas.microsoft.com/office/drawing/2014/main" id="{AFD2464B-F3D6-ECBF-A0C5-5BF523B81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112</xdr:row>
      <xdr:rowOff>0</xdr:rowOff>
    </xdr:from>
    <xdr:to>
      <xdr:col>6</xdr:col>
      <xdr:colOff>12700</xdr:colOff>
      <xdr:row>112</xdr:row>
      <xdr:rowOff>12700</xdr:rowOff>
    </xdr:to>
    <xdr:pic>
      <xdr:nvPicPr>
        <xdr:cNvPr id="2365" name="Picture 2364">
          <a:extLst>
            <a:ext uri="{FF2B5EF4-FFF2-40B4-BE49-F238E27FC236}">
              <a16:creationId xmlns:a16="http://schemas.microsoft.com/office/drawing/2014/main" id="{FB3A239A-ADAF-9923-CF24-D66936DA9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509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66" name="Picture 2365">
          <a:extLst>
            <a:ext uri="{FF2B5EF4-FFF2-40B4-BE49-F238E27FC236}">
              <a16:creationId xmlns:a16="http://schemas.microsoft.com/office/drawing/2014/main" id="{FE5B3587-626F-1B49-5852-68383536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67" name="Picture 2366">
          <a:extLst>
            <a:ext uri="{FF2B5EF4-FFF2-40B4-BE49-F238E27FC236}">
              <a16:creationId xmlns:a16="http://schemas.microsoft.com/office/drawing/2014/main" id="{00746944-529A-8714-59D6-4234D7F73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556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68" name="Picture 2367">
          <a:extLst>
            <a:ext uri="{FF2B5EF4-FFF2-40B4-BE49-F238E27FC236}">
              <a16:creationId xmlns:a16="http://schemas.microsoft.com/office/drawing/2014/main" id="{470261D7-7D1A-1F85-8A2E-61DE8870D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69" name="Picture 2368">
          <a:extLst>
            <a:ext uri="{FF2B5EF4-FFF2-40B4-BE49-F238E27FC236}">
              <a16:creationId xmlns:a16="http://schemas.microsoft.com/office/drawing/2014/main" id="{826912DB-545B-63D1-A880-60C89C6CC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0" name="Picture 2369">
          <a:extLst>
            <a:ext uri="{FF2B5EF4-FFF2-40B4-BE49-F238E27FC236}">
              <a16:creationId xmlns:a16="http://schemas.microsoft.com/office/drawing/2014/main" id="{0F9A2FF6-CA60-F09E-1E1A-5EF393B84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556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1" name="Picture 2370">
          <a:extLst>
            <a:ext uri="{FF2B5EF4-FFF2-40B4-BE49-F238E27FC236}">
              <a16:creationId xmlns:a16="http://schemas.microsoft.com/office/drawing/2014/main" id="{979CA11A-D2C1-CF87-DA1F-0F9C43D58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2" name="Picture 2371">
          <a:extLst>
            <a:ext uri="{FF2B5EF4-FFF2-40B4-BE49-F238E27FC236}">
              <a16:creationId xmlns:a16="http://schemas.microsoft.com/office/drawing/2014/main" id="{B54E64F8-ECE9-513E-9940-B2203F38C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3" name="Picture 2372">
          <a:extLst>
            <a:ext uri="{FF2B5EF4-FFF2-40B4-BE49-F238E27FC236}">
              <a16:creationId xmlns:a16="http://schemas.microsoft.com/office/drawing/2014/main" id="{2A74AAA6-D714-D9D1-4A7D-811BC713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556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4" name="Picture 2373">
          <a:extLst>
            <a:ext uri="{FF2B5EF4-FFF2-40B4-BE49-F238E27FC236}">
              <a16:creationId xmlns:a16="http://schemas.microsoft.com/office/drawing/2014/main" id="{330526E2-9569-5143-9253-5A15FCE9F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5" name="Picture 2374">
          <a:extLst>
            <a:ext uri="{FF2B5EF4-FFF2-40B4-BE49-F238E27FC236}">
              <a16:creationId xmlns:a16="http://schemas.microsoft.com/office/drawing/2014/main" id="{B814BE81-CD2A-B04C-E075-1BAFA0527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540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12700</xdr:colOff>
      <xdr:row>113</xdr:row>
      <xdr:rowOff>12700</xdr:rowOff>
    </xdr:to>
    <xdr:pic>
      <xdr:nvPicPr>
        <xdr:cNvPr id="2376" name="Picture 2375">
          <a:extLst>
            <a:ext uri="{FF2B5EF4-FFF2-40B4-BE49-F238E27FC236}">
              <a16:creationId xmlns:a16="http://schemas.microsoft.com/office/drawing/2014/main" id="{E5B0423D-DB96-29AF-F00C-2723DDAFE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556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77" name="Picture 2376">
          <a:extLst>
            <a:ext uri="{FF2B5EF4-FFF2-40B4-BE49-F238E27FC236}">
              <a16:creationId xmlns:a16="http://schemas.microsoft.com/office/drawing/2014/main" id="{2C70FB96-71B2-2762-1EF9-6DA006453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78" name="Picture 2377">
          <a:extLst>
            <a:ext uri="{FF2B5EF4-FFF2-40B4-BE49-F238E27FC236}">
              <a16:creationId xmlns:a16="http://schemas.microsoft.com/office/drawing/2014/main" id="{9B27872C-FD78-5614-1FB2-487C59886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60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79" name="Picture 2378">
          <a:extLst>
            <a:ext uri="{FF2B5EF4-FFF2-40B4-BE49-F238E27FC236}">
              <a16:creationId xmlns:a16="http://schemas.microsoft.com/office/drawing/2014/main" id="{E8E8EE97-60C4-FCC6-F46D-C3689B02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0" name="Picture 2379">
          <a:extLst>
            <a:ext uri="{FF2B5EF4-FFF2-40B4-BE49-F238E27FC236}">
              <a16:creationId xmlns:a16="http://schemas.microsoft.com/office/drawing/2014/main" id="{4507C822-08A6-860E-C43D-F2D64B25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1" name="Picture 2380">
          <a:extLst>
            <a:ext uri="{FF2B5EF4-FFF2-40B4-BE49-F238E27FC236}">
              <a16:creationId xmlns:a16="http://schemas.microsoft.com/office/drawing/2014/main" id="{9C9D6F69-AB2C-E0F8-F6FA-5A2D4D1D6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60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2" name="Picture 2381">
          <a:extLst>
            <a:ext uri="{FF2B5EF4-FFF2-40B4-BE49-F238E27FC236}">
              <a16:creationId xmlns:a16="http://schemas.microsoft.com/office/drawing/2014/main" id="{B6BAD832-0D9B-4EB3-D59D-C68E6190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3" name="Picture 2382">
          <a:extLst>
            <a:ext uri="{FF2B5EF4-FFF2-40B4-BE49-F238E27FC236}">
              <a16:creationId xmlns:a16="http://schemas.microsoft.com/office/drawing/2014/main" id="{F8BEEB8C-F79B-C87A-B3BF-5ECB0D23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4" name="Picture 2383">
          <a:extLst>
            <a:ext uri="{FF2B5EF4-FFF2-40B4-BE49-F238E27FC236}">
              <a16:creationId xmlns:a16="http://schemas.microsoft.com/office/drawing/2014/main" id="{F0B4A84B-4B81-FC29-A518-AF727F2FD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60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5" name="Picture 2384">
          <a:extLst>
            <a:ext uri="{FF2B5EF4-FFF2-40B4-BE49-F238E27FC236}">
              <a16:creationId xmlns:a16="http://schemas.microsoft.com/office/drawing/2014/main" id="{803607D5-F395-41FF-CA60-D43BF0AC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6" name="Picture 2385">
          <a:extLst>
            <a:ext uri="{FF2B5EF4-FFF2-40B4-BE49-F238E27FC236}">
              <a16:creationId xmlns:a16="http://schemas.microsoft.com/office/drawing/2014/main" id="{7AC0CE70-0180-BA9E-1201-DCF53AC7A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58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12700</xdr:colOff>
      <xdr:row>114</xdr:row>
      <xdr:rowOff>12700</xdr:rowOff>
    </xdr:to>
    <xdr:pic>
      <xdr:nvPicPr>
        <xdr:cNvPr id="2387" name="Picture 2386">
          <a:extLst>
            <a:ext uri="{FF2B5EF4-FFF2-40B4-BE49-F238E27FC236}">
              <a16:creationId xmlns:a16="http://schemas.microsoft.com/office/drawing/2014/main" id="{8BC80ABF-88CD-8010-6D69-5224EE340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60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88" name="Picture 2387">
          <a:extLst>
            <a:ext uri="{FF2B5EF4-FFF2-40B4-BE49-F238E27FC236}">
              <a16:creationId xmlns:a16="http://schemas.microsoft.com/office/drawing/2014/main" id="{5D42C9C7-EE8D-D8AB-3837-F1B2396D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89" name="Picture 2388">
          <a:extLst>
            <a:ext uri="{FF2B5EF4-FFF2-40B4-BE49-F238E27FC236}">
              <a16:creationId xmlns:a16="http://schemas.microsoft.com/office/drawing/2014/main" id="{C06F64B3-CD95-9C18-2421-40BC19B6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65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0" name="Picture 2389">
          <a:extLst>
            <a:ext uri="{FF2B5EF4-FFF2-40B4-BE49-F238E27FC236}">
              <a16:creationId xmlns:a16="http://schemas.microsoft.com/office/drawing/2014/main" id="{991C8639-A8C5-A73A-1983-E9D47C11B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1" name="Picture 2390">
          <a:extLst>
            <a:ext uri="{FF2B5EF4-FFF2-40B4-BE49-F238E27FC236}">
              <a16:creationId xmlns:a16="http://schemas.microsoft.com/office/drawing/2014/main" id="{763182C8-383D-28DC-827A-373F14DA0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2" name="Picture 2391">
          <a:extLst>
            <a:ext uri="{FF2B5EF4-FFF2-40B4-BE49-F238E27FC236}">
              <a16:creationId xmlns:a16="http://schemas.microsoft.com/office/drawing/2014/main" id="{8C54D2C4-6C5F-C597-819B-CBB5E7A72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65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3" name="Picture 2392">
          <a:extLst>
            <a:ext uri="{FF2B5EF4-FFF2-40B4-BE49-F238E27FC236}">
              <a16:creationId xmlns:a16="http://schemas.microsoft.com/office/drawing/2014/main" id="{77E65BE1-649E-4934-6868-4324EED8F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4" name="Picture 2393">
          <a:extLst>
            <a:ext uri="{FF2B5EF4-FFF2-40B4-BE49-F238E27FC236}">
              <a16:creationId xmlns:a16="http://schemas.microsoft.com/office/drawing/2014/main" id="{704C6B6A-841B-E36C-3207-04725AABA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5" name="Picture 2394">
          <a:extLst>
            <a:ext uri="{FF2B5EF4-FFF2-40B4-BE49-F238E27FC236}">
              <a16:creationId xmlns:a16="http://schemas.microsoft.com/office/drawing/2014/main" id="{FD39F698-8C2B-CAC3-43C7-7D4004A3A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65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6" name="Picture 2395">
          <a:extLst>
            <a:ext uri="{FF2B5EF4-FFF2-40B4-BE49-F238E27FC236}">
              <a16:creationId xmlns:a16="http://schemas.microsoft.com/office/drawing/2014/main" id="{DF17B5C5-6D89-5521-5A63-F91D74DD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7" name="Picture 2396">
          <a:extLst>
            <a:ext uri="{FF2B5EF4-FFF2-40B4-BE49-F238E27FC236}">
              <a16:creationId xmlns:a16="http://schemas.microsoft.com/office/drawing/2014/main" id="{AD315181-FA4E-06E4-B96B-696E6986E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636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12700</xdr:colOff>
      <xdr:row>115</xdr:row>
      <xdr:rowOff>12700</xdr:rowOff>
    </xdr:to>
    <xdr:pic>
      <xdr:nvPicPr>
        <xdr:cNvPr id="2398" name="Picture 2397">
          <a:extLst>
            <a:ext uri="{FF2B5EF4-FFF2-40B4-BE49-F238E27FC236}">
              <a16:creationId xmlns:a16="http://schemas.microsoft.com/office/drawing/2014/main" id="{DED05584-9D5B-4D41-A20A-41C287B90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652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399" name="Picture 2398">
          <a:extLst>
            <a:ext uri="{FF2B5EF4-FFF2-40B4-BE49-F238E27FC236}">
              <a16:creationId xmlns:a16="http://schemas.microsoft.com/office/drawing/2014/main" id="{19CF8437-2C5E-3C55-69E8-E1E732E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400" name="Picture 2399">
          <a:extLst>
            <a:ext uri="{FF2B5EF4-FFF2-40B4-BE49-F238E27FC236}">
              <a16:creationId xmlns:a16="http://schemas.microsoft.com/office/drawing/2014/main" id="{3F4A936E-2467-1B11-314D-EC73FC187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401" name="Picture 2400">
          <a:extLst>
            <a:ext uri="{FF2B5EF4-FFF2-40B4-BE49-F238E27FC236}">
              <a16:creationId xmlns:a16="http://schemas.microsoft.com/office/drawing/2014/main" id="{71804CF6-BFC8-0500-6E2B-86D82DF0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402" name="Picture 2401">
          <a:extLst>
            <a:ext uri="{FF2B5EF4-FFF2-40B4-BE49-F238E27FC236}">
              <a16:creationId xmlns:a16="http://schemas.microsoft.com/office/drawing/2014/main" id="{888E3437-99E4-9CC5-69F6-572651D31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403" name="Picture 2402">
          <a:extLst>
            <a:ext uri="{FF2B5EF4-FFF2-40B4-BE49-F238E27FC236}">
              <a16:creationId xmlns:a16="http://schemas.microsoft.com/office/drawing/2014/main" id="{795632E1-EB59-83BC-F410-15D490100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404" name="Picture 2403">
          <a:extLst>
            <a:ext uri="{FF2B5EF4-FFF2-40B4-BE49-F238E27FC236}">
              <a16:creationId xmlns:a16="http://schemas.microsoft.com/office/drawing/2014/main" id="{031301E1-6DF5-5CB5-2892-952293C4D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12700</xdr:colOff>
      <xdr:row>116</xdr:row>
      <xdr:rowOff>12700</xdr:rowOff>
    </xdr:to>
    <xdr:pic>
      <xdr:nvPicPr>
        <xdr:cNvPr id="2405" name="Picture 2404">
          <a:extLst>
            <a:ext uri="{FF2B5EF4-FFF2-40B4-BE49-F238E27FC236}">
              <a16:creationId xmlns:a16="http://schemas.microsoft.com/office/drawing/2014/main" id="{FF762AFA-6030-B24D-22CD-C8573AE5C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68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06" name="Picture 2405">
          <a:extLst>
            <a:ext uri="{FF2B5EF4-FFF2-40B4-BE49-F238E27FC236}">
              <a16:creationId xmlns:a16="http://schemas.microsoft.com/office/drawing/2014/main" id="{3E563982-E13D-317F-8F35-A9747BF06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07" name="Picture 2406">
          <a:extLst>
            <a:ext uri="{FF2B5EF4-FFF2-40B4-BE49-F238E27FC236}">
              <a16:creationId xmlns:a16="http://schemas.microsoft.com/office/drawing/2014/main" id="{7DC0EF11-0880-877F-7B62-81EB7C0E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73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08" name="Picture 2407">
          <a:extLst>
            <a:ext uri="{FF2B5EF4-FFF2-40B4-BE49-F238E27FC236}">
              <a16:creationId xmlns:a16="http://schemas.microsoft.com/office/drawing/2014/main" id="{401584AC-0BE1-684B-1F2E-10FFE195C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09" name="Picture 2408">
          <a:extLst>
            <a:ext uri="{FF2B5EF4-FFF2-40B4-BE49-F238E27FC236}">
              <a16:creationId xmlns:a16="http://schemas.microsoft.com/office/drawing/2014/main" id="{C3CF35CA-CFB0-8506-EA82-4494C724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0" name="Picture 2409">
          <a:extLst>
            <a:ext uri="{FF2B5EF4-FFF2-40B4-BE49-F238E27FC236}">
              <a16:creationId xmlns:a16="http://schemas.microsoft.com/office/drawing/2014/main" id="{EA921ABD-6BA7-DB39-65AF-F868B1482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73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1" name="Picture 2410">
          <a:extLst>
            <a:ext uri="{FF2B5EF4-FFF2-40B4-BE49-F238E27FC236}">
              <a16:creationId xmlns:a16="http://schemas.microsoft.com/office/drawing/2014/main" id="{3BB280B4-C899-8A1D-498F-6B2E1190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2" name="Picture 2411">
          <a:extLst>
            <a:ext uri="{FF2B5EF4-FFF2-40B4-BE49-F238E27FC236}">
              <a16:creationId xmlns:a16="http://schemas.microsoft.com/office/drawing/2014/main" id="{3E8AC40D-BE87-1892-2FB9-EBAD2CA07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3" name="Picture 2412">
          <a:extLst>
            <a:ext uri="{FF2B5EF4-FFF2-40B4-BE49-F238E27FC236}">
              <a16:creationId xmlns:a16="http://schemas.microsoft.com/office/drawing/2014/main" id="{C7C1F9D1-D741-BF6E-23D6-A42B344B2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73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4" name="Picture 2413">
          <a:extLst>
            <a:ext uri="{FF2B5EF4-FFF2-40B4-BE49-F238E27FC236}">
              <a16:creationId xmlns:a16="http://schemas.microsoft.com/office/drawing/2014/main" id="{B70343E7-7052-2ED1-C04B-F39CE9385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5" name="Picture 2414">
          <a:extLst>
            <a:ext uri="{FF2B5EF4-FFF2-40B4-BE49-F238E27FC236}">
              <a16:creationId xmlns:a16="http://schemas.microsoft.com/office/drawing/2014/main" id="{6F901139-2615-7B68-FE26-7A2D7992E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715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12700</xdr:colOff>
      <xdr:row>117</xdr:row>
      <xdr:rowOff>12700</xdr:rowOff>
    </xdr:to>
    <xdr:pic>
      <xdr:nvPicPr>
        <xdr:cNvPr id="2416" name="Picture 2415">
          <a:extLst>
            <a:ext uri="{FF2B5EF4-FFF2-40B4-BE49-F238E27FC236}">
              <a16:creationId xmlns:a16="http://schemas.microsoft.com/office/drawing/2014/main" id="{49B61395-975F-ACE1-DD55-E0B4FD298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731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17" name="Picture 2416">
          <a:extLst>
            <a:ext uri="{FF2B5EF4-FFF2-40B4-BE49-F238E27FC236}">
              <a16:creationId xmlns:a16="http://schemas.microsoft.com/office/drawing/2014/main" id="{881F0276-980E-5363-ED3B-DD17C2BA1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18" name="Picture 2417">
          <a:extLst>
            <a:ext uri="{FF2B5EF4-FFF2-40B4-BE49-F238E27FC236}">
              <a16:creationId xmlns:a16="http://schemas.microsoft.com/office/drawing/2014/main" id="{0F61A8BE-C88A-55B5-A3A2-F78FCAAF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19" name="Picture 2418">
          <a:extLst>
            <a:ext uri="{FF2B5EF4-FFF2-40B4-BE49-F238E27FC236}">
              <a16:creationId xmlns:a16="http://schemas.microsoft.com/office/drawing/2014/main" id="{5D28C0D4-CAF3-178D-9C77-069B8F8F7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20" name="Picture 2419">
          <a:extLst>
            <a:ext uri="{FF2B5EF4-FFF2-40B4-BE49-F238E27FC236}">
              <a16:creationId xmlns:a16="http://schemas.microsoft.com/office/drawing/2014/main" id="{308EBE24-9921-4640-B513-31C2B5CD8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21" name="Picture 2420">
          <a:extLst>
            <a:ext uri="{FF2B5EF4-FFF2-40B4-BE49-F238E27FC236}">
              <a16:creationId xmlns:a16="http://schemas.microsoft.com/office/drawing/2014/main" id="{8FE941A0-56A4-A47C-8902-7A5CE153E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22" name="Picture 2421">
          <a:extLst>
            <a:ext uri="{FF2B5EF4-FFF2-40B4-BE49-F238E27FC236}">
              <a16:creationId xmlns:a16="http://schemas.microsoft.com/office/drawing/2014/main" id="{FE3F7AF8-5E74-A462-E7D5-A87907F0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12700</xdr:colOff>
      <xdr:row>118</xdr:row>
      <xdr:rowOff>12700</xdr:rowOff>
    </xdr:to>
    <xdr:pic>
      <xdr:nvPicPr>
        <xdr:cNvPr id="2423" name="Picture 2422">
          <a:extLst>
            <a:ext uri="{FF2B5EF4-FFF2-40B4-BE49-F238E27FC236}">
              <a16:creationId xmlns:a16="http://schemas.microsoft.com/office/drawing/2014/main" id="{BA69646F-17AF-D053-9023-23DF1C3D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76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24" name="Picture 2423">
          <a:extLst>
            <a:ext uri="{FF2B5EF4-FFF2-40B4-BE49-F238E27FC236}">
              <a16:creationId xmlns:a16="http://schemas.microsoft.com/office/drawing/2014/main" id="{84357275-5863-3CDC-DEEF-F7A318EA0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25" name="Picture 2424">
          <a:extLst>
            <a:ext uri="{FF2B5EF4-FFF2-40B4-BE49-F238E27FC236}">
              <a16:creationId xmlns:a16="http://schemas.microsoft.com/office/drawing/2014/main" id="{53951F18-5BB1-DEDD-398C-07794A2F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26" name="Picture 2425">
          <a:extLst>
            <a:ext uri="{FF2B5EF4-FFF2-40B4-BE49-F238E27FC236}">
              <a16:creationId xmlns:a16="http://schemas.microsoft.com/office/drawing/2014/main" id="{E6B68BD8-99E0-065E-C9D4-865EA6269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27" name="Picture 2426">
          <a:extLst>
            <a:ext uri="{FF2B5EF4-FFF2-40B4-BE49-F238E27FC236}">
              <a16:creationId xmlns:a16="http://schemas.microsoft.com/office/drawing/2014/main" id="{42F8F798-684B-156A-C01B-0B22B6B36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28" name="Picture 2427">
          <a:extLst>
            <a:ext uri="{FF2B5EF4-FFF2-40B4-BE49-F238E27FC236}">
              <a16:creationId xmlns:a16="http://schemas.microsoft.com/office/drawing/2014/main" id="{5D5FB8B8-5385-764B-2F5F-C2D31CE3B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29" name="Picture 2428">
          <a:extLst>
            <a:ext uri="{FF2B5EF4-FFF2-40B4-BE49-F238E27FC236}">
              <a16:creationId xmlns:a16="http://schemas.microsoft.com/office/drawing/2014/main" id="{38E49704-DBB7-A1CC-EF82-5CA0B1146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12700</xdr:colOff>
      <xdr:row>119</xdr:row>
      <xdr:rowOff>12700</xdr:rowOff>
    </xdr:to>
    <xdr:pic>
      <xdr:nvPicPr>
        <xdr:cNvPr id="2430" name="Picture 2429">
          <a:extLst>
            <a:ext uri="{FF2B5EF4-FFF2-40B4-BE49-F238E27FC236}">
              <a16:creationId xmlns:a16="http://schemas.microsoft.com/office/drawing/2014/main" id="{2123F9B6-6EFC-EC89-4011-B3B85B462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797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1" name="Picture 2430">
          <a:extLst>
            <a:ext uri="{FF2B5EF4-FFF2-40B4-BE49-F238E27FC236}">
              <a16:creationId xmlns:a16="http://schemas.microsoft.com/office/drawing/2014/main" id="{6EB6E620-C822-55BD-383E-9BECF2DF1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65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2" name="Picture 2431">
          <a:extLst>
            <a:ext uri="{FF2B5EF4-FFF2-40B4-BE49-F238E27FC236}">
              <a16:creationId xmlns:a16="http://schemas.microsoft.com/office/drawing/2014/main" id="{A61AF9DD-BC6E-7ECD-323F-512F21A74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61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3" name="Picture 2432">
          <a:extLst>
            <a:ext uri="{FF2B5EF4-FFF2-40B4-BE49-F238E27FC236}">
              <a16:creationId xmlns:a16="http://schemas.microsoft.com/office/drawing/2014/main" id="{29B6C826-241B-83BF-74B7-36CDDBB79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4" name="Picture 2433">
          <a:extLst>
            <a:ext uri="{FF2B5EF4-FFF2-40B4-BE49-F238E27FC236}">
              <a16:creationId xmlns:a16="http://schemas.microsoft.com/office/drawing/2014/main" id="{806DAA94-6FE3-0DC0-2257-D0705C94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5" name="Picture 2434">
          <a:extLst>
            <a:ext uri="{FF2B5EF4-FFF2-40B4-BE49-F238E27FC236}">
              <a16:creationId xmlns:a16="http://schemas.microsoft.com/office/drawing/2014/main" id="{60E7B450-23C1-0E36-B229-2906E8FB8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49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6" name="Picture 2435">
          <a:extLst>
            <a:ext uri="{FF2B5EF4-FFF2-40B4-BE49-F238E27FC236}">
              <a16:creationId xmlns:a16="http://schemas.microsoft.com/office/drawing/2014/main" id="{F9CA5430-9093-C577-20FE-A37633381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45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12700</xdr:colOff>
      <xdr:row>120</xdr:row>
      <xdr:rowOff>12700</xdr:rowOff>
    </xdr:to>
    <xdr:pic>
      <xdr:nvPicPr>
        <xdr:cNvPr id="2437" name="Picture 2436">
          <a:extLst>
            <a:ext uri="{FF2B5EF4-FFF2-40B4-BE49-F238E27FC236}">
              <a16:creationId xmlns:a16="http://schemas.microsoft.com/office/drawing/2014/main" id="{3E8EA686-A420-26BB-4AE0-4D8EDE192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150" y="48291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266700</xdr:colOff>
      <xdr:row>123</xdr:row>
      <xdr:rowOff>165100</xdr:rowOff>
    </xdr:to>
    <xdr:pic>
      <xdr:nvPicPr>
        <xdr:cNvPr id="2438" name="Picture 2437" descr="Xem dữ liệu trước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0A1F75-687F-BA59-05D9-CBF11E6F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266700</xdr:colOff>
      <xdr:row>123</xdr:row>
      <xdr:rowOff>165100</xdr:rowOff>
    </xdr:to>
    <xdr:pic>
      <xdr:nvPicPr>
        <xdr:cNvPr id="2439" name="Picture 2438" descr="Xem dữ liệu tiế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F61E8C-4850-55D6-7452-F8398D98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39750"/>
          <a:ext cx="266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40" name="Picture 2439">
          <a:extLst>
            <a:ext uri="{FF2B5EF4-FFF2-40B4-BE49-F238E27FC236}">
              <a16:creationId xmlns:a16="http://schemas.microsoft.com/office/drawing/2014/main" id="{2B5FE121-3327-1703-13D6-D1987AE5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41" name="Picture 2440">
          <a:extLst>
            <a:ext uri="{FF2B5EF4-FFF2-40B4-BE49-F238E27FC236}">
              <a16:creationId xmlns:a16="http://schemas.microsoft.com/office/drawing/2014/main" id="{F51B9282-64E7-3533-05D4-4D0D78FCC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2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2" name="Picture 2441">
          <a:extLst>
            <a:ext uri="{FF2B5EF4-FFF2-40B4-BE49-F238E27FC236}">
              <a16:creationId xmlns:a16="http://schemas.microsoft.com/office/drawing/2014/main" id="{C582EBF8-2F8A-135D-13F1-8F585DCE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3" name="Picture 2442">
          <a:extLst>
            <a:ext uri="{FF2B5EF4-FFF2-40B4-BE49-F238E27FC236}">
              <a16:creationId xmlns:a16="http://schemas.microsoft.com/office/drawing/2014/main" id="{AACA16C0-24EA-1C35-720C-9E4AF198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4" name="Picture 2443">
          <a:extLst>
            <a:ext uri="{FF2B5EF4-FFF2-40B4-BE49-F238E27FC236}">
              <a16:creationId xmlns:a16="http://schemas.microsoft.com/office/drawing/2014/main" id="{C36903D0-C7D6-B24C-D483-502CD9D8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2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5" name="Picture 2444">
          <a:extLst>
            <a:ext uri="{FF2B5EF4-FFF2-40B4-BE49-F238E27FC236}">
              <a16:creationId xmlns:a16="http://schemas.microsoft.com/office/drawing/2014/main" id="{CE753225-B2CA-2E99-796A-F6AA665CC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6" name="Picture 2445">
          <a:extLst>
            <a:ext uri="{FF2B5EF4-FFF2-40B4-BE49-F238E27FC236}">
              <a16:creationId xmlns:a16="http://schemas.microsoft.com/office/drawing/2014/main" id="{1574673B-10B3-E462-CF89-D1218E15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7" name="Picture 2446">
          <a:extLst>
            <a:ext uri="{FF2B5EF4-FFF2-40B4-BE49-F238E27FC236}">
              <a16:creationId xmlns:a16="http://schemas.microsoft.com/office/drawing/2014/main" id="{003FC0FE-551F-D4D7-5BB4-CF207B89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2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8" name="Picture 2447">
          <a:extLst>
            <a:ext uri="{FF2B5EF4-FFF2-40B4-BE49-F238E27FC236}">
              <a16:creationId xmlns:a16="http://schemas.microsoft.com/office/drawing/2014/main" id="{3068269D-E268-4590-DA7A-BA55BFBE4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49" name="Picture 2448">
          <a:extLst>
            <a:ext uri="{FF2B5EF4-FFF2-40B4-BE49-F238E27FC236}">
              <a16:creationId xmlns:a16="http://schemas.microsoft.com/office/drawing/2014/main" id="{E024B266-0ECD-B3B8-7F90-AE161F0B4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10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0" name="Picture 2449">
          <a:extLst>
            <a:ext uri="{FF2B5EF4-FFF2-40B4-BE49-F238E27FC236}">
              <a16:creationId xmlns:a16="http://schemas.microsoft.com/office/drawing/2014/main" id="{7D0474FB-8BE7-576D-E61D-B446862F9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2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51" name="Picture 2450">
          <a:extLst>
            <a:ext uri="{FF2B5EF4-FFF2-40B4-BE49-F238E27FC236}">
              <a16:creationId xmlns:a16="http://schemas.microsoft.com/office/drawing/2014/main" id="{8E31FF92-F755-CB9C-4AEF-E8B895FB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52" name="Picture 2451">
          <a:extLst>
            <a:ext uri="{FF2B5EF4-FFF2-40B4-BE49-F238E27FC236}">
              <a16:creationId xmlns:a16="http://schemas.microsoft.com/office/drawing/2014/main" id="{C43B8DE8-B2DC-EB2C-92FF-2FF2CE71B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73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3" name="Picture 2452">
          <a:extLst>
            <a:ext uri="{FF2B5EF4-FFF2-40B4-BE49-F238E27FC236}">
              <a16:creationId xmlns:a16="http://schemas.microsoft.com/office/drawing/2014/main" id="{E57A372A-4CEA-1CB2-761C-3D8C73D8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4" name="Picture 2453">
          <a:extLst>
            <a:ext uri="{FF2B5EF4-FFF2-40B4-BE49-F238E27FC236}">
              <a16:creationId xmlns:a16="http://schemas.microsoft.com/office/drawing/2014/main" id="{0040A52F-5737-31E3-146C-79CD89634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5" name="Picture 2454">
          <a:extLst>
            <a:ext uri="{FF2B5EF4-FFF2-40B4-BE49-F238E27FC236}">
              <a16:creationId xmlns:a16="http://schemas.microsoft.com/office/drawing/2014/main" id="{D14407B3-F9C7-813E-5954-47EDCEA5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73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6" name="Picture 2455">
          <a:extLst>
            <a:ext uri="{FF2B5EF4-FFF2-40B4-BE49-F238E27FC236}">
              <a16:creationId xmlns:a16="http://schemas.microsoft.com/office/drawing/2014/main" id="{1CFA6A46-2736-71C0-DB41-BEDDDA1E2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7" name="Picture 2456">
          <a:extLst>
            <a:ext uri="{FF2B5EF4-FFF2-40B4-BE49-F238E27FC236}">
              <a16:creationId xmlns:a16="http://schemas.microsoft.com/office/drawing/2014/main" id="{A6E06F3F-B3CF-4428-273A-9DEE78E5D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8" name="Picture 2457">
          <a:extLst>
            <a:ext uri="{FF2B5EF4-FFF2-40B4-BE49-F238E27FC236}">
              <a16:creationId xmlns:a16="http://schemas.microsoft.com/office/drawing/2014/main" id="{80116BC2-2E73-4E3A-FC94-8C0146C2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73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59" name="Picture 2458">
          <a:extLst>
            <a:ext uri="{FF2B5EF4-FFF2-40B4-BE49-F238E27FC236}">
              <a16:creationId xmlns:a16="http://schemas.microsoft.com/office/drawing/2014/main" id="{CACD54B9-4839-BFAB-2158-956DAC159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0" name="Picture 2459">
          <a:extLst>
            <a:ext uri="{FF2B5EF4-FFF2-40B4-BE49-F238E27FC236}">
              <a16:creationId xmlns:a16="http://schemas.microsoft.com/office/drawing/2014/main" id="{18D4853F-AF41-AF40-4A01-9DF4148DD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58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1" name="Picture 2460">
          <a:extLst>
            <a:ext uri="{FF2B5EF4-FFF2-40B4-BE49-F238E27FC236}">
              <a16:creationId xmlns:a16="http://schemas.microsoft.com/office/drawing/2014/main" id="{CEA6F6DA-D9DC-54E7-8DB3-57853C11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73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62" name="Picture 2461">
          <a:extLst>
            <a:ext uri="{FF2B5EF4-FFF2-40B4-BE49-F238E27FC236}">
              <a16:creationId xmlns:a16="http://schemas.microsoft.com/office/drawing/2014/main" id="{3E7D065F-B4FB-F1A2-C2A5-6E9618BFC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63" name="Picture 2462">
          <a:extLst>
            <a:ext uri="{FF2B5EF4-FFF2-40B4-BE49-F238E27FC236}">
              <a16:creationId xmlns:a16="http://schemas.microsoft.com/office/drawing/2014/main" id="{85AF80AB-C4FD-8967-7F6B-1092FDD10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21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4" name="Picture 2463">
          <a:extLst>
            <a:ext uri="{FF2B5EF4-FFF2-40B4-BE49-F238E27FC236}">
              <a16:creationId xmlns:a16="http://schemas.microsoft.com/office/drawing/2014/main" id="{06401A12-34BC-8D6D-972B-964925780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5" name="Picture 2464">
          <a:extLst>
            <a:ext uri="{FF2B5EF4-FFF2-40B4-BE49-F238E27FC236}">
              <a16:creationId xmlns:a16="http://schemas.microsoft.com/office/drawing/2014/main" id="{87DE148A-0997-EE95-DECA-BF4A46AF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6" name="Picture 2465">
          <a:extLst>
            <a:ext uri="{FF2B5EF4-FFF2-40B4-BE49-F238E27FC236}">
              <a16:creationId xmlns:a16="http://schemas.microsoft.com/office/drawing/2014/main" id="{AF3DF7A9-2573-4485-6F1A-E7B4DE434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21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7" name="Picture 2466">
          <a:extLst>
            <a:ext uri="{FF2B5EF4-FFF2-40B4-BE49-F238E27FC236}">
              <a16:creationId xmlns:a16="http://schemas.microsoft.com/office/drawing/2014/main" id="{6BD51765-AC35-FA0B-0051-CE301548E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8" name="Picture 2467">
          <a:extLst>
            <a:ext uri="{FF2B5EF4-FFF2-40B4-BE49-F238E27FC236}">
              <a16:creationId xmlns:a16="http://schemas.microsoft.com/office/drawing/2014/main" id="{36D339A6-E977-22B9-CDC2-5FB7E842D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69" name="Picture 2468">
          <a:extLst>
            <a:ext uri="{FF2B5EF4-FFF2-40B4-BE49-F238E27FC236}">
              <a16:creationId xmlns:a16="http://schemas.microsoft.com/office/drawing/2014/main" id="{519EDB3F-3646-ECBE-3E21-9D45A36D4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21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0" name="Picture 2469">
          <a:extLst>
            <a:ext uri="{FF2B5EF4-FFF2-40B4-BE49-F238E27FC236}">
              <a16:creationId xmlns:a16="http://schemas.microsoft.com/office/drawing/2014/main" id="{75A06F35-61D5-6FDB-7BD5-3708BE5CB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1" name="Picture 2470">
          <a:extLst>
            <a:ext uri="{FF2B5EF4-FFF2-40B4-BE49-F238E27FC236}">
              <a16:creationId xmlns:a16="http://schemas.microsoft.com/office/drawing/2014/main" id="{B5390DBA-A0BD-A5B7-A901-0C79C1D2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05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2" name="Picture 2471">
          <a:extLst>
            <a:ext uri="{FF2B5EF4-FFF2-40B4-BE49-F238E27FC236}">
              <a16:creationId xmlns:a16="http://schemas.microsoft.com/office/drawing/2014/main" id="{67D3B303-5609-9543-61C4-0BFA643F3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21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73" name="Picture 2472">
          <a:extLst>
            <a:ext uri="{FF2B5EF4-FFF2-40B4-BE49-F238E27FC236}">
              <a16:creationId xmlns:a16="http://schemas.microsoft.com/office/drawing/2014/main" id="{62388C14-9A9B-A5E0-C66A-D9B3F9E0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74" name="Picture 2473">
          <a:extLst>
            <a:ext uri="{FF2B5EF4-FFF2-40B4-BE49-F238E27FC236}">
              <a16:creationId xmlns:a16="http://schemas.microsoft.com/office/drawing/2014/main" id="{4BDC3413-ACBF-F329-242B-2F2A6D8F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69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5" name="Picture 2474">
          <a:extLst>
            <a:ext uri="{FF2B5EF4-FFF2-40B4-BE49-F238E27FC236}">
              <a16:creationId xmlns:a16="http://schemas.microsoft.com/office/drawing/2014/main" id="{88CDF4A6-D4CE-968E-A4FC-A79631737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6" name="Picture 2475">
          <a:extLst>
            <a:ext uri="{FF2B5EF4-FFF2-40B4-BE49-F238E27FC236}">
              <a16:creationId xmlns:a16="http://schemas.microsoft.com/office/drawing/2014/main" id="{8B86470C-5C7B-F699-2B31-6884978CC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7" name="Picture 2476">
          <a:extLst>
            <a:ext uri="{FF2B5EF4-FFF2-40B4-BE49-F238E27FC236}">
              <a16:creationId xmlns:a16="http://schemas.microsoft.com/office/drawing/2014/main" id="{A36B93DD-5158-73C8-2EBB-4F8711445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69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8" name="Picture 2477">
          <a:extLst>
            <a:ext uri="{FF2B5EF4-FFF2-40B4-BE49-F238E27FC236}">
              <a16:creationId xmlns:a16="http://schemas.microsoft.com/office/drawing/2014/main" id="{D4C28C8B-61DF-765F-86F2-B6D9F6C67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79" name="Picture 2478">
          <a:extLst>
            <a:ext uri="{FF2B5EF4-FFF2-40B4-BE49-F238E27FC236}">
              <a16:creationId xmlns:a16="http://schemas.microsoft.com/office/drawing/2014/main" id="{CA6C99C3-8A26-30D9-A204-4391FFA97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0" name="Picture 2479">
          <a:extLst>
            <a:ext uri="{FF2B5EF4-FFF2-40B4-BE49-F238E27FC236}">
              <a16:creationId xmlns:a16="http://schemas.microsoft.com/office/drawing/2014/main" id="{15B2920C-32E6-E04D-11FF-E125B227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69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1" name="Picture 2480">
          <a:extLst>
            <a:ext uri="{FF2B5EF4-FFF2-40B4-BE49-F238E27FC236}">
              <a16:creationId xmlns:a16="http://schemas.microsoft.com/office/drawing/2014/main" id="{05C0026C-C98B-892F-60EC-05C6B937C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2" name="Picture 2481">
          <a:extLst>
            <a:ext uri="{FF2B5EF4-FFF2-40B4-BE49-F238E27FC236}">
              <a16:creationId xmlns:a16="http://schemas.microsoft.com/office/drawing/2014/main" id="{8991382C-5AE5-BF66-1708-FF0203929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53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3" name="Picture 2482">
          <a:extLst>
            <a:ext uri="{FF2B5EF4-FFF2-40B4-BE49-F238E27FC236}">
              <a16:creationId xmlns:a16="http://schemas.microsoft.com/office/drawing/2014/main" id="{CA3B3120-8D76-C67C-F70F-5BB407090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69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84" name="Picture 2483">
          <a:extLst>
            <a:ext uri="{FF2B5EF4-FFF2-40B4-BE49-F238E27FC236}">
              <a16:creationId xmlns:a16="http://schemas.microsoft.com/office/drawing/2014/main" id="{01158759-3B22-21B4-4722-4EA53C883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85" name="Picture 2484">
          <a:extLst>
            <a:ext uri="{FF2B5EF4-FFF2-40B4-BE49-F238E27FC236}">
              <a16:creationId xmlns:a16="http://schemas.microsoft.com/office/drawing/2014/main" id="{47D5E3DF-DE47-4097-4BB4-1F97DF764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16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6" name="Picture 2485">
          <a:extLst>
            <a:ext uri="{FF2B5EF4-FFF2-40B4-BE49-F238E27FC236}">
              <a16:creationId xmlns:a16="http://schemas.microsoft.com/office/drawing/2014/main" id="{CD3D9C6B-82C2-E96E-963E-A2E9655F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7" name="Picture 2486">
          <a:extLst>
            <a:ext uri="{FF2B5EF4-FFF2-40B4-BE49-F238E27FC236}">
              <a16:creationId xmlns:a16="http://schemas.microsoft.com/office/drawing/2014/main" id="{718ECB33-799E-0B01-ECB0-7691EC620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8" name="Picture 2487">
          <a:extLst>
            <a:ext uri="{FF2B5EF4-FFF2-40B4-BE49-F238E27FC236}">
              <a16:creationId xmlns:a16="http://schemas.microsoft.com/office/drawing/2014/main" id="{D445CA13-3237-236D-EBC1-6F39CEFD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16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89" name="Picture 2488">
          <a:extLst>
            <a:ext uri="{FF2B5EF4-FFF2-40B4-BE49-F238E27FC236}">
              <a16:creationId xmlns:a16="http://schemas.microsoft.com/office/drawing/2014/main" id="{F13386D7-749C-4D0C-C7EA-CBF2B1F84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0" name="Picture 2489">
          <a:extLst>
            <a:ext uri="{FF2B5EF4-FFF2-40B4-BE49-F238E27FC236}">
              <a16:creationId xmlns:a16="http://schemas.microsoft.com/office/drawing/2014/main" id="{7ECE4AA2-FD71-13DE-316D-59863AE5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1" name="Picture 2490">
          <a:extLst>
            <a:ext uri="{FF2B5EF4-FFF2-40B4-BE49-F238E27FC236}">
              <a16:creationId xmlns:a16="http://schemas.microsoft.com/office/drawing/2014/main" id="{E8C231B5-D01A-DA62-244D-CCB96D64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16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2" name="Picture 2491">
          <a:extLst>
            <a:ext uri="{FF2B5EF4-FFF2-40B4-BE49-F238E27FC236}">
              <a16:creationId xmlns:a16="http://schemas.microsoft.com/office/drawing/2014/main" id="{F0835CEE-1BED-F338-D8A2-2017B7AB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3" name="Picture 2492">
          <a:extLst>
            <a:ext uri="{FF2B5EF4-FFF2-40B4-BE49-F238E27FC236}">
              <a16:creationId xmlns:a16="http://schemas.microsoft.com/office/drawing/2014/main" id="{4A72E193-41BC-B688-2B72-484E60CA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00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4" name="Picture 2493">
          <a:extLst>
            <a:ext uri="{FF2B5EF4-FFF2-40B4-BE49-F238E27FC236}">
              <a16:creationId xmlns:a16="http://schemas.microsoft.com/office/drawing/2014/main" id="{DFEB77D0-DAFE-D5F3-933F-4737E00B1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16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95" name="Picture 2494">
          <a:extLst>
            <a:ext uri="{FF2B5EF4-FFF2-40B4-BE49-F238E27FC236}">
              <a16:creationId xmlns:a16="http://schemas.microsoft.com/office/drawing/2014/main" id="{4308B8AF-6A5D-FEB2-DE5B-5E72321B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496" name="Picture 2495">
          <a:extLst>
            <a:ext uri="{FF2B5EF4-FFF2-40B4-BE49-F238E27FC236}">
              <a16:creationId xmlns:a16="http://schemas.microsoft.com/office/drawing/2014/main" id="{6A2E5EBE-FCA5-B870-8C9D-F6132875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64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7" name="Picture 2496">
          <a:extLst>
            <a:ext uri="{FF2B5EF4-FFF2-40B4-BE49-F238E27FC236}">
              <a16:creationId xmlns:a16="http://schemas.microsoft.com/office/drawing/2014/main" id="{4CBEB54C-346A-223E-809E-B954E0BF0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8" name="Picture 2497">
          <a:extLst>
            <a:ext uri="{FF2B5EF4-FFF2-40B4-BE49-F238E27FC236}">
              <a16:creationId xmlns:a16="http://schemas.microsoft.com/office/drawing/2014/main" id="{9F8E8657-83D8-2B49-19B9-13E118FC4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499" name="Picture 2498">
          <a:extLst>
            <a:ext uri="{FF2B5EF4-FFF2-40B4-BE49-F238E27FC236}">
              <a16:creationId xmlns:a16="http://schemas.microsoft.com/office/drawing/2014/main" id="{60403EF0-447C-9CD5-89B6-A1B780C9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64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0" name="Picture 2499">
          <a:extLst>
            <a:ext uri="{FF2B5EF4-FFF2-40B4-BE49-F238E27FC236}">
              <a16:creationId xmlns:a16="http://schemas.microsoft.com/office/drawing/2014/main" id="{A7FB1BD9-5E92-6FB9-C507-6E0BDA9E9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1" name="Picture 2500">
          <a:extLst>
            <a:ext uri="{FF2B5EF4-FFF2-40B4-BE49-F238E27FC236}">
              <a16:creationId xmlns:a16="http://schemas.microsoft.com/office/drawing/2014/main" id="{A923B588-CE41-BF3D-63B4-64E28C97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2" name="Picture 2501">
          <a:extLst>
            <a:ext uri="{FF2B5EF4-FFF2-40B4-BE49-F238E27FC236}">
              <a16:creationId xmlns:a16="http://schemas.microsoft.com/office/drawing/2014/main" id="{54B9D3C0-F2BD-715B-F46E-BC4791C32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64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3" name="Picture 2502">
          <a:extLst>
            <a:ext uri="{FF2B5EF4-FFF2-40B4-BE49-F238E27FC236}">
              <a16:creationId xmlns:a16="http://schemas.microsoft.com/office/drawing/2014/main" id="{D31900E4-4287-8FE5-9BB8-FD92B05ED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4" name="Picture 2503">
          <a:extLst>
            <a:ext uri="{FF2B5EF4-FFF2-40B4-BE49-F238E27FC236}">
              <a16:creationId xmlns:a16="http://schemas.microsoft.com/office/drawing/2014/main" id="{1E112AFF-0C11-6BC8-1F8F-82CC37DCB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48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5" name="Picture 2504">
          <a:extLst>
            <a:ext uri="{FF2B5EF4-FFF2-40B4-BE49-F238E27FC236}">
              <a16:creationId xmlns:a16="http://schemas.microsoft.com/office/drawing/2014/main" id="{B829AEF7-3FE8-17E9-5D60-F11BDBD7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64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06" name="Picture 2505">
          <a:extLst>
            <a:ext uri="{FF2B5EF4-FFF2-40B4-BE49-F238E27FC236}">
              <a16:creationId xmlns:a16="http://schemas.microsoft.com/office/drawing/2014/main" id="{9DE31C15-65E3-3B09-FD5C-FE0A4B01B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07" name="Picture 2506">
          <a:extLst>
            <a:ext uri="{FF2B5EF4-FFF2-40B4-BE49-F238E27FC236}">
              <a16:creationId xmlns:a16="http://schemas.microsoft.com/office/drawing/2014/main" id="{A0667285-A6BC-1A01-2864-720974202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12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8" name="Picture 2507">
          <a:extLst>
            <a:ext uri="{FF2B5EF4-FFF2-40B4-BE49-F238E27FC236}">
              <a16:creationId xmlns:a16="http://schemas.microsoft.com/office/drawing/2014/main" id="{93DCDAA3-6387-1EC4-F283-4CA79453A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09" name="Picture 2508">
          <a:extLst>
            <a:ext uri="{FF2B5EF4-FFF2-40B4-BE49-F238E27FC236}">
              <a16:creationId xmlns:a16="http://schemas.microsoft.com/office/drawing/2014/main" id="{EB7C5718-D28B-FCC4-AD5D-DC56E78E3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0" name="Picture 2509">
          <a:extLst>
            <a:ext uri="{FF2B5EF4-FFF2-40B4-BE49-F238E27FC236}">
              <a16:creationId xmlns:a16="http://schemas.microsoft.com/office/drawing/2014/main" id="{6B10BFDB-A493-BBBA-37A2-EEE079902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12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1" name="Picture 2510">
          <a:extLst>
            <a:ext uri="{FF2B5EF4-FFF2-40B4-BE49-F238E27FC236}">
              <a16:creationId xmlns:a16="http://schemas.microsoft.com/office/drawing/2014/main" id="{5F63ACED-64A5-E2A1-035F-10120D6F0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2" name="Picture 2511">
          <a:extLst>
            <a:ext uri="{FF2B5EF4-FFF2-40B4-BE49-F238E27FC236}">
              <a16:creationId xmlns:a16="http://schemas.microsoft.com/office/drawing/2014/main" id="{93E2F816-9624-1B7C-8AA0-92D39C0B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3" name="Picture 2512">
          <a:extLst>
            <a:ext uri="{FF2B5EF4-FFF2-40B4-BE49-F238E27FC236}">
              <a16:creationId xmlns:a16="http://schemas.microsoft.com/office/drawing/2014/main" id="{2ECFEE81-85B7-3BF4-C5E4-4FAA2AC5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12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4" name="Picture 2513">
          <a:extLst>
            <a:ext uri="{FF2B5EF4-FFF2-40B4-BE49-F238E27FC236}">
              <a16:creationId xmlns:a16="http://schemas.microsoft.com/office/drawing/2014/main" id="{7E8F0212-97E1-B074-127E-763B9A00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5" name="Picture 2514">
          <a:extLst>
            <a:ext uri="{FF2B5EF4-FFF2-40B4-BE49-F238E27FC236}">
              <a16:creationId xmlns:a16="http://schemas.microsoft.com/office/drawing/2014/main" id="{74BF5BE3-1709-A110-03C3-96BDAAD9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96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6" name="Picture 2515">
          <a:extLst>
            <a:ext uri="{FF2B5EF4-FFF2-40B4-BE49-F238E27FC236}">
              <a16:creationId xmlns:a16="http://schemas.microsoft.com/office/drawing/2014/main" id="{72A8DB9F-AF83-8DA5-4033-906FD3F2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12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17" name="Picture 2516">
          <a:extLst>
            <a:ext uri="{FF2B5EF4-FFF2-40B4-BE49-F238E27FC236}">
              <a16:creationId xmlns:a16="http://schemas.microsoft.com/office/drawing/2014/main" id="{E8B878D3-8F57-7E57-8014-D6EAB3D5C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18" name="Picture 2517">
          <a:extLst>
            <a:ext uri="{FF2B5EF4-FFF2-40B4-BE49-F238E27FC236}">
              <a16:creationId xmlns:a16="http://schemas.microsoft.com/office/drawing/2014/main" id="{C265D07E-667D-79C5-1616-819E5F178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59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19" name="Picture 2518">
          <a:extLst>
            <a:ext uri="{FF2B5EF4-FFF2-40B4-BE49-F238E27FC236}">
              <a16:creationId xmlns:a16="http://schemas.microsoft.com/office/drawing/2014/main" id="{E659B520-8B14-C307-E1BB-8BA2E788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0" name="Picture 2519">
          <a:extLst>
            <a:ext uri="{FF2B5EF4-FFF2-40B4-BE49-F238E27FC236}">
              <a16:creationId xmlns:a16="http://schemas.microsoft.com/office/drawing/2014/main" id="{C575A1A4-1FF4-03F3-361C-958A7738D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1" name="Picture 2520">
          <a:extLst>
            <a:ext uri="{FF2B5EF4-FFF2-40B4-BE49-F238E27FC236}">
              <a16:creationId xmlns:a16="http://schemas.microsoft.com/office/drawing/2014/main" id="{FFA4DD3F-CCB6-E5AB-1322-8CBB05C0B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59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2" name="Picture 2521">
          <a:extLst>
            <a:ext uri="{FF2B5EF4-FFF2-40B4-BE49-F238E27FC236}">
              <a16:creationId xmlns:a16="http://schemas.microsoft.com/office/drawing/2014/main" id="{7D5C22B6-4FB6-D4C2-57A8-E2AFDA4C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3" name="Picture 2522">
          <a:extLst>
            <a:ext uri="{FF2B5EF4-FFF2-40B4-BE49-F238E27FC236}">
              <a16:creationId xmlns:a16="http://schemas.microsoft.com/office/drawing/2014/main" id="{2CEFE536-6E5C-C983-660B-552F4C372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4" name="Picture 2523">
          <a:extLst>
            <a:ext uri="{FF2B5EF4-FFF2-40B4-BE49-F238E27FC236}">
              <a16:creationId xmlns:a16="http://schemas.microsoft.com/office/drawing/2014/main" id="{039C4FC8-5AAF-4F9D-A358-8E834378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59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5" name="Picture 2524">
          <a:extLst>
            <a:ext uri="{FF2B5EF4-FFF2-40B4-BE49-F238E27FC236}">
              <a16:creationId xmlns:a16="http://schemas.microsoft.com/office/drawing/2014/main" id="{0E88E78F-91E2-3076-D245-C101F3450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6" name="Picture 2525">
          <a:extLst>
            <a:ext uri="{FF2B5EF4-FFF2-40B4-BE49-F238E27FC236}">
              <a16:creationId xmlns:a16="http://schemas.microsoft.com/office/drawing/2014/main" id="{21646411-314D-7438-23E5-3169C70F0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43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27" name="Picture 2526">
          <a:extLst>
            <a:ext uri="{FF2B5EF4-FFF2-40B4-BE49-F238E27FC236}">
              <a16:creationId xmlns:a16="http://schemas.microsoft.com/office/drawing/2014/main" id="{29B5E037-8E49-4BEF-C37C-F0C8EE960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59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28" name="Picture 2527">
          <a:extLst>
            <a:ext uri="{FF2B5EF4-FFF2-40B4-BE49-F238E27FC236}">
              <a16:creationId xmlns:a16="http://schemas.microsoft.com/office/drawing/2014/main" id="{7D37D6A1-AEED-F85F-B99C-593546A77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29" name="Picture 2528">
          <a:extLst>
            <a:ext uri="{FF2B5EF4-FFF2-40B4-BE49-F238E27FC236}">
              <a16:creationId xmlns:a16="http://schemas.microsoft.com/office/drawing/2014/main" id="{39299504-231B-1A2E-1DAD-6FDAF622A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0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0" name="Picture 2529">
          <a:extLst>
            <a:ext uri="{FF2B5EF4-FFF2-40B4-BE49-F238E27FC236}">
              <a16:creationId xmlns:a16="http://schemas.microsoft.com/office/drawing/2014/main" id="{00DB2E93-36EB-2C7F-CB7B-91945DAF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1" name="Picture 2530">
          <a:extLst>
            <a:ext uri="{FF2B5EF4-FFF2-40B4-BE49-F238E27FC236}">
              <a16:creationId xmlns:a16="http://schemas.microsoft.com/office/drawing/2014/main" id="{10B3BC6C-985C-27FC-8E89-C1660930D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2" name="Picture 2531">
          <a:extLst>
            <a:ext uri="{FF2B5EF4-FFF2-40B4-BE49-F238E27FC236}">
              <a16:creationId xmlns:a16="http://schemas.microsoft.com/office/drawing/2014/main" id="{FFCC61C7-6C99-D3D5-7576-48CD3FE9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0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3" name="Picture 2532">
          <a:extLst>
            <a:ext uri="{FF2B5EF4-FFF2-40B4-BE49-F238E27FC236}">
              <a16:creationId xmlns:a16="http://schemas.microsoft.com/office/drawing/2014/main" id="{82DDB121-3BEE-496F-18D9-988CA520D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4" name="Picture 2533">
          <a:extLst>
            <a:ext uri="{FF2B5EF4-FFF2-40B4-BE49-F238E27FC236}">
              <a16:creationId xmlns:a16="http://schemas.microsoft.com/office/drawing/2014/main" id="{9C1CD593-35B6-BC5F-63EE-4126997D5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5" name="Picture 2534">
          <a:extLst>
            <a:ext uri="{FF2B5EF4-FFF2-40B4-BE49-F238E27FC236}">
              <a16:creationId xmlns:a16="http://schemas.microsoft.com/office/drawing/2014/main" id="{647DE587-66A0-CCA7-988E-C2997526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0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6" name="Picture 2535">
          <a:extLst>
            <a:ext uri="{FF2B5EF4-FFF2-40B4-BE49-F238E27FC236}">
              <a16:creationId xmlns:a16="http://schemas.microsoft.com/office/drawing/2014/main" id="{85470BD2-7C43-DB57-F087-16111785F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7" name="Picture 2536">
          <a:extLst>
            <a:ext uri="{FF2B5EF4-FFF2-40B4-BE49-F238E27FC236}">
              <a16:creationId xmlns:a16="http://schemas.microsoft.com/office/drawing/2014/main" id="{CDDD4E26-1D3E-4920-CB81-A69DA07A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91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38" name="Picture 2537">
          <a:extLst>
            <a:ext uri="{FF2B5EF4-FFF2-40B4-BE49-F238E27FC236}">
              <a16:creationId xmlns:a16="http://schemas.microsoft.com/office/drawing/2014/main" id="{4B7D1E47-6960-BD31-1CC0-4C5EADEC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0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39" name="Picture 2538">
          <a:extLst>
            <a:ext uri="{FF2B5EF4-FFF2-40B4-BE49-F238E27FC236}">
              <a16:creationId xmlns:a16="http://schemas.microsoft.com/office/drawing/2014/main" id="{C7BA0178-9F08-39AA-5CDD-2A27CBC1F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40" name="Picture 2539">
          <a:extLst>
            <a:ext uri="{FF2B5EF4-FFF2-40B4-BE49-F238E27FC236}">
              <a16:creationId xmlns:a16="http://schemas.microsoft.com/office/drawing/2014/main" id="{8AFFA705-0B18-A850-2ECE-B9379BDA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54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1" name="Picture 2540">
          <a:extLst>
            <a:ext uri="{FF2B5EF4-FFF2-40B4-BE49-F238E27FC236}">
              <a16:creationId xmlns:a16="http://schemas.microsoft.com/office/drawing/2014/main" id="{0D64003F-8730-C51B-0AF1-67E2FE0D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2" name="Picture 2541">
          <a:extLst>
            <a:ext uri="{FF2B5EF4-FFF2-40B4-BE49-F238E27FC236}">
              <a16:creationId xmlns:a16="http://schemas.microsoft.com/office/drawing/2014/main" id="{7AC687A8-607E-4167-EBCD-B4834E6F4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3" name="Picture 2542">
          <a:extLst>
            <a:ext uri="{FF2B5EF4-FFF2-40B4-BE49-F238E27FC236}">
              <a16:creationId xmlns:a16="http://schemas.microsoft.com/office/drawing/2014/main" id="{36651921-2DE9-95DB-EBBA-6BD49969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54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4" name="Picture 2543">
          <a:extLst>
            <a:ext uri="{FF2B5EF4-FFF2-40B4-BE49-F238E27FC236}">
              <a16:creationId xmlns:a16="http://schemas.microsoft.com/office/drawing/2014/main" id="{0A5CA95F-1BF6-D9D9-E035-34E57601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5" name="Picture 2544">
          <a:extLst>
            <a:ext uri="{FF2B5EF4-FFF2-40B4-BE49-F238E27FC236}">
              <a16:creationId xmlns:a16="http://schemas.microsoft.com/office/drawing/2014/main" id="{47597C6A-CFE4-59BA-E29C-E05E5BA20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6" name="Picture 2545">
          <a:extLst>
            <a:ext uri="{FF2B5EF4-FFF2-40B4-BE49-F238E27FC236}">
              <a16:creationId xmlns:a16="http://schemas.microsoft.com/office/drawing/2014/main" id="{FB70CD3A-0713-B223-2C18-783F773C9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54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7" name="Picture 2546">
          <a:extLst>
            <a:ext uri="{FF2B5EF4-FFF2-40B4-BE49-F238E27FC236}">
              <a16:creationId xmlns:a16="http://schemas.microsoft.com/office/drawing/2014/main" id="{FE66910F-EC66-71A0-9030-6788B557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8" name="Picture 2547">
          <a:extLst>
            <a:ext uri="{FF2B5EF4-FFF2-40B4-BE49-F238E27FC236}">
              <a16:creationId xmlns:a16="http://schemas.microsoft.com/office/drawing/2014/main" id="{EABB7025-8C4D-3CDE-4C8E-D47EE435E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39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49" name="Picture 2548">
          <a:extLst>
            <a:ext uri="{FF2B5EF4-FFF2-40B4-BE49-F238E27FC236}">
              <a16:creationId xmlns:a16="http://schemas.microsoft.com/office/drawing/2014/main" id="{0618D62F-92C6-50A8-5CB2-E84D3F46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54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50" name="Picture 2549">
          <a:extLst>
            <a:ext uri="{FF2B5EF4-FFF2-40B4-BE49-F238E27FC236}">
              <a16:creationId xmlns:a16="http://schemas.microsoft.com/office/drawing/2014/main" id="{A46CADC4-6B80-52BC-2701-9F501404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51" name="Picture 2550">
          <a:extLst>
            <a:ext uri="{FF2B5EF4-FFF2-40B4-BE49-F238E27FC236}">
              <a16:creationId xmlns:a16="http://schemas.microsoft.com/office/drawing/2014/main" id="{BB0E0B08-D626-5D90-C011-4111D4AE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0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2" name="Picture 2551">
          <a:extLst>
            <a:ext uri="{FF2B5EF4-FFF2-40B4-BE49-F238E27FC236}">
              <a16:creationId xmlns:a16="http://schemas.microsoft.com/office/drawing/2014/main" id="{3DCB9859-51A2-CC40-5804-5AC217CA2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3" name="Picture 2552">
          <a:extLst>
            <a:ext uri="{FF2B5EF4-FFF2-40B4-BE49-F238E27FC236}">
              <a16:creationId xmlns:a16="http://schemas.microsoft.com/office/drawing/2014/main" id="{69D11738-E38F-8809-0141-01761EB3B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4" name="Picture 2553">
          <a:extLst>
            <a:ext uri="{FF2B5EF4-FFF2-40B4-BE49-F238E27FC236}">
              <a16:creationId xmlns:a16="http://schemas.microsoft.com/office/drawing/2014/main" id="{078B66AA-7650-6600-0630-B7F1D779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0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5" name="Picture 2554">
          <a:extLst>
            <a:ext uri="{FF2B5EF4-FFF2-40B4-BE49-F238E27FC236}">
              <a16:creationId xmlns:a16="http://schemas.microsoft.com/office/drawing/2014/main" id="{DB729D34-16A5-935A-5D25-6C58FDD7E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6" name="Picture 2555">
          <a:extLst>
            <a:ext uri="{FF2B5EF4-FFF2-40B4-BE49-F238E27FC236}">
              <a16:creationId xmlns:a16="http://schemas.microsoft.com/office/drawing/2014/main" id="{E1612278-161F-7FB3-EC01-1BA8CFCAB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7" name="Picture 2556">
          <a:extLst>
            <a:ext uri="{FF2B5EF4-FFF2-40B4-BE49-F238E27FC236}">
              <a16:creationId xmlns:a16="http://schemas.microsoft.com/office/drawing/2014/main" id="{463A5CBE-7D35-40CB-A17A-A32D73D55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0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8" name="Picture 2557">
          <a:extLst>
            <a:ext uri="{FF2B5EF4-FFF2-40B4-BE49-F238E27FC236}">
              <a16:creationId xmlns:a16="http://schemas.microsoft.com/office/drawing/2014/main" id="{7BCEC5B9-26A8-8E97-25CF-FD7D2DC2F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59" name="Picture 2558">
          <a:extLst>
            <a:ext uri="{FF2B5EF4-FFF2-40B4-BE49-F238E27FC236}">
              <a16:creationId xmlns:a16="http://schemas.microsoft.com/office/drawing/2014/main" id="{94D52AA7-E52C-122C-9C39-BAEF41E3A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86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0" name="Picture 2559">
          <a:extLst>
            <a:ext uri="{FF2B5EF4-FFF2-40B4-BE49-F238E27FC236}">
              <a16:creationId xmlns:a16="http://schemas.microsoft.com/office/drawing/2014/main" id="{CA78E0A9-8821-B348-BF75-395E999AB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0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61" name="Picture 2560">
          <a:extLst>
            <a:ext uri="{FF2B5EF4-FFF2-40B4-BE49-F238E27FC236}">
              <a16:creationId xmlns:a16="http://schemas.microsoft.com/office/drawing/2014/main" id="{7C838615-6A0A-ABD8-15D1-0D999948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62" name="Picture 2561">
          <a:extLst>
            <a:ext uri="{FF2B5EF4-FFF2-40B4-BE49-F238E27FC236}">
              <a16:creationId xmlns:a16="http://schemas.microsoft.com/office/drawing/2014/main" id="{B42677DF-7E6F-065E-95C9-C09F959DF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50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3" name="Picture 2562">
          <a:extLst>
            <a:ext uri="{FF2B5EF4-FFF2-40B4-BE49-F238E27FC236}">
              <a16:creationId xmlns:a16="http://schemas.microsoft.com/office/drawing/2014/main" id="{88942F19-6024-A643-645A-23BED177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4" name="Picture 2563">
          <a:extLst>
            <a:ext uri="{FF2B5EF4-FFF2-40B4-BE49-F238E27FC236}">
              <a16:creationId xmlns:a16="http://schemas.microsoft.com/office/drawing/2014/main" id="{23A58442-CDDF-3FDA-3603-6E5A7183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5" name="Picture 2564">
          <a:extLst>
            <a:ext uri="{FF2B5EF4-FFF2-40B4-BE49-F238E27FC236}">
              <a16:creationId xmlns:a16="http://schemas.microsoft.com/office/drawing/2014/main" id="{4714248F-19A4-DF53-ABAB-D28888B16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50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6" name="Picture 2565">
          <a:extLst>
            <a:ext uri="{FF2B5EF4-FFF2-40B4-BE49-F238E27FC236}">
              <a16:creationId xmlns:a16="http://schemas.microsoft.com/office/drawing/2014/main" id="{451D80E7-E488-9820-440D-FF9AE74EB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7" name="Picture 2566">
          <a:extLst>
            <a:ext uri="{FF2B5EF4-FFF2-40B4-BE49-F238E27FC236}">
              <a16:creationId xmlns:a16="http://schemas.microsoft.com/office/drawing/2014/main" id="{E111F646-37B2-214D-BC4E-2FA20F7E8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8" name="Picture 2567">
          <a:extLst>
            <a:ext uri="{FF2B5EF4-FFF2-40B4-BE49-F238E27FC236}">
              <a16:creationId xmlns:a16="http://schemas.microsoft.com/office/drawing/2014/main" id="{750EDEA3-88EC-404D-C687-40F84630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50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69" name="Picture 2568">
          <a:extLst>
            <a:ext uri="{FF2B5EF4-FFF2-40B4-BE49-F238E27FC236}">
              <a16:creationId xmlns:a16="http://schemas.microsoft.com/office/drawing/2014/main" id="{3F965C33-A4B4-6A88-2F40-4F7270A25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0" name="Picture 2569">
          <a:extLst>
            <a:ext uri="{FF2B5EF4-FFF2-40B4-BE49-F238E27FC236}">
              <a16:creationId xmlns:a16="http://schemas.microsoft.com/office/drawing/2014/main" id="{EEC742F1-DBEA-5E78-8789-3F7C256CC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34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1" name="Picture 2570">
          <a:extLst>
            <a:ext uri="{FF2B5EF4-FFF2-40B4-BE49-F238E27FC236}">
              <a16:creationId xmlns:a16="http://schemas.microsoft.com/office/drawing/2014/main" id="{A3740096-FFD9-3C6C-19FA-0024B06CF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50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72" name="Picture 2571">
          <a:extLst>
            <a:ext uri="{FF2B5EF4-FFF2-40B4-BE49-F238E27FC236}">
              <a16:creationId xmlns:a16="http://schemas.microsoft.com/office/drawing/2014/main" id="{3F02390A-3F4F-D04C-FD84-D1B039A3C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73" name="Picture 2572">
          <a:extLst>
            <a:ext uri="{FF2B5EF4-FFF2-40B4-BE49-F238E27FC236}">
              <a16:creationId xmlns:a16="http://schemas.microsoft.com/office/drawing/2014/main" id="{604A48B6-D50D-B5BC-F454-C3B8D35BF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97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4" name="Picture 2573">
          <a:extLst>
            <a:ext uri="{FF2B5EF4-FFF2-40B4-BE49-F238E27FC236}">
              <a16:creationId xmlns:a16="http://schemas.microsoft.com/office/drawing/2014/main" id="{3EF39FA4-4AF7-AAA6-7216-B6590622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5" name="Picture 2574">
          <a:extLst>
            <a:ext uri="{FF2B5EF4-FFF2-40B4-BE49-F238E27FC236}">
              <a16:creationId xmlns:a16="http://schemas.microsoft.com/office/drawing/2014/main" id="{593B994C-1DF6-3A64-13FF-2B00DAA9C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6" name="Picture 2575">
          <a:extLst>
            <a:ext uri="{FF2B5EF4-FFF2-40B4-BE49-F238E27FC236}">
              <a16:creationId xmlns:a16="http://schemas.microsoft.com/office/drawing/2014/main" id="{1C6019AE-C017-370E-CBC6-300B328B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97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7" name="Picture 2576">
          <a:extLst>
            <a:ext uri="{FF2B5EF4-FFF2-40B4-BE49-F238E27FC236}">
              <a16:creationId xmlns:a16="http://schemas.microsoft.com/office/drawing/2014/main" id="{10233BCA-A9DE-1F00-042A-2561FFC1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8" name="Picture 2577">
          <a:extLst>
            <a:ext uri="{FF2B5EF4-FFF2-40B4-BE49-F238E27FC236}">
              <a16:creationId xmlns:a16="http://schemas.microsoft.com/office/drawing/2014/main" id="{81BD1B40-66D6-F1D3-80AB-69F24B7EE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79" name="Picture 2578">
          <a:extLst>
            <a:ext uri="{FF2B5EF4-FFF2-40B4-BE49-F238E27FC236}">
              <a16:creationId xmlns:a16="http://schemas.microsoft.com/office/drawing/2014/main" id="{BFD45E5F-2DBE-187A-201F-AE867556D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97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0" name="Picture 2579">
          <a:extLst>
            <a:ext uri="{FF2B5EF4-FFF2-40B4-BE49-F238E27FC236}">
              <a16:creationId xmlns:a16="http://schemas.microsoft.com/office/drawing/2014/main" id="{409A50BE-1D2C-F27D-BF28-8E02977F8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1" name="Picture 2580">
          <a:extLst>
            <a:ext uri="{FF2B5EF4-FFF2-40B4-BE49-F238E27FC236}">
              <a16:creationId xmlns:a16="http://schemas.microsoft.com/office/drawing/2014/main" id="{C9EFD2B1-8EBF-A5A0-487D-4E8E8037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81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2" name="Picture 2581">
          <a:extLst>
            <a:ext uri="{FF2B5EF4-FFF2-40B4-BE49-F238E27FC236}">
              <a16:creationId xmlns:a16="http://schemas.microsoft.com/office/drawing/2014/main" id="{6C24BAA2-B6E5-1003-45C2-271B4D540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97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83" name="Picture 2582">
          <a:extLst>
            <a:ext uri="{FF2B5EF4-FFF2-40B4-BE49-F238E27FC236}">
              <a16:creationId xmlns:a16="http://schemas.microsoft.com/office/drawing/2014/main" id="{ED3CBEB2-E47E-8DA8-97E1-6E856853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84" name="Picture 2583">
          <a:extLst>
            <a:ext uri="{FF2B5EF4-FFF2-40B4-BE49-F238E27FC236}">
              <a16:creationId xmlns:a16="http://schemas.microsoft.com/office/drawing/2014/main" id="{7792E165-F4ED-8616-AA5B-B3F3C53D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45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5" name="Picture 2584">
          <a:extLst>
            <a:ext uri="{FF2B5EF4-FFF2-40B4-BE49-F238E27FC236}">
              <a16:creationId xmlns:a16="http://schemas.microsoft.com/office/drawing/2014/main" id="{F878A5E5-5B15-D74A-992E-CC0339F5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6" name="Picture 2585">
          <a:extLst>
            <a:ext uri="{FF2B5EF4-FFF2-40B4-BE49-F238E27FC236}">
              <a16:creationId xmlns:a16="http://schemas.microsoft.com/office/drawing/2014/main" id="{E563584A-B4C0-A305-615B-16F7DD3E0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7" name="Picture 2586">
          <a:extLst>
            <a:ext uri="{FF2B5EF4-FFF2-40B4-BE49-F238E27FC236}">
              <a16:creationId xmlns:a16="http://schemas.microsoft.com/office/drawing/2014/main" id="{A4FA88DC-8EF4-55A7-A5FD-28BA76F0B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45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8" name="Picture 2587">
          <a:extLst>
            <a:ext uri="{FF2B5EF4-FFF2-40B4-BE49-F238E27FC236}">
              <a16:creationId xmlns:a16="http://schemas.microsoft.com/office/drawing/2014/main" id="{6791A923-6B13-7F75-C5C5-F506E7B96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89" name="Picture 2588">
          <a:extLst>
            <a:ext uri="{FF2B5EF4-FFF2-40B4-BE49-F238E27FC236}">
              <a16:creationId xmlns:a16="http://schemas.microsoft.com/office/drawing/2014/main" id="{FB8F02F5-46C8-8870-EF3B-F56164D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0" name="Picture 2589">
          <a:extLst>
            <a:ext uri="{FF2B5EF4-FFF2-40B4-BE49-F238E27FC236}">
              <a16:creationId xmlns:a16="http://schemas.microsoft.com/office/drawing/2014/main" id="{DDF0DD36-7CF7-7C89-0D02-738C9E336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45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1" name="Picture 2590">
          <a:extLst>
            <a:ext uri="{FF2B5EF4-FFF2-40B4-BE49-F238E27FC236}">
              <a16:creationId xmlns:a16="http://schemas.microsoft.com/office/drawing/2014/main" id="{B8445CA4-3116-25D3-2606-9EB0806E6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2" name="Picture 2591">
          <a:extLst>
            <a:ext uri="{FF2B5EF4-FFF2-40B4-BE49-F238E27FC236}">
              <a16:creationId xmlns:a16="http://schemas.microsoft.com/office/drawing/2014/main" id="{AA4E623C-3CF6-1629-C265-3D8E709B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3" name="Picture 2592">
          <a:extLst>
            <a:ext uri="{FF2B5EF4-FFF2-40B4-BE49-F238E27FC236}">
              <a16:creationId xmlns:a16="http://schemas.microsoft.com/office/drawing/2014/main" id="{EE03FFD3-F149-E053-5987-5687241D2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45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94" name="Picture 2593">
          <a:extLst>
            <a:ext uri="{FF2B5EF4-FFF2-40B4-BE49-F238E27FC236}">
              <a16:creationId xmlns:a16="http://schemas.microsoft.com/office/drawing/2014/main" id="{8C36B977-2EFA-428C-F624-41445DE00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95" name="Picture 2594">
          <a:extLst>
            <a:ext uri="{FF2B5EF4-FFF2-40B4-BE49-F238E27FC236}">
              <a16:creationId xmlns:a16="http://schemas.microsoft.com/office/drawing/2014/main" id="{F38D54CE-95FA-10B1-D973-6A8D0AB8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93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596" name="Picture 2595">
          <a:extLst>
            <a:ext uri="{FF2B5EF4-FFF2-40B4-BE49-F238E27FC236}">
              <a16:creationId xmlns:a16="http://schemas.microsoft.com/office/drawing/2014/main" id="{C81681F5-7896-95CF-13BF-41FA39A8A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08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7" name="Picture 2596">
          <a:extLst>
            <a:ext uri="{FF2B5EF4-FFF2-40B4-BE49-F238E27FC236}">
              <a16:creationId xmlns:a16="http://schemas.microsoft.com/office/drawing/2014/main" id="{9A983398-2708-9250-EDC9-3C3A9110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8" name="Picture 2597">
          <a:extLst>
            <a:ext uri="{FF2B5EF4-FFF2-40B4-BE49-F238E27FC236}">
              <a16:creationId xmlns:a16="http://schemas.microsoft.com/office/drawing/2014/main" id="{B8D47112-21BE-AC29-0103-41577C1D8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599" name="Picture 2598">
          <a:extLst>
            <a:ext uri="{FF2B5EF4-FFF2-40B4-BE49-F238E27FC236}">
              <a16:creationId xmlns:a16="http://schemas.microsoft.com/office/drawing/2014/main" id="{C094D659-0035-88EA-72AD-347C4008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93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0" name="Picture 2599">
          <a:extLst>
            <a:ext uri="{FF2B5EF4-FFF2-40B4-BE49-F238E27FC236}">
              <a16:creationId xmlns:a16="http://schemas.microsoft.com/office/drawing/2014/main" id="{7E5C5B5A-5AAE-5D6F-6373-66BFD8C0E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08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1" name="Picture 2600">
          <a:extLst>
            <a:ext uri="{FF2B5EF4-FFF2-40B4-BE49-F238E27FC236}">
              <a16:creationId xmlns:a16="http://schemas.microsoft.com/office/drawing/2014/main" id="{27769F64-45CC-613B-4055-B389A22AE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2" name="Picture 2601">
          <a:extLst>
            <a:ext uri="{FF2B5EF4-FFF2-40B4-BE49-F238E27FC236}">
              <a16:creationId xmlns:a16="http://schemas.microsoft.com/office/drawing/2014/main" id="{C7CECC92-6BF0-82E9-7CAB-DB32C791A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3" name="Picture 2602">
          <a:extLst>
            <a:ext uri="{FF2B5EF4-FFF2-40B4-BE49-F238E27FC236}">
              <a16:creationId xmlns:a16="http://schemas.microsoft.com/office/drawing/2014/main" id="{0E422B2E-B740-D7BF-2912-6CB3317E6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93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4" name="Picture 2603">
          <a:extLst>
            <a:ext uri="{FF2B5EF4-FFF2-40B4-BE49-F238E27FC236}">
              <a16:creationId xmlns:a16="http://schemas.microsoft.com/office/drawing/2014/main" id="{42786CC0-DEE1-B118-E2FB-E392B00A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08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5" name="Picture 2604">
          <a:extLst>
            <a:ext uri="{FF2B5EF4-FFF2-40B4-BE49-F238E27FC236}">
              <a16:creationId xmlns:a16="http://schemas.microsoft.com/office/drawing/2014/main" id="{005893F3-F38C-A132-3B5E-1961B5F0C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6" name="Picture 2605">
          <a:extLst>
            <a:ext uri="{FF2B5EF4-FFF2-40B4-BE49-F238E27FC236}">
              <a16:creationId xmlns:a16="http://schemas.microsoft.com/office/drawing/2014/main" id="{0413C45B-2A31-96F8-2F06-7E0AE5C1C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77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7" name="Picture 2606">
          <a:extLst>
            <a:ext uri="{FF2B5EF4-FFF2-40B4-BE49-F238E27FC236}">
              <a16:creationId xmlns:a16="http://schemas.microsoft.com/office/drawing/2014/main" id="{E6C1A5FD-3D8C-89F8-7FA4-CC3ECE4E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93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08" name="Picture 2607">
          <a:extLst>
            <a:ext uri="{FF2B5EF4-FFF2-40B4-BE49-F238E27FC236}">
              <a16:creationId xmlns:a16="http://schemas.microsoft.com/office/drawing/2014/main" id="{4C16E798-7453-7B74-FD1A-43E91E8C3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08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09" name="Picture 2608">
          <a:extLst>
            <a:ext uri="{FF2B5EF4-FFF2-40B4-BE49-F238E27FC236}">
              <a16:creationId xmlns:a16="http://schemas.microsoft.com/office/drawing/2014/main" id="{849DEE41-B75E-FE16-77BA-D17C693D3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10" name="Picture 2609">
          <a:extLst>
            <a:ext uri="{FF2B5EF4-FFF2-40B4-BE49-F238E27FC236}">
              <a16:creationId xmlns:a16="http://schemas.microsoft.com/office/drawing/2014/main" id="{B46F9057-973F-F62C-D4FC-64FF7BEF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5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1" name="Picture 2610">
          <a:extLst>
            <a:ext uri="{FF2B5EF4-FFF2-40B4-BE49-F238E27FC236}">
              <a16:creationId xmlns:a16="http://schemas.microsoft.com/office/drawing/2014/main" id="{19A400B9-03AD-7413-CC22-2EBE75197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2" name="Picture 2611">
          <a:extLst>
            <a:ext uri="{FF2B5EF4-FFF2-40B4-BE49-F238E27FC236}">
              <a16:creationId xmlns:a16="http://schemas.microsoft.com/office/drawing/2014/main" id="{075D36DF-21C0-172F-FC71-A075493AF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3" name="Picture 2612">
          <a:extLst>
            <a:ext uri="{FF2B5EF4-FFF2-40B4-BE49-F238E27FC236}">
              <a16:creationId xmlns:a16="http://schemas.microsoft.com/office/drawing/2014/main" id="{29450CCD-1FE3-D69F-E532-55FEDBE38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5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4" name="Picture 2613">
          <a:extLst>
            <a:ext uri="{FF2B5EF4-FFF2-40B4-BE49-F238E27FC236}">
              <a16:creationId xmlns:a16="http://schemas.microsoft.com/office/drawing/2014/main" id="{18859374-BE7D-514E-9DBE-B170F8A4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5" name="Picture 2614">
          <a:extLst>
            <a:ext uri="{FF2B5EF4-FFF2-40B4-BE49-F238E27FC236}">
              <a16:creationId xmlns:a16="http://schemas.microsoft.com/office/drawing/2014/main" id="{B6CB5953-DDB7-F8E9-C5AA-6662CA5CF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6" name="Picture 2615">
          <a:extLst>
            <a:ext uri="{FF2B5EF4-FFF2-40B4-BE49-F238E27FC236}">
              <a16:creationId xmlns:a16="http://schemas.microsoft.com/office/drawing/2014/main" id="{3743D7BA-E584-D35F-D7D1-7C887E1A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5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7" name="Picture 2616">
          <a:extLst>
            <a:ext uri="{FF2B5EF4-FFF2-40B4-BE49-F238E27FC236}">
              <a16:creationId xmlns:a16="http://schemas.microsoft.com/office/drawing/2014/main" id="{01279D78-E85D-D857-D580-3FA1ED4B8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8" name="Picture 2617">
          <a:extLst>
            <a:ext uri="{FF2B5EF4-FFF2-40B4-BE49-F238E27FC236}">
              <a16:creationId xmlns:a16="http://schemas.microsoft.com/office/drawing/2014/main" id="{9DEC72A8-44D1-53C7-91A1-194C3B11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40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19" name="Picture 2618">
          <a:extLst>
            <a:ext uri="{FF2B5EF4-FFF2-40B4-BE49-F238E27FC236}">
              <a16:creationId xmlns:a16="http://schemas.microsoft.com/office/drawing/2014/main" id="{C232E15B-07F6-01FC-5ED5-C41BAA5E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5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20" name="Picture 2619">
          <a:extLst>
            <a:ext uri="{FF2B5EF4-FFF2-40B4-BE49-F238E27FC236}">
              <a16:creationId xmlns:a16="http://schemas.microsoft.com/office/drawing/2014/main" id="{83129AD2-113E-6939-F09C-088B3DB6E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21" name="Picture 2620">
          <a:extLst>
            <a:ext uri="{FF2B5EF4-FFF2-40B4-BE49-F238E27FC236}">
              <a16:creationId xmlns:a16="http://schemas.microsoft.com/office/drawing/2014/main" id="{531767F3-F2FC-FC19-2C51-95E7766F0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04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2" name="Picture 2621">
          <a:extLst>
            <a:ext uri="{FF2B5EF4-FFF2-40B4-BE49-F238E27FC236}">
              <a16:creationId xmlns:a16="http://schemas.microsoft.com/office/drawing/2014/main" id="{3959ED59-3BE7-22C6-5539-A44C3C296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3" name="Picture 2622">
          <a:extLst>
            <a:ext uri="{FF2B5EF4-FFF2-40B4-BE49-F238E27FC236}">
              <a16:creationId xmlns:a16="http://schemas.microsoft.com/office/drawing/2014/main" id="{0CA78E54-3728-E707-B4E3-EDD6D374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4" name="Picture 2623">
          <a:extLst>
            <a:ext uri="{FF2B5EF4-FFF2-40B4-BE49-F238E27FC236}">
              <a16:creationId xmlns:a16="http://schemas.microsoft.com/office/drawing/2014/main" id="{2B8DEFEF-27AD-B437-BB96-5F853E19F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04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5" name="Picture 2624">
          <a:extLst>
            <a:ext uri="{FF2B5EF4-FFF2-40B4-BE49-F238E27FC236}">
              <a16:creationId xmlns:a16="http://schemas.microsoft.com/office/drawing/2014/main" id="{17EB8F5B-A0F2-6160-987D-8F0996B62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6" name="Picture 2625">
          <a:extLst>
            <a:ext uri="{FF2B5EF4-FFF2-40B4-BE49-F238E27FC236}">
              <a16:creationId xmlns:a16="http://schemas.microsoft.com/office/drawing/2014/main" id="{3EFC4FD9-46D2-51C7-7BC5-959EA353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7" name="Picture 2626">
          <a:extLst>
            <a:ext uri="{FF2B5EF4-FFF2-40B4-BE49-F238E27FC236}">
              <a16:creationId xmlns:a16="http://schemas.microsoft.com/office/drawing/2014/main" id="{1C91EA61-70A9-99C0-3393-58D1A6BD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04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8" name="Picture 2627">
          <a:extLst>
            <a:ext uri="{FF2B5EF4-FFF2-40B4-BE49-F238E27FC236}">
              <a16:creationId xmlns:a16="http://schemas.microsoft.com/office/drawing/2014/main" id="{E0B77827-18DD-D229-1049-8D190CE75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29" name="Picture 2628">
          <a:extLst>
            <a:ext uri="{FF2B5EF4-FFF2-40B4-BE49-F238E27FC236}">
              <a16:creationId xmlns:a16="http://schemas.microsoft.com/office/drawing/2014/main" id="{08048104-ADA1-E0CC-75C7-92554B376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88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0" name="Picture 2629">
          <a:extLst>
            <a:ext uri="{FF2B5EF4-FFF2-40B4-BE49-F238E27FC236}">
              <a16:creationId xmlns:a16="http://schemas.microsoft.com/office/drawing/2014/main" id="{E80891FD-5745-3AA8-C655-0E79EFB6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04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31" name="Picture 2630">
          <a:extLst>
            <a:ext uri="{FF2B5EF4-FFF2-40B4-BE49-F238E27FC236}">
              <a16:creationId xmlns:a16="http://schemas.microsoft.com/office/drawing/2014/main" id="{994ACA4B-7E06-4869-CE01-EB5B5AD8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32" name="Picture 2631">
          <a:extLst>
            <a:ext uri="{FF2B5EF4-FFF2-40B4-BE49-F238E27FC236}">
              <a16:creationId xmlns:a16="http://schemas.microsoft.com/office/drawing/2014/main" id="{AC7DCB1C-3E41-09F8-B292-DC4F208BE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51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3" name="Picture 2632">
          <a:extLst>
            <a:ext uri="{FF2B5EF4-FFF2-40B4-BE49-F238E27FC236}">
              <a16:creationId xmlns:a16="http://schemas.microsoft.com/office/drawing/2014/main" id="{EB311618-83AC-405C-D12E-24F6B5A18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4" name="Picture 2633">
          <a:extLst>
            <a:ext uri="{FF2B5EF4-FFF2-40B4-BE49-F238E27FC236}">
              <a16:creationId xmlns:a16="http://schemas.microsoft.com/office/drawing/2014/main" id="{A80508AD-E2C5-4EC7-40BC-208AB6B43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5" name="Picture 2634">
          <a:extLst>
            <a:ext uri="{FF2B5EF4-FFF2-40B4-BE49-F238E27FC236}">
              <a16:creationId xmlns:a16="http://schemas.microsoft.com/office/drawing/2014/main" id="{EE940CDB-F13A-A402-E429-01E864ABB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51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6" name="Picture 2635">
          <a:extLst>
            <a:ext uri="{FF2B5EF4-FFF2-40B4-BE49-F238E27FC236}">
              <a16:creationId xmlns:a16="http://schemas.microsoft.com/office/drawing/2014/main" id="{964CB8BA-F532-FEC4-E79C-229A92783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7" name="Picture 2636">
          <a:extLst>
            <a:ext uri="{FF2B5EF4-FFF2-40B4-BE49-F238E27FC236}">
              <a16:creationId xmlns:a16="http://schemas.microsoft.com/office/drawing/2014/main" id="{6ADCDBC2-3D4A-F736-D6A6-440A3776A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8" name="Picture 2637">
          <a:extLst>
            <a:ext uri="{FF2B5EF4-FFF2-40B4-BE49-F238E27FC236}">
              <a16:creationId xmlns:a16="http://schemas.microsoft.com/office/drawing/2014/main" id="{99530239-51E5-91F6-967F-EAE5EEAC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51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39" name="Picture 2638">
          <a:extLst>
            <a:ext uri="{FF2B5EF4-FFF2-40B4-BE49-F238E27FC236}">
              <a16:creationId xmlns:a16="http://schemas.microsoft.com/office/drawing/2014/main" id="{D613D722-B7B9-A10C-9E48-9E7F6643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67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0" name="Picture 2639">
          <a:extLst>
            <a:ext uri="{FF2B5EF4-FFF2-40B4-BE49-F238E27FC236}">
              <a16:creationId xmlns:a16="http://schemas.microsoft.com/office/drawing/2014/main" id="{78401A28-B4FB-3828-586B-680040EB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1" name="Picture 2640">
          <a:extLst>
            <a:ext uri="{FF2B5EF4-FFF2-40B4-BE49-F238E27FC236}">
              <a16:creationId xmlns:a16="http://schemas.microsoft.com/office/drawing/2014/main" id="{79FFA619-8A2E-3630-71BA-79A50C976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35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2" name="Picture 2641">
          <a:extLst>
            <a:ext uri="{FF2B5EF4-FFF2-40B4-BE49-F238E27FC236}">
              <a16:creationId xmlns:a16="http://schemas.microsoft.com/office/drawing/2014/main" id="{5D11399D-9FA2-D8F3-C0FD-20A388439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51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43" name="Picture 2642">
          <a:extLst>
            <a:ext uri="{FF2B5EF4-FFF2-40B4-BE49-F238E27FC236}">
              <a16:creationId xmlns:a16="http://schemas.microsoft.com/office/drawing/2014/main" id="{49923938-18DE-BE95-1DB7-EE19CCEC7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44" name="Picture 2643">
          <a:extLst>
            <a:ext uri="{FF2B5EF4-FFF2-40B4-BE49-F238E27FC236}">
              <a16:creationId xmlns:a16="http://schemas.microsoft.com/office/drawing/2014/main" id="{E3FEF850-3892-90D2-6A85-9CE1C43BE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1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5" name="Picture 2644">
          <a:extLst>
            <a:ext uri="{FF2B5EF4-FFF2-40B4-BE49-F238E27FC236}">
              <a16:creationId xmlns:a16="http://schemas.microsoft.com/office/drawing/2014/main" id="{44527573-A297-9B6B-7F92-81A49A65E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6" name="Picture 2645">
          <a:extLst>
            <a:ext uri="{FF2B5EF4-FFF2-40B4-BE49-F238E27FC236}">
              <a16:creationId xmlns:a16="http://schemas.microsoft.com/office/drawing/2014/main" id="{203EF94D-A4A9-CF63-C42D-4F7BD2EA3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7" name="Picture 2646">
          <a:extLst>
            <a:ext uri="{FF2B5EF4-FFF2-40B4-BE49-F238E27FC236}">
              <a16:creationId xmlns:a16="http://schemas.microsoft.com/office/drawing/2014/main" id="{4A7835F1-3302-385D-D9AF-0E224353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1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8" name="Picture 2647">
          <a:extLst>
            <a:ext uri="{FF2B5EF4-FFF2-40B4-BE49-F238E27FC236}">
              <a16:creationId xmlns:a16="http://schemas.microsoft.com/office/drawing/2014/main" id="{0A06ECE7-FBF1-7090-213B-6B83F4EF4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49" name="Picture 2648">
          <a:extLst>
            <a:ext uri="{FF2B5EF4-FFF2-40B4-BE49-F238E27FC236}">
              <a16:creationId xmlns:a16="http://schemas.microsoft.com/office/drawing/2014/main" id="{38959CE8-E52B-A31C-7848-0DCBAC40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0" name="Picture 2649">
          <a:extLst>
            <a:ext uri="{FF2B5EF4-FFF2-40B4-BE49-F238E27FC236}">
              <a16:creationId xmlns:a16="http://schemas.microsoft.com/office/drawing/2014/main" id="{B3062073-34B3-E589-63F6-C18B81F4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1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1" name="Picture 2650">
          <a:extLst>
            <a:ext uri="{FF2B5EF4-FFF2-40B4-BE49-F238E27FC236}">
              <a16:creationId xmlns:a16="http://schemas.microsoft.com/office/drawing/2014/main" id="{BBA3A1A4-219F-6AE1-5629-516F3488A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2" name="Picture 2651">
          <a:extLst>
            <a:ext uri="{FF2B5EF4-FFF2-40B4-BE49-F238E27FC236}">
              <a16:creationId xmlns:a16="http://schemas.microsoft.com/office/drawing/2014/main" id="{9F0BD887-9829-D54E-4484-CBE902FF7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99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3" name="Picture 2652">
          <a:extLst>
            <a:ext uri="{FF2B5EF4-FFF2-40B4-BE49-F238E27FC236}">
              <a16:creationId xmlns:a16="http://schemas.microsoft.com/office/drawing/2014/main" id="{C28B0D99-80F7-D5A4-5E1C-BF902DC01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1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54" name="Picture 2653">
          <a:extLst>
            <a:ext uri="{FF2B5EF4-FFF2-40B4-BE49-F238E27FC236}">
              <a16:creationId xmlns:a16="http://schemas.microsoft.com/office/drawing/2014/main" id="{237942AB-C26B-980E-FA2D-06B98F1A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55" name="Picture 2654">
          <a:extLst>
            <a:ext uri="{FF2B5EF4-FFF2-40B4-BE49-F238E27FC236}">
              <a16:creationId xmlns:a16="http://schemas.microsoft.com/office/drawing/2014/main" id="{B2BA6D14-CC24-1386-5452-C66A28315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62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6" name="Picture 2655">
          <a:extLst>
            <a:ext uri="{FF2B5EF4-FFF2-40B4-BE49-F238E27FC236}">
              <a16:creationId xmlns:a16="http://schemas.microsoft.com/office/drawing/2014/main" id="{1EC23C61-F700-98F2-BD47-F66A9B05F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7" name="Picture 2656">
          <a:extLst>
            <a:ext uri="{FF2B5EF4-FFF2-40B4-BE49-F238E27FC236}">
              <a16:creationId xmlns:a16="http://schemas.microsoft.com/office/drawing/2014/main" id="{33C94F88-F132-399B-4AB0-244648B41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8" name="Picture 2657">
          <a:extLst>
            <a:ext uri="{FF2B5EF4-FFF2-40B4-BE49-F238E27FC236}">
              <a16:creationId xmlns:a16="http://schemas.microsoft.com/office/drawing/2014/main" id="{73A6FA78-F814-EE81-77C2-14DD8243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62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59" name="Picture 2658">
          <a:extLst>
            <a:ext uri="{FF2B5EF4-FFF2-40B4-BE49-F238E27FC236}">
              <a16:creationId xmlns:a16="http://schemas.microsoft.com/office/drawing/2014/main" id="{72EB6851-D4E2-881A-5EBC-DE30CC48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0" name="Picture 2659">
          <a:extLst>
            <a:ext uri="{FF2B5EF4-FFF2-40B4-BE49-F238E27FC236}">
              <a16:creationId xmlns:a16="http://schemas.microsoft.com/office/drawing/2014/main" id="{B9C45436-FDD3-163B-1BE4-3F35322A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1" name="Picture 2660">
          <a:extLst>
            <a:ext uri="{FF2B5EF4-FFF2-40B4-BE49-F238E27FC236}">
              <a16:creationId xmlns:a16="http://schemas.microsoft.com/office/drawing/2014/main" id="{EBE9E87F-132A-DC0F-FDAF-F6E224B07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62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2" name="Picture 2661">
          <a:extLst>
            <a:ext uri="{FF2B5EF4-FFF2-40B4-BE49-F238E27FC236}">
              <a16:creationId xmlns:a16="http://schemas.microsoft.com/office/drawing/2014/main" id="{F866C984-6C3E-A4E0-5D10-4A48F98D9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3" name="Picture 2662">
          <a:extLst>
            <a:ext uri="{FF2B5EF4-FFF2-40B4-BE49-F238E27FC236}">
              <a16:creationId xmlns:a16="http://schemas.microsoft.com/office/drawing/2014/main" id="{C7909C32-4557-C5AF-703E-F7160DE5F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47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4" name="Picture 2663">
          <a:extLst>
            <a:ext uri="{FF2B5EF4-FFF2-40B4-BE49-F238E27FC236}">
              <a16:creationId xmlns:a16="http://schemas.microsoft.com/office/drawing/2014/main" id="{A08C2367-7C5C-F123-B1B1-C2A605D68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629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65" name="Picture 2664">
          <a:extLst>
            <a:ext uri="{FF2B5EF4-FFF2-40B4-BE49-F238E27FC236}">
              <a16:creationId xmlns:a16="http://schemas.microsoft.com/office/drawing/2014/main" id="{E95CDC39-E602-9ADC-A493-3D0706B0B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66" name="Picture 2665">
          <a:extLst>
            <a:ext uri="{FF2B5EF4-FFF2-40B4-BE49-F238E27FC236}">
              <a16:creationId xmlns:a16="http://schemas.microsoft.com/office/drawing/2014/main" id="{64897547-FED1-882F-87C2-E6687A9C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10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67" name="Picture 2666">
          <a:extLst>
            <a:ext uri="{FF2B5EF4-FFF2-40B4-BE49-F238E27FC236}">
              <a16:creationId xmlns:a16="http://schemas.microsoft.com/office/drawing/2014/main" id="{6350B574-4D7E-8F47-E69A-4E9668D3C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2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8" name="Picture 2667">
          <a:extLst>
            <a:ext uri="{FF2B5EF4-FFF2-40B4-BE49-F238E27FC236}">
              <a16:creationId xmlns:a16="http://schemas.microsoft.com/office/drawing/2014/main" id="{3AEDA892-73A4-239D-18B2-DF2964EC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69" name="Picture 2668">
          <a:extLst>
            <a:ext uri="{FF2B5EF4-FFF2-40B4-BE49-F238E27FC236}">
              <a16:creationId xmlns:a16="http://schemas.microsoft.com/office/drawing/2014/main" id="{6BE0F895-CEC5-4209-D144-A56877B5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0" name="Picture 2669">
          <a:extLst>
            <a:ext uri="{FF2B5EF4-FFF2-40B4-BE49-F238E27FC236}">
              <a16:creationId xmlns:a16="http://schemas.microsoft.com/office/drawing/2014/main" id="{AA0BD12E-62E8-83C7-3D5D-421844D7C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10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1" name="Picture 2670">
          <a:extLst>
            <a:ext uri="{FF2B5EF4-FFF2-40B4-BE49-F238E27FC236}">
              <a16:creationId xmlns:a16="http://schemas.microsoft.com/office/drawing/2014/main" id="{106F9177-00E7-80DD-2058-50162DF4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2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2" name="Picture 2671">
          <a:extLst>
            <a:ext uri="{FF2B5EF4-FFF2-40B4-BE49-F238E27FC236}">
              <a16:creationId xmlns:a16="http://schemas.microsoft.com/office/drawing/2014/main" id="{00378996-6D09-548E-0EC9-86837B693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3" name="Picture 2672">
          <a:extLst>
            <a:ext uri="{FF2B5EF4-FFF2-40B4-BE49-F238E27FC236}">
              <a16:creationId xmlns:a16="http://schemas.microsoft.com/office/drawing/2014/main" id="{86295F8A-E946-A560-3674-008D5330A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4" name="Picture 2673">
          <a:extLst>
            <a:ext uri="{FF2B5EF4-FFF2-40B4-BE49-F238E27FC236}">
              <a16:creationId xmlns:a16="http://schemas.microsoft.com/office/drawing/2014/main" id="{F1BBBFB0-5709-B135-0E45-F68E13946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10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5" name="Picture 2674">
          <a:extLst>
            <a:ext uri="{FF2B5EF4-FFF2-40B4-BE49-F238E27FC236}">
              <a16:creationId xmlns:a16="http://schemas.microsoft.com/office/drawing/2014/main" id="{EFD4F611-0AFA-24A4-C348-7A19ACC6A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2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6" name="Picture 2675">
          <a:extLst>
            <a:ext uri="{FF2B5EF4-FFF2-40B4-BE49-F238E27FC236}">
              <a16:creationId xmlns:a16="http://schemas.microsoft.com/office/drawing/2014/main" id="{F195E4EA-1C67-1092-74E4-04D6E7D33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7" name="Picture 2676">
          <a:extLst>
            <a:ext uri="{FF2B5EF4-FFF2-40B4-BE49-F238E27FC236}">
              <a16:creationId xmlns:a16="http://schemas.microsoft.com/office/drawing/2014/main" id="{22F13FFD-6938-3C08-3E58-72D43A9F8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94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8" name="Picture 2677">
          <a:extLst>
            <a:ext uri="{FF2B5EF4-FFF2-40B4-BE49-F238E27FC236}">
              <a16:creationId xmlns:a16="http://schemas.microsoft.com/office/drawing/2014/main" id="{0E46FFA2-B003-70A7-EF24-65CB04B8C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10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79" name="Picture 2678">
          <a:extLst>
            <a:ext uri="{FF2B5EF4-FFF2-40B4-BE49-F238E27FC236}">
              <a16:creationId xmlns:a16="http://schemas.microsoft.com/office/drawing/2014/main" id="{0873B0C7-9505-4BEF-64CA-BC83497A8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26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80" name="Picture 2679">
          <a:extLst>
            <a:ext uri="{FF2B5EF4-FFF2-40B4-BE49-F238E27FC236}">
              <a16:creationId xmlns:a16="http://schemas.microsoft.com/office/drawing/2014/main" id="{C840DFA4-C8EC-F0E8-EB82-2BF1BEEF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81" name="Picture 2680">
          <a:extLst>
            <a:ext uri="{FF2B5EF4-FFF2-40B4-BE49-F238E27FC236}">
              <a16:creationId xmlns:a16="http://schemas.microsoft.com/office/drawing/2014/main" id="{0A638BE6-E5C5-5FB1-9746-31F8EBA7E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74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2" name="Picture 2681">
          <a:extLst>
            <a:ext uri="{FF2B5EF4-FFF2-40B4-BE49-F238E27FC236}">
              <a16:creationId xmlns:a16="http://schemas.microsoft.com/office/drawing/2014/main" id="{9DA65158-59EE-840F-7A6F-8ABC172B5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3" name="Picture 2682">
          <a:extLst>
            <a:ext uri="{FF2B5EF4-FFF2-40B4-BE49-F238E27FC236}">
              <a16:creationId xmlns:a16="http://schemas.microsoft.com/office/drawing/2014/main" id="{D9B6BB2D-FAB2-445B-6AA4-4E12C38A8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4" name="Picture 2683">
          <a:extLst>
            <a:ext uri="{FF2B5EF4-FFF2-40B4-BE49-F238E27FC236}">
              <a16:creationId xmlns:a16="http://schemas.microsoft.com/office/drawing/2014/main" id="{933B2E02-7F1B-CBAC-4659-24A041BC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74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5" name="Picture 2684">
          <a:extLst>
            <a:ext uri="{FF2B5EF4-FFF2-40B4-BE49-F238E27FC236}">
              <a16:creationId xmlns:a16="http://schemas.microsoft.com/office/drawing/2014/main" id="{B9B09DA7-E636-6751-25D5-C3A40891A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6" name="Picture 2685">
          <a:extLst>
            <a:ext uri="{FF2B5EF4-FFF2-40B4-BE49-F238E27FC236}">
              <a16:creationId xmlns:a16="http://schemas.microsoft.com/office/drawing/2014/main" id="{534C7730-65D6-5BEB-2672-6CD0966E4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7" name="Picture 2686">
          <a:extLst>
            <a:ext uri="{FF2B5EF4-FFF2-40B4-BE49-F238E27FC236}">
              <a16:creationId xmlns:a16="http://schemas.microsoft.com/office/drawing/2014/main" id="{7BECF538-1E16-9FFD-7D55-6FFCD054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74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8" name="Picture 2687">
          <a:extLst>
            <a:ext uri="{FF2B5EF4-FFF2-40B4-BE49-F238E27FC236}">
              <a16:creationId xmlns:a16="http://schemas.microsoft.com/office/drawing/2014/main" id="{82C2AF36-EFD7-EA7B-03AC-503BBBC2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89" name="Picture 2688">
          <a:extLst>
            <a:ext uri="{FF2B5EF4-FFF2-40B4-BE49-F238E27FC236}">
              <a16:creationId xmlns:a16="http://schemas.microsoft.com/office/drawing/2014/main" id="{BFD9AB30-FA12-1443-CDA7-F6208AB00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58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0" name="Picture 2689">
          <a:extLst>
            <a:ext uri="{FF2B5EF4-FFF2-40B4-BE49-F238E27FC236}">
              <a16:creationId xmlns:a16="http://schemas.microsoft.com/office/drawing/2014/main" id="{BBFC4F8C-5999-6251-20E4-6DB7B646A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74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91" name="Picture 2690">
          <a:extLst>
            <a:ext uri="{FF2B5EF4-FFF2-40B4-BE49-F238E27FC236}">
              <a16:creationId xmlns:a16="http://schemas.microsoft.com/office/drawing/2014/main" id="{15C92717-7336-273D-56BB-B3EC4D22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12700</xdr:colOff>
      <xdr:row>123</xdr:row>
      <xdr:rowOff>12700</xdr:rowOff>
    </xdr:to>
    <xdr:pic>
      <xdr:nvPicPr>
        <xdr:cNvPr id="2692" name="Picture 2691">
          <a:extLst>
            <a:ext uri="{FF2B5EF4-FFF2-40B4-BE49-F238E27FC236}">
              <a16:creationId xmlns:a16="http://schemas.microsoft.com/office/drawing/2014/main" id="{07401E01-D901-28FA-6D91-D5AFBD59D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721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3" name="Picture 2692">
          <a:extLst>
            <a:ext uri="{FF2B5EF4-FFF2-40B4-BE49-F238E27FC236}">
              <a16:creationId xmlns:a16="http://schemas.microsoft.com/office/drawing/2014/main" id="{C9A538E3-87B2-70E0-295E-487673B0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4" name="Picture 2693">
          <a:extLst>
            <a:ext uri="{FF2B5EF4-FFF2-40B4-BE49-F238E27FC236}">
              <a16:creationId xmlns:a16="http://schemas.microsoft.com/office/drawing/2014/main" id="{4AD8AA2B-CC85-968E-E758-97F17FEE5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5" name="Picture 2694">
          <a:extLst>
            <a:ext uri="{FF2B5EF4-FFF2-40B4-BE49-F238E27FC236}">
              <a16:creationId xmlns:a16="http://schemas.microsoft.com/office/drawing/2014/main" id="{48737505-CEE6-04C0-4EA1-EE2298E75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721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6" name="Picture 2695">
          <a:extLst>
            <a:ext uri="{FF2B5EF4-FFF2-40B4-BE49-F238E27FC236}">
              <a16:creationId xmlns:a16="http://schemas.microsoft.com/office/drawing/2014/main" id="{ED904B1C-2023-0B8E-822B-DCE1D2AE6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7" name="Picture 2696">
          <a:extLst>
            <a:ext uri="{FF2B5EF4-FFF2-40B4-BE49-F238E27FC236}">
              <a16:creationId xmlns:a16="http://schemas.microsoft.com/office/drawing/2014/main" id="{524986FE-A564-6744-F843-C92F3CD73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8" name="Picture 2697">
          <a:extLst>
            <a:ext uri="{FF2B5EF4-FFF2-40B4-BE49-F238E27FC236}">
              <a16:creationId xmlns:a16="http://schemas.microsoft.com/office/drawing/2014/main" id="{3EB45BD7-CEBC-9CE2-C7E4-7342522A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721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699" name="Picture 2698">
          <a:extLst>
            <a:ext uri="{FF2B5EF4-FFF2-40B4-BE49-F238E27FC236}">
              <a16:creationId xmlns:a16="http://schemas.microsoft.com/office/drawing/2014/main" id="{55CFC561-5000-FB66-842E-667034F3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700" name="Picture 2699">
          <a:extLst>
            <a:ext uri="{FF2B5EF4-FFF2-40B4-BE49-F238E27FC236}">
              <a16:creationId xmlns:a16="http://schemas.microsoft.com/office/drawing/2014/main" id="{8D45DD10-50D9-7460-825B-676242AD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05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12700</xdr:colOff>
      <xdr:row>123</xdr:row>
      <xdr:rowOff>12700</xdr:rowOff>
    </xdr:to>
    <xdr:pic>
      <xdr:nvPicPr>
        <xdr:cNvPr id="2701" name="Picture 2700">
          <a:extLst>
            <a:ext uri="{FF2B5EF4-FFF2-40B4-BE49-F238E27FC236}">
              <a16:creationId xmlns:a16="http://schemas.microsoft.com/office/drawing/2014/main" id="{59AEFFF5-7C7B-23A2-49C3-65300A9FC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217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0" name="Picture 3209">
          <a:extLst>
            <a:ext uri="{FF2B5EF4-FFF2-40B4-BE49-F238E27FC236}">
              <a16:creationId xmlns:a16="http://schemas.microsoft.com/office/drawing/2014/main" id="{2AAE91D3-A45D-34E2-637B-B91085069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11" name="Picture 3210">
          <a:extLst>
            <a:ext uri="{FF2B5EF4-FFF2-40B4-BE49-F238E27FC236}">
              <a16:creationId xmlns:a16="http://schemas.microsoft.com/office/drawing/2014/main" id="{3C54C990-C3A3-F12B-B4C9-4729F204C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2" name="Picture 3211">
          <a:extLst>
            <a:ext uri="{FF2B5EF4-FFF2-40B4-BE49-F238E27FC236}">
              <a16:creationId xmlns:a16="http://schemas.microsoft.com/office/drawing/2014/main" id="{E8512BA9-BB6A-E778-53AC-C0FEDD98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3" name="Picture 3212">
          <a:extLst>
            <a:ext uri="{FF2B5EF4-FFF2-40B4-BE49-F238E27FC236}">
              <a16:creationId xmlns:a16="http://schemas.microsoft.com/office/drawing/2014/main" id="{39D6DAAA-8A47-3E40-837A-20B8AFCA0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14" name="Picture 3213">
          <a:extLst>
            <a:ext uri="{FF2B5EF4-FFF2-40B4-BE49-F238E27FC236}">
              <a16:creationId xmlns:a16="http://schemas.microsoft.com/office/drawing/2014/main" id="{972F8A08-D5C9-F9B1-FDEF-2E948701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5" name="Picture 3214">
          <a:extLst>
            <a:ext uri="{FF2B5EF4-FFF2-40B4-BE49-F238E27FC236}">
              <a16:creationId xmlns:a16="http://schemas.microsoft.com/office/drawing/2014/main" id="{06894E5D-C099-AD4F-B01B-AD7C0200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6" name="Picture 3215">
          <a:extLst>
            <a:ext uri="{FF2B5EF4-FFF2-40B4-BE49-F238E27FC236}">
              <a16:creationId xmlns:a16="http://schemas.microsoft.com/office/drawing/2014/main" id="{BF6D16D8-5305-A424-D5E1-2CE21B26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17" name="Picture 3216">
          <a:extLst>
            <a:ext uri="{FF2B5EF4-FFF2-40B4-BE49-F238E27FC236}">
              <a16:creationId xmlns:a16="http://schemas.microsoft.com/office/drawing/2014/main" id="{A0F19E0F-8ADB-6CC8-668A-159E06EB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8" name="Picture 3217">
          <a:extLst>
            <a:ext uri="{FF2B5EF4-FFF2-40B4-BE49-F238E27FC236}">
              <a16:creationId xmlns:a16="http://schemas.microsoft.com/office/drawing/2014/main" id="{3B76F814-AAD6-1995-A5B0-55409F0F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12700</xdr:colOff>
      <xdr:row>124</xdr:row>
      <xdr:rowOff>12700</xdr:rowOff>
    </xdr:to>
    <xdr:pic>
      <xdr:nvPicPr>
        <xdr:cNvPr id="3219" name="Picture 3218">
          <a:extLst>
            <a:ext uri="{FF2B5EF4-FFF2-40B4-BE49-F238E27FC236}">
              <a16:creationId xmlns:a16="http://schemas.microsoft.com/office/drawing/2014/main" id="{1F885487-541F-5835-6F7B-62FD2389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0" name="Picture 3219">
          <a:extLst>
            <a:ext uri="{FF2B5EF4-FFF2-40B4-BE49-F238E27FC236}">
              <a16:creationId xmlns:a16="http://schemas.microsoft.com/office/drawing/2014/main" id="{705F8ADF-66CA-E336-9469-F5CA7786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1" name="Picture 3220">
          <a:extLst>
            <a:ext uri="{FF2B5EF4-FFF2-40B4-BE49-F238E27FC236}">
              <a16:creationId xmlns:a16="http://schemas.microsoft.com/office/drawing/2014/main" id="{4EE59C7C-B039-2D13-0122-F40437BC2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22" name="Picture 3221">
          <a:extLst>
            <a:ext uri="{FF2B5EF4-FFF2-40B4-BE49-F238E27FC236}">
              <a16:creationId xmlns:a16="http://schemas.microsoft.com/office/drawing/2014/main" id="{5CCFCDB9-7CD2-0C66-DAAC-72807658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3" name="Picture 3222">
          <a:extLst>
            <a:ext uri="{FF2B5EF4-FFF2-40B4-BE49-F238E27FC236}">
              <a16:creationId xmlns:a16="http://schemas.microsoft.com/office/drawing/2014/main" id="{8F17B389-0969-94F6-379A-218168BCA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4" name="Picture 3223">
          <a:extLst>
            <a:ext uri="{FF2B5EF4-FFF2-40B4-BE49-F238E27FC236}">
              <a16:creationId xmlns:a16="http://schemas.microsoft.com/office/drawing/2014/main" id="{3B298CD7-537B-0315-11E9-23CFE0DBB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25" name="Picture 3224">
          <a:extLst>
            <a:ext uri="{FF2B5EF4-FFF2-40B4-BE49-F238E27FC236}">
              <a16:creationId xmlns:a16="http://schemas.microsoft.com/office/drawing/2014/main" id="{FD54F14A-9BB1-F9B7-1E8F-5E1EE932B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6" name="Picture 3225">
          <a:extLst>
            <a:ext uri="{FF2B5EF4-FFF2-40B4-BE49-F238E27FC236}">
              <a16:creationId xmlns:a16="http://schemas.microsoft.com/office/drawing/2014/main" id="{43B86D5C-CC49-83EE-977C-F8CB141EB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7" name="Picture 3226">
          <a:extLst>
            <a:ext uri="{FF2B5EF4-FFF2-40B4-BE49-F238E27FC236}">
              <a16:creationId xmlns:a16="http://schemas.microsoft.com/office/drawing/2014/main" id="{83028057-00F4-3B66-9847-B9B8FB75B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28" name="Picture 3227">
          <a:extLst>
            <a:ext uri="{FF2B5EF4-FFF2-40B4-BE49-F238E27FC236}">
              <a16:creationId xmlns:a16="http://schemas.microsoft.com/office/drawing/2014/main" id="{CA012EFB-CC49-31E6-648A-F94253A2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29" name="Picture 3228">
          <a:extLst>
            <a:ext uri="{FF2B5EF4-FFF2-40B4-BE49-F238E27FC236}">
              <a16:creationId xmlns:a16="http://schemas.microsoft.com/office/drawing/2014/main" id="{B05F9230-C465-EEAE-8C34-C02F06E31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12700</xdr:colOff>
      <xdr:row>125</xdr:row>
      <xdr:rowOff>12700</xdr:rowOff>
    </xdr:to>
    <xdr:pic>
      <xdr:nvPicPr>
        <xdr:cNvPr id="3230" name="Picture 3229">
          <a:extLst>
            <a:ext uri="{FF2B5EF4-FFF2-40B4-BE49-F238E27FC236}">
              <a16:creationId xmlns:a16="http://schemas.microsoft.com/office/drawing/2014/main" id="{9F840EC2-CAC5-4DCD-06E4-A4C1A20B3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31" name="Picture 3230">
          <a:extLst>
            <a:ext uri="{FF2B5EF4-FFF2-40B4-BE49-F238E27FC236}">
              <a16:creationId xmlns:a16="http://schemas.microsoft.com/office/drawing/2014/main" id="{49EAB01B-7048-3A03-6A36-391311468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32" name="Picture 3231">
          <a:extLst>
            <a:ext uri="{FF2B5EF4-FFF2-40B4-BE49-F238E27FC236}">
              <a16:creationId xmlns:a16="http://schemas.microsoft.com/office/drawing/2014/main" id="{518D782D-5DCF-79B7-2646-0D58B876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33" name="Picture 3232">
          <a:extLst>
            <a:ext uri="{FF2B5EF4-FFF2-40B4-BE49-F238E27FC236}">
              <a16:creationId xmlns:a16="http://schemas.microsoft.com/office/drawing/2014/main" id="{E4FBB15F-0EF2-1C60-9132-2ECFD793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34" name="Picture 3233">
          <a:extLst>
            <a:ext uri="{FF2B5EF4-FFF2-40B4-BE49-F238E27FC236}">
              <a16:creationId xmlns:a16="http://schemas.microsoft.com/office/drawing/2014/main" id="{5625A0E2-6242-2DA7-7C4F-07F9B238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35" name="Picture 3234">
          <a:extLst>
            <a:ext uri="{FF2B5EF4-FFF2-40B4-BE49-F238E27FC236}">
              <a16:creationId xmlns:a16="http://schemas.microsoft.com/office/drawing/2014/main" id="{17D5EB3E-4DCE-7265-5C40-50DFE44EC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36" name="Picture 3235">
          <a:extLst>
            <a:ext uri="{FF2B5EF4-FFF2-40B4-BE49-F238E27FC236}">
              <a16:creationId xmlns:a16="http://schemas.microsoft.com/office/drawing/2014/main" id="{DC21A028-7196-1409-E053-4F6C82DC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37" name="Picture 3236">
          <a:extLst>
            <a:ext uri="{FF2B5EF4-FFF2-40B4-BE49-F238E27FC236}">
              <a16:creationId xmlns:a16="http://schemas.microsoft.com/office/drawing/2014/main" id="{4C4C6007-0DCA-2242-0D91-97D36A39F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38" name="Picture 3237">
          <a:extLst>
            <a:ext uri="{FF2B5EF4-FFF2-40B4-BE49-F238E27FC236}">
              <a16:creationId xmlns:a16="http://schemas.microsoft.com/office/drawing/2014/main" id="{8CA5A45D-B9A8-6187-8EAF-3E47EFFF3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39" name="Picture 3238">
          <a:extLst>
            <a:ext uri="{FF2B5EF4-FFF2-40B4-BE49-F238E27FC236}">
              <a16:creationId xmlns:a16="http://schemas.microsoft.com/office/drawing/2014/main" id="{FEEC6674-B457-1076-BD35-8A71CBD8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40" name="Picture 3239">
          <a:extLst>
            <a:ext uri="{FF2B5EF4-FFF2-40B4-BE49-F238E27FC236}">
              <a16:creationId xmlns:a16="http://schemas.microsoft.com/office/drawing/2014/main" id="{88BD4684-C3ED-D217-1D00-5676D66E9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12700</xdr:colOff>
      <xdr:row>126</xdr:row>
      <xdr:rowOff>12700</xdr:rowOff>
    </xdr:to>
    <xdr:pic>
      <xdr:nvPicPr>
        <xdr:cNvPr id="3241" name="Picture 3240">
          <a:extLst>
            <a:ext uri="{FF2B5EF4-FFF2-40B4-BE49-F238E27FC236}">
              <a16:creationId xmlns:a16="http://schemas.microsoft.com/office/drawing/2014/main" id="{3BF96C3B-6674-2B2B-F367-F14226284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42" name="Picture 3241">
          <a:extLst>
            <a:ext uri="{FF2B5EF4-FFF2-40B4-BE49-F238E27FC236}">
              <a16:creationId xmlns:a16="http://schemas.microsoft.com/office/drawing/2014/main" id="{7966A12F-29CE-8FF2-D738-1E0118E97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43" name="Picture 3242">
          <a:extLst>
            <a:ext uri="{FF2B5EF4-FFF2-40B4-BE49-F238E27FC236}">
              <a16:creationId xmlns:a16="http://schemas.microsoft.com/office/drawing/2014/main" id="{B705D60E-5E32-1E7A-2D51-D6E1A803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44" name="Picture 3243">
          <a:extLst>
            <a:ext uri="{FF2B5EF4-FFF2-40B4-BE49-F238E27FC236}">
              <a16:creationId xmlns:a16="http://schemas.microsoft.com/office/drawing/2014/main" id="{972630D3-104F-8CFC-D4D3-B1C98D35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45" name="Picture 3244">
          <a:extLst>
            <a:ext uri="{FF2B5EF4-FFF2-40B4-BE49-F238E27FC236}">
              <a16:creationId xmlns:a16="http://schemas.microsoft.com/office/drawing/2014/main" id="{41D69C53-A452-2645-F0B1-6C6FADFC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46" name="Picture 3245">
          <a:extLst>
            <a:ext uri="{FF2B5EF4-FFF2-40B4-BE49-F238E27FC236}">
              <a16:creationId xmlns:a16="http://schemas.microsoft.com/office/drawing/2014/main" id="{B0863CCA-6B88-68AA-CBC8-665AA28AB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47" name="Picture 3246">
          <a:extLst>
            <a:ext uri="{FF2B5EF4-FFF2-40B4-BE49-F238E27FC236}">
              <a16:creationId xmlns:a16="http://schemas.microsoft.com/office/drawing/2014/main" id="{834C9932-F9EB-9D20-CA72-422454BE3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48" name="Picture 3247">
          <a:extLst>
            <a:ext uri="{FF2B5EF4-FFF2-40B4-BE49-F238E27FC236}">
              <a16:creationId xmlns:a16="http://schemas.microsoft.com/office/drawing/2014/main" id="{84A8AAEB-B48F-5491-F30A-80E90417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49" name="Picture 3248">
          <a:extLst>
            <a:ext uri="{FF2B5EF4-FFF2-40B4-BE49-F238E27FC236}">
              <a16:creationId xmlns:a16="http://schemas.microsoft.com/office/drawing/2014/main" id="{33B41252-120F-E221-5CA7-B8ED4E279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50" name="Picture 3249">
          <a:extLst>
            <a:ext uri="{FF2B5EF4-FFF2-40B4-BE49-F238E27FC236}">
              <a16:creationId xmlns:a16="http://schemas.microsoft.com/office/drawing/2014/main" id="{E4627850-EEE6-361C-B8B5-020005B9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51" name="Picture 3250">
          <a:extLst>
            <a:ext uri="{FF2B5EF4-FFF2-40B4-BE49-F238E27FC236}">
              <a16:creationId xmlns:a16="http://schemas.microsoft.com/office/drawing/2014/main" id="{689609F8-1CA4-14A8-AF6F-1E46740B6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12700</xdr:colOff>
      <xdr:row>127</xdr:row>
      <xdr:rowOff>12700</xdr:rowOff>
    </xdr:to>
    <xdr:pic>
      <xdr:nvPicPr>
        <xdr:cNvPr id="3252" name="Picture 3251">
          <a:extLst>
            <a:ext uri="{FF2B5EF4-FFF2-40B4-BE49-F238E27FC236}">
              <a16:creationId xmlns:a16="http://schemas.microsoft.com/office/drawing/2014/main" id="{2F119612-B62C-C7E9-1C95-297640B44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53" name="Picture 3252">
          <a:extLst>
            <a:ext uri="{FF2B5EF4-FFF2-40B4-BE49-F238E27FC236}">
              <a16:creationId xmlns:a16="http://schemas.microsoft.com/office/drawing/2014/main" id="{E6CB25E5-FCED-41AD-C204-6F82E86F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54" name="Picture 3253">
          <a:extLst>
            <a:ext uri="{FF2B5EF4-FFF2-40B4-BE49-F238E27FC236}">
              <a16:creationId xmlns:a16="http://schemas.microsoft.com/office/drawing/2014/main" id="{626AE264-9DC6-F2BE-DC18-F257D5333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55" name="Picture 3254">
          <a:extLst>
            <a:ext uri="{FF2B5EF4-FFF2-40B4-BE49-F238E27FC236}">
              <a16:creationId xmlns:a16="http://schemas.microsoft.com/office/drawing/2014/main" id="{68BAAFD0-193D-3452-48B1-D69A1EC6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56" name="Picture 3255">
          <a:extLst>
            <a:ext uri="{FF2B5EF4-FFF2-40B4-BE49-F238E27FC236}">
              <a16:creationId xmlns:a16="http://schemas.microsoft.com/office/drawing/2014/main" id="{C356292F-D9DE-9B48-9A75-88D5DD71E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57" name="Picture 3256">
          <a:extLst>
            <a:ext uri="{FF2B5EF4-FFF2-40B4-BE49-F238E27FC236}">
              <a16:creationId xmlns:a16="http://schemas.microsoft.com/office/drawing/2014/main" id="{ACF1F5DE-FF3F-C7F7-5CEA-F73D57868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58" name="Picture 3257">
          <a:extLst>
            <a:ext uri="{FF2B5EF4-FFF2-40B4-BE49-F238E27FC236}">
              <a16:creationId xmlns:a16="http://schemas.microsoft.com/office/drawing/2014/main" id="{0CDB76A1-44D3-8F60-5249-1701F8816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59" name="Picture 3258">
          <a:extLst>
            <a:ext uri="{FF2B5EF4-FFF2-40B4-BE49-F238E27FC236}">
              <a16:creationId xmlns:a16="http://schemas.microsoft.com/office/drawing/2014/main" id="{C6EDCC3D-C72C-864B-C851-B5898D906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60" name="Picture 3259">
          <a:extLst>
            <a:ext uri="{FF2B5EF4-FFF2-40B4-BE49-F238E27FC236}">
              <a16:creationId xmlns:a16="http://schemas.microsoft.com/office/drawing/2014/main" id="{CE43FFE8-956C-8555-03CD-E278548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61" name="Picture 3260">
          <a:extLst>
            <a:ext uri="{FF2B5EF4-FFF2-40B4-BE49-F238E27FC236}">
              <a16:creationId xmlns:a16="http://schemas.microsoft.com/office/drawing/2014/main" id="{21E7A4C6-E64B-28DE-B446-ADD06A38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62" name="Picture 3261">
          <a:extLst>
            <a:ext uri="{FF2B5EF4-FFF2-40B4-BE49-F238E27FC236}">
              <a16:creationId xmlns:a16="http://schemas.microsoft.com/office/drawing/2014/main" id="{63CC576F-70EE-BD28-E13D-5E404391C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12700</xdr:colOff>
      <xdr:row>128</xdr:row>
      <xdr:rowOff>12700</xdr:rowOff>
    </xdr:to>
    <xdr:pic>
      <xdr:nvPicPr>
        <xdr:cNvPr id="3263" name="Picture 3262">
          <a:extLst>
            <a:ext uri="{FF2B5EF4-FFF2-40B4-BE49-F238E27FC236}">
              <a16:creationId xmlns:a16="http://schemas.microsoft.com/office/drawing/2014/main" id="{A7E04C74-DB80-D146-AB8D-1EA666F7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64" name="Picture 3263">
          <a:extLst>
            <a:ext uri="{FF2B5EF4-FFF2-40B4-BE49-F238E27FC236}">
              <a16:creationId xmlns:a16="http://schemas.microsoft.com/office/drawing/2014/main" id="{4EE80B0D-9870-A9FE-D6E2-5D5D205BB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65" name="Picture 3264">
          <a:extLst>
            <a:ext uri="{FF2B5EF4-FFF2-40B4-BE49-F238E27FC236}">
              <a16:creationId xmlns:a16="http://schemas.microsoft.com/office/drawing/2014/main" id="{050439AD-318B-5904-0C0F-9847B54A9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66" name="Picture 3265">
          <a:extLst>
            <a:ext uri="{FF2B5EF4-FFF2-40B4-BE49-F238E27FC236}">
              <a16:creationId xmlns:a16="http://schemas.microsoft.com/office/drawing/2014/main" id="{F3A37273-0308-41C9-5F8B-08E32DBF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67" name="Picture 3266">
          <a:extLst>
            <a:ext uri="{FF2B5EF4-FFF2-40B4-BE49-F238E27FC236}">
              <a16:creationId xmlns:a16="http://schemas.microsoft.com/office/drawing/2014/main" id="{EC4A5D43-07CA-6260-8AD0-0C0F424E0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68" name="Picture 3267">
          <a:extLst>
            <a:ext uri="{FF2B5EF4-FFF2-40B4-BE49-F238E27FC236}">
              <a16:creationId xmlns:a16="http://schemas.microsoft.com/office/drawing/2014/main" id="{15191EA9-1A2A-4604-B425-6F004F268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69" name="Picture 3268">
          <a:extLst>
            <a:ext uri="{FF2B5EF4-FFF2-40B4-BE49-F238E27FC236}">
              <a16:creationId xmlns:a16="http://schemas.microsoft.com/office/drawing/2014/main" id="{1ABF523D-7769-8190-3673-5722D44C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70" name="Picture 3269">
          <a:extLst>
            <a:ext uri="{FF2B5EF4-FFF2-40B4-BE49-F238E27FC236}">
              <a16:creationId xmlns:a16="http://schemas.microsoft.com/office/drawing/2014/main" id="{23ACE6A5-4A67-6429-B2E5-A623C0A27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71" name="Picture 3270">
          <a:extLst>
            <a:ext uri="{FF2B5EF4-FFF2-40B4-BE49-F238E27FC236}">
              <a16:creationId xmlns:a16="http://schemas.microsoft.com/office/drawing/2014/main" id="{F145223D-BA46-9D4F-4650-06DACD62F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72" name="Picture 3271">
          <a:extLst>
            <a:ext uri="{FF2B5EF4-FFF2-40B4-BE49-F238E27FC236}">
              <a16:creationId xmlns:a16="http://schemas.microsoft.com/office/drawing/2014/main" id="{C2394CE8-EB9E-F00F-3FAB-84481971E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73" name="Picture 3272">
          <a:extLst>
            <a:ext uri="{FF2B5EF4-FFF2-40B4-BE49-F238E27FC236}">
              <a16:creationId xmlns:a16="http://schemas.microsoft.com/office/drawing/2014/main" id="{296E4FDE-5E80-1A27-0FC3-A5DA9ECB0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12700</xdr:colOff>
      <xdr:row>129</xdr:row>
      <xdr:rowOff>12700</xdr:rowOff>
    </xdr:to>
    <xdr:pic>
      <xdr:nvPicPr>
        <xdr:cNvPr id="3274" name="Picture 3273">
          <a:extLst>
            <a:ext uri="{FF2B5EF4-FFF2-40B4-BE49-F238E27FC236}">
              <a16:creationId xmlns:a16="http://schemas.microsoft.com/office/drawing/2014/main" id="{B122D330-5E50-14C4-A274-F8B0698D4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75" name="Picture 3274">
          <a:extLst>
            <a:ext uri="{FF2B5EF4-FFF2-40B4-BE49-F238E27FC236}">
              <a16:creationId xmlns:a16="http://schemas.microsoft.com/office/drawing/2014/main" id="{C5F2BB2E-F4EA-64F7-4238-AE3CC4B0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76" name="Picture 3275">
          <a:extLst>
            <a:ext uri="{FF2B5EF4-FFF2-40B4-BE49-F238E27FC236}">
              <a16:creationId xmlns:a16="http://schemas.microsoft.com/office/drawing/2014/main" id="{7635AB0A-A05B-01FF-2D95-68E292104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77" name="Picture 3276">
          <a:extLst>
            <a:ext uri="{FF2B5EF4-FFF2-40B4-BE49-F238E27FC236}">
              <a16:creationId xmlns:a16="http://schemas.microsoft.com/office/drawing/2014/main" id="{236199CF-2AEE-ACF8-23E3-A75AA9726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78" name="Picture 3277">
          <a:extLst>
            <a:ext uri="{FF2B5EF4-FFF2-40B4-BE49-F238E27FC236}">
              <a16:creationId xmlns:a16="http://schemas.microsoft.com/office/drawing/2014/main" id="{81A744C6-B507-1868-BD35-B55FAF915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79" name="Picture 3278">
          <a:extLst>
            <a:ext uri="{FF2B5EF4-FFF2-40B4-BE49-F238E27FC236}">
              <a16:creationId xmlns:a16="http://schemas.microsoft.com/office/drawing/2014/main" id="{C78F0535-F60F-3C73-95CC-EBD531B46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80" name="Picture 3279">
          <a:extLst>
            <a:ext uri="{FF2B5EF4-FFF2-40B4-BE49-F238E27FC236}">
              <a16:creationId xmlns:a16="http://schemas.microsoft.com/office/drawing/2014/main" id="{910D73F0-83AB-19AF-42CD-0CBB49847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81" name="Picture 3280">
          <a:extLst>
            <a:ext uri="{FF2B5EF4-FFF2-40B4-BE49-F238E27FC236}">
              <a16:creationId xmlns:a16="http://schemas.microsoft.com/office/drawing/2014/main" id="{E0A8C901-3F2C-887E-14E9-A75A35C4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82" name="Picture 3281">
          <a:extLst>
            <a:ext uri="{FF2B5EF4-FFF2-40B4-BE49-F238E27FC236}">
              <a16:creationId xmlns:a16="http://schemas.microsoft.com/office/drawing/2014/main" id="{DD964078-8202-E9C9-9DD4-115583511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83" name="Picture 3282">
          <a:extLst>
            <a:ext uri="{FF2B5EF4-FFF2-40B4-BE49-F238E27FC236}">
              <a16:creationId xmlns:a16="http://schemas.microsoft.com/office/drawing/2014/main" id="{F889C618-D2C5-22A3-7395-85807019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84" name="Picture 3283">
          <a:extLst>
            <a:ext uri="{FF2B5EF4-FFF2-40B4-BE49-F238E27FC236}">
              <a16:creationId xmlns:a16="http://schemas.microsoft.com/office/drawing/2014/main" id="{F5F04FEC-0292-6453-8002-F0F28F7F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12700</xdr:colOff>
      <xdr:row>130</xdr:row>
      <xdr:rowOff>12700</xdr:rowOff>
    </xdr:to>
    <xdr:pic>
      <xdr:nvPicPr>
        <xdr:cNvPr id="3285" name="Picture 3284">
          <a:extLst>
            <a:ext uri="{FF2B5EF4-FFF2-40B4-BE49-F238E27FC236}">
              <a16:creationId xmlns:a16="http://schemas.microsoft.com/office/drawing/2014/main" id="{788123D4-F712-CE38-2677-5D8AF859E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86" name="Picture 3285">
          <a:extLst>
            <a:ext uri="{FF2B5EF4-FFF2-40B4-BE49-F238E27FC236}">
              <a16:creationId xmlns:a16="http://schemas.microsoft.com/office/drawing/2014/main" id="{2FC8AB95-53D3-A346-1DC9-518041A80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87" name="Picture 3286">
          <a:extLst>
            <a:ext uri="{FF2B5EF4-FFF2-40B4-BE49-F238E27FC236}">
              <a16:creationId xmlns:a16="http://schemas.microsoft.com/office/drawing/2014/main" id="{104AA101-191C-1707-D4F7-FB058E12E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288" name="Picture 3287">
          <a:extLst>
            <a:ext uri="{FF2B5EF4-FFF2-40B4-BE49-F238E27FC236}">
              <a16:creationId xmlns:a16="http://schemas.microsoft.com/office/drawing/2014/main" id="{06928528-EFAF-ADC2-C417-15AC67C1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89" name="Picture 3288">
          <a:extLst>
            <a:ext uri="{FF2B5EF4-FFF2-40B4-BE49-F238E27FC236}">
              <a16:creationId xmlns:a16="http://schemas.microsoft.com/office/drawing/2014/main" id="{E7E00E09-EF60-5778-5097-C67156256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90" name="Picture 3289">
          <a:extLst>
            <a:ext uri="{FF2B5EF4-FFF2-40B4-BE49-F238E27FC236}">
              <a16:creationId xmlns:a16="http://schemas.microsoft.com/office/drawing/2014/main" id="{F69B4FEC-12C5-0FF6-278A-2E460A27A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291" name="Picture 3290">
          <a:extLst>
            <a:ext uri="{FF2B5EF4-FFF2-40B4-BE49-F238E27FC236}">
              <a16:creationId xmlns:a16="http://schemas.microsoft.com/office/drawing/2014/main" id="{AF052272-6B54-1206-E532-3AC009325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92" name="Picture 3291">
          <a:extLst>
            <a:ext uri="{FF2B5EF4-FFF2-40B4-BE49-F238E27FC236}">
              <a16:creationId xmlns:a16="http://schemas.microsoft.com/office/drawing/2014/main" id="{6E17AD71-0B74-026F-D553-62FAC4BB2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93" name="Picture 3292">
          <a:extLst>
            <a:ext uri="{FF2B5EF4-FFF2-40B4-BE49-F238E27FC236}">
              <a16:creationId xmlns:a16="http://schemas.microsoft.com/office/drawing/2014/main" id="{4FF63FDA-CE84-A4C6-9F97-4EF0675E2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294" name="Picture 3293">
          <a:extLst>
            <a:ext uri="{FF2B5EF4-FFF2-40B4-BE49-F238E27FC236}">
              <a16:creationId xmlns:a16="http://schemas.microsoft.com/office/drawing/2014/main" id="{E58EAE8D-3951-9DE6-4CB4-AC27C742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95" name="Picture 3294">
          <a:extLst>
            <a:ext uri="{FF2B5EF4-FFF2-40B4-BE49-F238E27FC236}">
              <a16:creationId xmlns:a16="http://schemas.microsoft.com/office/drawing/2014/main" id="{6631A6ED-58D3-751D-8A54-B6D7E09E5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12700</xdr:colOff>
      <xdr:row>131</xdr:row>
      <xdr:rowOff>12700</xdr:rowOff>
    </xdr:to>
    <xdr:pic>
      <xdr:nvPicPr>
        <xdr:cNvPr id="3296" name="Picture 3295">
          <a:extLst>
            <a:ext uri="{FF2B5EF4-FFF2-40B4-BE49-F238E27FC236}">
              <a16:creationId xmlns:a16="http://schemas.microsoft.com/office/drawing/2014/main" id="{902394EA-FA20-A444-E952-3476D4A8B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297" name="Picture 3296">
          <a:extLst>
            <a:ext uri="{FF2B5EF4-FFF2-40B4-BE49-F238E27FC236}">
              <a16:creationId xmlns:a16="http://schemas.microsoft.com/office/drawing/2014/main" id="{53DC985F-947F-1BFD-03A9-7B68C1946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298" name="Picture 3297">
          <a:extLst>
            <a:ext uri="{FF2B5EF4-FFF2-40B4-BE49-F238E27FC236}">
              <a16:creationId xmlns:a16="http://schemas.microsoft.com/office/drawing/2014/main" id="{4A3855C5-5EC2-008E-3821-2415D0D25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299" name="Picture 3298">
          <a:extLst>
            <a:ext uri="{FF2B5EF4-FFF2-40B4-BE49-F238E27FC236}">
              <a16:creationId xmlns:a16="http://schemas.microsoft.com/office/drawing/2014/main" id="{DC03914F-1F29-5A5D-7C5D-D4C786A1A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300" name="Picture 3299">
          <a:extLst>
            <a:ext uri="{FF2B5EF4-FFF2-40B4-BE49-F238E27FC236}">
              <a16:creationId xmlns:a16="http://schemas.microsoft.com/office/drawing/2014/main" id="{A9601F85-B2B1-5804-BA73-DDC24FAE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301" name="Picture 3300">
          <a:extLst>
            <a:ext uri="{FF2B5EF4-FFF2-40B4-BE49-F238E27FC236}">
              <a16:creationId xmlns:a16="http://schemas.microsoft.com/office/drawing/2014/main" id="{C37B14BC-7264-A75E-771C-3C704B212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02" name="Picture 3301">
          <a:extLst>
            <a:ext uri="{FF2B5EF4-FFF2-40B4-BE49-F238E27FC236}">
              <a16:creationId xmlns:a16="http://schemas.microsoft.com/office/drawing/2014/main" id="{7D38F079-5151-F7E4-5D2A-22BF8F61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303" name="Picture 3302">
          <a:extLst>
            <a:ext uri="{FF2B5EF4-FFF2-40B4-BE49-F238E27FC236}">
              <a16:creationId xmlns:a16="http://schemas.microsoft.com/office/drawing/2014/main" id="{FEE692DC-7393-4BCE-8A56-EC4D90332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304" name="Picture 3303">
          <a:extLst>
            <a:ext uri="{FF2B5EF4-FFF2-40B4-BE49-F238E27FC236}">
              <a16:creationId xmlns:a16="http://schemas.microsoft.com/office/drawing/2014/main" id="{3371BA87-EA8F-EFE5-BD51-5F54CD49E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05" name="Picture 3304">
          <a:extLst>
            <a:ext uri="{FF2B5EF4-FFF2-40B4-BE49-F238E27FC236}">
              <a16:creationId xmlns:a16="http://schemas.microsoft.com/office/drawing/2014/main" id="{41079A18-58F8-00C6-10BA-76B768E7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306" name="Picture 3305">
          <a:extLst>
            <a:ext uri="{FF2B5EF4-FFF2-40B4-BE49-F238E27FC236}">
              <a16:creationId xmlns:a16="http://schemas.microsoft.com/office/drawing/2014/main" id="{75B6A241-90B1-9B5F-618B-41DA4AD38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12700</xdr:colOff>
      <xdr:row>132</xdr:row>
      <xdr:rowOff>12700</xdr:rowOff>
    </xdr:to>
    <xdr:pic>
      <xdr:nvPicPr>
        <xdr:cNvPr id="3307" name="Picture 3306">
          <a:extLst>
            <a:ext uri="{FF2B5EF4-FFF2-40B4-BE49-F238E27FC236}">
              <a16:creationId xmlns:a16="http://schemas.microsoft.com/office/drawing/2014/main" id="{7C5FA04B-D1DB-40E0-C283-D9DBE9C6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08" name="Picture 3307">
          <a:extLst>
            <a:ext uri="{FF2B5EF4-FFF2-40B4-BE49-F238E27FC236}">
              <a16:creationId xmlns:a16="http://schemas.microsoft.com/office/drawing/2014/main" id="{E3134E63-7767-B740-F672-D5F966861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09" name="Picture 3308">
          <a:extLst>
            <a:ext uri="{FF2B5EF4-FFF2-40B4-BE49-F238E27FC236}">
              <a16:creationId xmlns:a16="http://schemas.microsoft.com/office/drawing/2014/main" id="{19E6952C-CEC8-B725-8748-3327F57BA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10" name="Picture 3309">
          <a:extLst>
            <a:ext uri="{FF2B5EF4-FFF2-40B4-BE49-F238E27FC236}">
              <a16:creationId xmlns:a16="http://schemas.microsoft.com/office/drawing/2014/main" id="{D705E67D-36CB-F517-6C11-922DBC827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11" name="Picture 3310">
          <a:extLst>
            <a:ext uri="{FF2B5EF4-FFF2-40B4-BE49-F238E27FC236}">
              <a16:creationId xmlns:a16="http://schemas.microsoft.com/office/drawing/2014/main" id="{A213709E-6A43-51FA-079E-FAF398291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12" name="Picture 3311">
          <a:extLst>
            <a:ext uri="{FF2B5EF4-FFF2-40B4-BE49-F238E27FC236}">
              <a16:creationId xmlns:a16="http://schemas.microsoft.com/office/drawing/2014/main" id="{F0E9B0BD-A3DF-0598-85BC-5FE4484C1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13" name="Picture 3312">
          <a:extLst>
            <a:ext uri="{FF2B5EF4-FFF2-40B4-BE49-F238E27FC236}">
              <a16:creationId xmlns:a16="http://schemas.microsoft.com/office/drawing/2014/main" id="{69C85B40-9845-7A91-7141-E934AEF7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14" name="Picture 3313">
          <a:extLst>
            <a:ext uri="{FF2B5EF4-FFF2-40B4-BE49-F238E27FC236}">
              <a16:creationId xmlns:a16="http://schemas.microsoft.com/office/drawing/2014/main" id="{BEC83088-81AB-0711-EB09-1E626360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15" name="Picture 3314">
          <a:extLst>
            <a:ext uri="{FF2B5EF4-FFF2-40B4-BE49-F238E27FC236}">
              <a16:creationId xmlns:a16="http://schemas.microsoft.com/office/drawing/2014/main" id="{3D601327-4E45-5F08-95D8-6148D344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16" name="Picture 3315">
          <a:extLst>
            <a:ext uri="{FF2B5EF4-FFF2-40B4-BE49-F238E27FC236}">
              <a16:creationId xmlns:a16="http://schemas.microsoft.com/office/drawing/2014/main" id="{FA214F91-50C6-4854-2E24-54827917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17" name="Picture 3316">
          <a:extLst>
            <a:ext uri="{FF2B5EF4-FFF2-40B4-BE49-F238E27FC236}">
              <a16:creationId xmlns:a16="http://schemas.microsoft.com/office/drawing/2014/main" id="{6337DC66-F78F-30F7-CD61-147039EDA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12700</xdr:colOff>
      <xdr:row>133</xdr:row>
      <xdr:rowOff>12700</xdr:rowOff>
    </xdr:to>
    <xdr:pic>
      <xdr:nvPicPr>
        <xdr:cNvPr id="3318" name="Picture 3317">
          <a:extLst>
            <a:ext uri="{FF2B5EF4-FFF2-40B4-BE49-F238E27FC236}">
              <a16:creationId xmlns:a16="http://schemas.microsoft.com/office/drawing/2014/main" id="{37DEBB2D-9982-D3C7-B038-D9F5092E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19" name="Picture 3318">
          <a:extLst>
            <a:ext uri="{FF2B5EF4-FFF2-40B4-BE49-F238E27FC236}">
              <a16:creationId xmlns:a16="http://schemas.microsoft.com/office/drawing/2014/main" id="{DDED2B0F-F4D4-F891-67C4-B6E96BE1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0" name="Picture 3319">
          <a:extLst>
            <a:ext uri="{FF2B5EF4-FFF2-40B4-BE49-F238E27FC236}">
              <a16:creationId xmlns:a16="http://schemas.microsoft.com/office/drawing/2014/main" id="{539D1E88-8DEA-6C4A-2D23-1891202A6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21" name="Picture 3320">
          <a:extLst>
            <a:ext uri="{FF2B5EF4-FFF2-40B4-BE49-F238E27FC236}">
              <a16:creationId xmlns:a16="http://schemas.microsoft.com/office/drawing/2014/main" id="{10203608-6E37-EBF6-1D06-D9B9F6A3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2" name="Picture 3321">
          <a:extLst>
            <a:ext uri="{FF2B5EF4-FFF2-40B4-BE49-F238E27FC236}">
              <a16:creationId xmlns:a16="http://schemas.microsoft.com/office/drawing/2014/main" id="{37A9D634-CBFF-AB9B-B0C7-D9EE0CE22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3" name="Picture 3322">
          <a:extLst>
            <a:ext uri="{FF2B5EF4-FFF2-40B4-BE49-F238E27FC236}">
              <a16:creationId xmlns:a16="http://schemas.microsoft.com/office/drawing/2014/main" id="{8B74EF3C-5553-D119-BD2B-443CAE570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24" name="Picture 3323">
          <a:extLst>
            <a:ext uri="{FF2B5EF4-FFF2-40B4-BE49-F238E27FC236}">
              <a16:creationId xmlns:a16="http://schemas.microsoft.com/office/drawing/2014/main" id="{5D27D29E-C0CC-8C74-2355-DBD8017A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5" name="Picture 3324">
          <a:extLst>
            <a:ext uri="{FF2B5EF4-FFF2-40B4-BE49-F238E27FC236}">
              <a16:creationId xmlns:a16="http://schemas.microsoft.com/office/drawing/2014/main" id="{163E76D7-1681-6E25-DD5A-0FDBCF861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6" name="Picture 3325">
          <a:extLst>
            <a:ext uri="{FF2B5EF4-FFF2-40B4-BE49-F238E27FC236}">
              <a16:creationId xmlns:a16="http://schemas.microsoft.com/office/drawing/2014/main" id="{D206AA3C-8FBD-0281-A283-7BF989418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27" name="Picture 3326">
          <a:extLst>
            <a:ext uri="{FF2B5EF4-FFF2-40B4-BE49-F238E27FC236}">
              <a16:creationId xmlns:a16="http://schemas.microsoft.com/office/drawing/2014/main" id="{76967635-C2FF-B365-1630-0F856A36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8" name="Picture 3327">
          <a:extLst>
            <a:ext uri="{FF2B5EF4-FFF2-40B4-BE49-F238E27FC236}">
              <a16:creationId xmlns:a16="http://schemas.microsoft.com/office/drawing/2014/main" id="{E0B565AD-32D9-4A33-AC6D-7CE9B0BFE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12700</xdr:colOff>
      <xdr:row>134</xdr:row>
      <xdr:rowOff>12700</xdr:rowOff>
    </xdr:to>
    <xdr:pic>
      <xdr:nvPicPr>
        <xdr:cNvPr id="3329" name="Picture 3328">
          <a:extLst>
            <a:ext uri="{FF2B5EF4-FFF2-40B4-BE49-F238E27FC236}">
              <a16:creationId xmlns:a16="http://schemas.microsoft.com/office/drawing/2014/main" id="{3F111547-02D3-7010-D499-4029C27E7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0" name="Picture 3329">
          <a:extLst>
            <a:ext uri="{FF2B5EF4-FFF2-40B4-BE49-F238E27FC236}">
              <a16:creationId xmlns:a16="http://schemas.microsoft.com/office/drawing/2014/main" id="{C16EC908-7018-8DDE-CEDE-E83E10C1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1" name="Picture 3330">
          <a:extLst>
            <a:ext uri="{FF2B5EF4-FFF2-40B4-BE49-F238E27FC236}">
              <a16:creationId xmlns:a16="http://schemas.microsoft.com/office/drawing/2014/main" id="{80EFFBFD-1C02-D918-6705-600627839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32" name="Picture 3331">
          <a:extLst>
            <a:ext uri="{FF2B5EF4-FFF2-40B4-BE49-F238E27FC236}">
              <a16:creationId xmlns:a16="http://schemas.microsoft.com/office/drawing/2014/main" id="{5A8DE8F5-4136-3C56-BDA4-DBC86A9BB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3" name="Picture 3332">
          <a:extLst>
            <a:ext uri="{FF2B5EF4-FFF2-40B4-BE49-F238E27FC236}">
              <a16:creationId xmlns:a16="http://schemas.microsoft.com/office/drawing/2014/main" id="{7A4E71BF-28E5-E979-C2B3-0E47A8618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4" name="Picture 3333">
          <a:extLst>
            <a:ext uri="{FF2B5EF4-FFF2-40B4-BE49-F238E27FC236}">
              <a16:creationId xmlns:a16="http://schemas.microsoft.com/office/drawing/2014/main" id="{341305D9-0269-6757-28E2-012C60B93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35" name="Picture 3334">
          <a:extLst>
            <a:ext uri="{FF2B5EF4-FFF2-40B4-BE49-F238E27FC236}">
              <a16:creationId xmlns:a16="http://schemas.microsoft.com/office/drawing/2014/main" id="{72C57801-0F0B-4AB6-601D-FCA4909A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6" name="Picture 3335">
          <a:extLst>
            <a:ext uri="{FF2B5EF4-FFF2-40B4-BE49-F238E27FC236}">
              <a16:creationId xmlns:a16="http://schemas.microsoft.com/office/drawing/2014/main" id="{A6DF1724-D90D-AB3D-D2AB-64832E50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7" name="Picture 3336">
          <a:extLst>
            <a:ext uri="{FF2B5EF4-FFF2-40B4-BE49-F238E27FC236}">
              <a16:creationId xmlns:a16="http://schemas.microsoft.com/office/drawing/2014/main" id="{EC280B06-D55E-E1CC-9D2F-1E3AEF9B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38" name="Picture 3337">
          <a:extLst>
            <a:ext uri="{FF2B5EF4-FFF2-40B4-BE49-F238E27FC236}">
              <a16:creationId xmlns:a16="http://schemas.microsoft.com/office/drawing/2014/main" id="{990766D4-9E85-231F-8918-66E091138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39" name="Picture 3338">
          <a:extLst>
            <a:ext uri="{FF2B5EF4-FFF2-40B4-BE49-F238E27FC236}">
              <a16:creationId xmlns:a16="http://schemas.microsoft.com/office/drawing/2014/main" id="{F3A33FAD-3796-0B85-9B6D-CD0B81573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12700</xdr:colOff>
      <xdr:row>135</xdr:row>
      <xdr:rowOff>12700</xdr:rowOff>
    </xdr:to>
    <xdr:pic>
      <xdr:nvPicPr>
        <xdr:cNvPr id="3340" name="Picture 3339">
          <a:extLst>
            <a:ext uri="{FF2B5EF4-FFF2-40B4-BE49-F238E27FC236}">
              <a16:creationId xmlns:a16="http://schemas.microsoft.com/office/drawing/2014/main" id="{1B6B4BF9-FB2A-7495-A288-88FEA4A82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41" name="Picture 3340">
          <a:extLst>
            <a:ext uri="{FF2B5EF4-FFF2-40B4-BE49-F238E27FC236}">
              <a16:creationId xmlns:a16="http://schemas.microsoft.com/office/drawing/2014/main" id="{4AE58DA2-F535-B573-31E5-61EA12FDB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42" name="Picture 3341">
          <a:extLst>
            <a:ext uri="{FF2B5EF4-FFF2-40B4-BE49-F238E27FC236}">
              <a16:creationId xmlns:a16="http://schemas.microsoft.com/office/drawing/2014/main" id="{D4652E2D-F2B0-3D31-DF73-3CF83ED7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43" name="Picture 3342">
          <a:extLst>
            <a:ext uri="{FF2B5EF4-FFF2-40B4-BE49-F238E27FC236}">
              <a16:creationId xmlns:a16="http://schemas.microsoft.com/office/drawing/2014/main" id="{6FB5B900-69A8-E748-FE2D-5219725E2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44" name="Picture 3343">
          <a:extLst>
            <a:ext uri="{FF2B5EF4-FFF2-40B4-BE49-F238E27FC236}">
              <a16:creationId xmlns:a16="http://schemas.microsoft.com/office/drawing/2014/main" id="{D415D9B5-CD7E-4209-655D-D8089D377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45" name="Picture 3344">
          <a:extLst>
            <a:ext uri="{FF2B5EF4-FFF2-40B4-BE49-F238E27FC236}">
              <a16:creationId xmlns:a16="http://schemas.microsoft.com/office/drawing/2014/main" id="{F45AEE80-A40E-1139-CCC0-B079D4243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46" name="Picture 3345">
          <a:extLst>
            <a:ext uri="{FF2B5EF4-FFF2-40B4-BE49-F238E27FC236}">
              <a16:creationId xmlns:a16="http://schemas.microsoft.com/office/drawing/2014/main" id="{00161C48-32DE-FA0F-0B12-90D78AB0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47" name="Picture 3346">
          <a:extLst>
            <a:ext uri="{FF2B5EF4-FFF2-40B4-BE49-F238E27FC236}">
              <a16:creationId xmlns:a16="http://schemas.microsoft.com/office/drawing/2014/main" id="{3F1671EE-4B35-B585-CBAB-F1FE20C90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48" name="Picture 3347">
          <a:extLst>
            <a:ext uri="{FF2B5EF4-FFF2-40B4-BE49-F238E27FC236}">
              <a16:creationId xmlns:a16="http://schemas.microsoft.com/office/drawing/2014/main" id="{71F952B9-2A1B-5AB5-3265-01EEE1A30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49" name="Picture 3348">
          <a:extLst>
            <a:ext uri="{FF2B5EF4-FFF2-40B4-BE49-F238E27FC236}">
              <a16:creationId xmlns:a16="http://schemas.microsoft.com/office/drawing/2014/main" id="{CD2BFB00-E8D4-53D3-510D-825C5219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50" name="Picture 3349">
          <a:extLst>
            <a:ext uri="{FF2B5EF4-FFF2-40B4-BE49-F238E27FC236}">
              <a16:creationId xmlns:a16="http://schemas.microsoft.com/office/drawing/2014/main" id="{C6791972-A438-4680-DB96-E5F04CB34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12700</xdr:colOff>
      <xdr:row>136</xdr:row>
      <xdr:rowOff>12700</xdr:rowOff>
    </xdr:to>
    <xdr:pic>
      <xdr:nvPicPr>
        <xdr:cNvPr id="3351" name="Picture 3350">
          <a:extLst>
            <a:ext uri="{FF2B5EF4-FFF2-40B4-BE49-F238E27FC236}">
              <a16:creationId xmlns:a16="http://schemas.microsoft.com/office/drawing/2014/main" id="{95E70C53-2867-D347-DB25-9AA350D43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52" name="Picture 3351">
          <a:extLst>
            <a:ext uri="{FF2B5EF4-FFF2-40B4-BE49-F238E27FC236}">
              <a16:creationId xmlns:a16="http://schemas.microsoft.com/office/drawing/2014/main" id="{BE0A7CCD-D983-8413-326B-E73B89E67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53" name="Picture 3352">
          <a:extLst>
            <a:ext uri="{FF2B5EF4-FFF2-40B4-BE49-F238E27FC236}">
              <a16:creationId xmlns:a16="http://schemas.microsoft.com/office/drawing/2014/main" id="{FFEC455D-4A2F-6DA1-74A6-63C82BD44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54" name="Picture 3353">
          <a:extLst>
            <a:ext uri="{FF2B5EF4-FFF2-40B4-BE49-F238E27FC236}">
              <a16:creationId xmlns:a16="http://schemas.microsoft.com/office/drawing/2014/main" id="{CD52E28C-16B1-7482-DCAE-DA0FA42E5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55" name="Picture 3354">
          <a:extLst>
            <a:ext uri="{FF2B5EF4-FFF2-40B4-BE49-F238E27FC236}">
              <a16:creationId xmlns:a16="http://schemas.microsoft.com/office/drawing/2014/main" id="{B9CA8324-0DCA-EADC-E089-55656D56E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56" name="Picture 3355">
          <a:extLst>
            <a:ext uri="{FF2B5EF4-FFF2-40B4-BE49-F238E27FC236}">
              <a16:creationId xmlns:a16="http://schemas.microsoft.com/office/drawing/2014/main" id="{B512A142-2E1F-D6A3-EB25-7D857B623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57" name="Picture 3356">
          <a:extLst>
            <a:ext uri="{FF2B5EF4-FFF2-40B4-BE49-F238E27FC236}">
              <a16:creationId xmlns:a16="http://schemas.microsoft.com/office/drawing/2014/main" id="{BD8F6C2F-BC53-43A1-7875-43964249F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58" name="Picture 3357">
          <a:extLst>
            <a:ext uri="{FF2B5EF4-FFF2-40B4-BE49-F238E27FC236}">
              <a16:creationId xmlns:a16="http://schemas.microsoft.com/office/drawing/2014/main" id="{D743BE21-B0FB-6C8A-A17B-A4280B6C3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59" name="Picture 3358">
          <a:extLst>
            <a:ext uri="{FF2B5EF4-FFF2-40B4-BE49-F238E27FC236}">
              <a16:creationId xmlns:a16="http://schemas.microsoft.com/office/drawing/2014/main" id="{519313A1-2947-73A6-EE7D-4FDBE8BE4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60" name="Picture 3359">
          <a:extLst>
            <a:ext uri="{FF2B5EF4-FFF2-40B4-BE49-F238E27FC236}">
              <a16:creationId xmlns:a16="http://schemas.microsoft.com/office/drawing/2014/main" id="{4A703034-6D08-E2C2-2FCC-23987C40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61" name="Picture 3360">
          <a:extLst>
            <a:ext uri="{FF2B5EF4-FFF2-40B4-BE49-F238E27FC236}">
              <a16:creationId xmlns:a16="http://schemas.microsoft.com/office/drawing/2014/main" id="{5CF77859-C43B-1699-0C89-E7FDD8E74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12700</xdr:colOff>
      <xdr:row>137</xdr:row>
      <xdr:rowOff>12700</xdr:rowOff>
    </xdr:to>
    <xdr:pic>
      <xdr:nvPicPr>
        <xdr:cNvPr id="3362" name="Picture 3361">
          <a:extLst>
            <a:ext uri="{FF2B5EF4-FFF2-40B4-BE49-F238E27FC236}">
              <a16:creationId xmlns:a16="http://schemas.microsoft.com/office/drawing/2014/main" id="{D8827E82-EF9E-BF7D-7769-E87BDE750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63" name="Picture 3362">
          <a:extLst>
            <a:ext uri="{FF2B5EF4-FFF2-40B4-BE49-F238E27FC236}">
              <a16:creationId xmlns:a16="http://schemas.microsoft.com/office/drawing/2014/main" id="{09F46169-221F-89EB-F79B-110FF867F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64" name="Picture 3363">
          <a:extLst>
            <a:ext uri="{FF2B5EF4-FFF2-40B4-BE49-F238E27FC236}">
              <a16:creationId xmlns:a16="http://schemas.microsoft.com/office/drawing/2014/main" id="{2FBF159D-9446-6B8F-F82A-7F029B553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65" name="Picture 3364">
          <a:extLst>
            <a:ext uri="{FF2B5EF4-FFF2-40B4-BE49-F238E27FC236}">
              <a16:creationId xmlns:a16="http://schemas.microsoft.com/office/drawing/2014/main" id="{22F3C6ED-1290-32DA-AE44-7CEC12D7A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66" name="Picture 3365">
          <a:extLst>
            <a:ext uri="{FF2B5EF4-FFF2-40B4-BE49-F238E27FC236}">
              <a16:creationId xmlns:a16="http://schemas.microsoft.com/office/drawing/2014/main" id="{8B0F0FC5-15E4-4BD9-2BA5-2F961A2F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67" name="Picture 3366">
          <a:extLst>
            <a:ext uri="{FF2B5EF4-FFF2-40B4-BE49-F238E27FC236}">
              <a16:creationId xmlns:a16="http://schemas.microsoft.com/office/drawing/2014/main" id="{C88DD095-A2DF-8E1A-8FF8-B5B19A77C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68" name="Picture 3367">
          <a:extLst>
            <a:ext uri="{FF2B5EF4-FFF2-40B4-BE49-F238E27FC236}">
              <a16:creationId xmlns:a16="http://schemas.microsoft.com/office/drawing/2014/main" id="{2638A1D6-39D2-E40D-0614-A61D90809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69" name="Picture 3368">
          <a:extLst>
            <a:ext uri="{FF2B5EF4-FFF2-40B4-BE49-F238E27FC236}">
              <a16:creationId xmlns:a16="http://schemas.microsoft.com/office/drawing/2014/main" id="{3A7D29ED-93D8-506A-43B5-679F45A03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14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70" name="Picture 3369">
          <a:extLst>
            <a:ext uri="{FF2B5EF4-FFF2-40B4-BE49-F238E27FC236}">
              <a16:creationId xmlns:a16="http://schemas.microsoft.com/office/drawing/2014/main" id="{892835AE-E986-3B6C-892C-499ED6445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71" name="Picture 3370">
          <a:extLst>
            <a:ext uri="{FF2B5EF4-FFF2-40B4-BE49-F238E27FC236}">
              <a16:creationId xmlns:a16="http://schemas.microsoft.com/office/drawing/2014/main" id="{60D54B2A-57B6-E908-3895-3EFB5AA2A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72" name="Picture 3371">
          <a:extLst>
            <a:ext uri="{FF2B5EF4-FFF2-40B4-BE49-F238E27FC236}">
              <a16:creationId xmlns:a16="http://schemas.microsoft.com/office/drawing/2014/main" id="{B82C9CA6-E460-FFEB-E39C-A40E9808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73" name="Picture 3372">
          <a:extLst>
            <a:ext uri="{FF2B5EF4-FFF2-40B4-BE49-F238E27FC236}">
              <a16:creationId xmlns:a16="http://schemas.microsoft.com/office/drawing/2014/main" id="{16B4626F-69C7-79F9-36C0-78E1C73FE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14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74" name="Picture 3373">
          <a:extLst>
            <a:ext uri="{FF2B5EF4-FFF2-40B4-BE49-F238E27FC236}">
              <a16:creationId xmlns:a16="http://schemas.microsoft.com/office/drawing/2014/main" id="{5E83E7E3-D3FF-FF10-4CD7-E9F95B3B8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12700</xdr:colOff>
      <xdr:row>138</xdr:row>
      <xdr:rowOff>12700</xdr:rowOff>
    </xdr:to>
    <xdr:pic>
      <xdr:nvPicPr>
        <xdr:cNvPr id="3375" name="Picture 3374">
          <a:extLst>
            <a:ext uri="{FF2B5EF4-FFF2-40B4-BE49-F238E27FC236}">
              <a16:creationId xmlns:a16="http://schemas.microsoft.com/office/drawing/2014/main" id="{395E8E20-E633-6591-5358-243F79F2C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76" name="Picture 3375">
          <a:extLst>
            <a:ext uri="{FF2B5EF4-FFF2-40B4-BE49-F238E27FC236}">
              <a16:creationId xmlns:a16="http://schemas.microsoft.com/office/drawing/2014/main" id="{E27ADDD6-ED56-7D4C-D3C9-45112D370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77" name="Picture 3376">
          <a:extLst>
            <a:ext uri="{FF2B5EF4-FFF2-40B4-BE49-F238E27FC236}">
              <a16:creationId xmlns:a16="http://schemas.microsoft.com/office/drawing/2014/main" id="{F1D2C174-ECE0-C80F-CAB2-572C437B4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78" name="Picture 3377">
          <a:extLst>
            <a:ext uri="{FF2B5EF4-FFF2-40B4-BE49-F238E27FC236}">
              <a16:creationId xmlns:a16="http://schemas.microsoft.com/office/drawing/2014/main" id="{7C0F17C1-2AD8-AC85-024F-8AF165BDC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79" name="Picture 3378">
          <a:extLst>
            <a:ext uri="{FF2B5EF4-FFF2-40B4-BE49-F238E27FC236}">
              <a16:creationId xmlns:a16="http://schemas.microsoft.com/office/drawing/2014/main" id="{1A349EED-E798-24B8-D016-E0FC77F6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80" name="Picture 3379">
          <a:extLst>
            <a:ext uri="{FF2B5EF4-FFF2-40B4-BE49-F238E27FC236}">
              <a16:creationId xmlns:a16="http://schemas.microsoft.com/office/drawing/2014/main" id="{3EC96327-E00B-D1F7-FE0F-1D0E10075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81" name="Picture 3380">
          <a:extLst>
            <a:ext uri="{FF2B5EF4-FFF2-40B4-BE49-F238E27FC236}">
              <a16:creationId xmlns:a16="http://schemas.microsoft.com/office/drawing/2014/main" id="{D2AFA3D4-DE97-6AD3-839E-1F3DAE02F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82" name="Picture 3381">
          <a:extLst>
            <a:ext uri="{FF2B5EF4-FFF2-40B4-BE49-F238E27FC236}">
              <a16:creationId xmlns:a16="http://schemas.microsoft.com/office/drawing/2014/main" id="{A643CA4A-9E76-A0C7-45AC-2FE9F6899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83" name="Picture 3382">
          <a:extLst>
            <a:ext uri="{FF2B5EF4-FFF2-40B4-BE49-F238E27FC236}">
              <a16:creationId xmlns:a16="http://schemas.microsoft.com/office/drawing/2014/main" id="{D20E5ADE-D582-BBD5-F204-D96CFF3AF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84" name="Picture 3383">
          <a:extLst>
            <a:ext uri="{FF2B5EF4-FFF2-40B4-BE49-F238E27FC236}">
              <a16:creationId xmlns:a16="http://schemas.microsoft.com/office/drawing/2014/main" id="{7330CCF1-1447-96C6-81CE-01AC50F3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85" name="Picture 3384">
          <a:extLst>
            <a:ext uri="{FF2B5EF4-FFF2-40B4-BE49-F238E27FC236}">
              <a16:creationId xmlns:a16="http://schemas.microsoft.com/office/drawing/2014/main" id="{AF2873D8-3A1B-DC52-2CB5-C8D201A03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12700</xdr:colOff>
      <xdr:row>139</xdr:row>
      <xdr:rowOff>12700</xdr:rowOff>
    </xdr:to>
    <xdr:pic>
      <xdr:nvPicPr>
        <xdr:cNvPr id="3386" name="Picture 3385">
          <a:extLst>
            <a:ext uri="{FF2B5EF4-FFF2-40B4-BE49-F238E27FC236}">
              <a16:creationId xmlns:a16="http://schemas.microsoft.com/office/drawing/2014/main" id="{72105A97-1C23-A999-5775-221528904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87" name="Picture 3386">
          <a:extLst>
            <a:ext uri="{FF2B5EF4-FFF2-40B4-BE49-F238E27FC236}">
              <a16:creationId xmlns:a16="http://schemas.microsoft.com/office/drawing/2014/main" id="{A4E877F0-E933-E417-2700-7A742E0F5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88" name="Picture 3387">
          <a:extLst>
            <a:ext uri="{FF2B5EF4-FFF2-40B4-BE49-F238E27FC236}">
              <a16:creationId xmlns:a16="http://schemas.microsoft.com/office/drawing/2014/main" id="{9D533A79-7A63-5F32-03AE-A43E8FFF0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389" name="Picture 3388">
          <a:extLst>
            <a:ext uri="{FF2B5EF4-FFF2-40B4-BE49-F238E27FC236}">
              <a16:creationId xmlns:a16="http://schemas.microsoft.com/office/drawing/2014/main" id="{37CC0F20-AEDC-2B7F-3D23-25F3C502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90" name="Picture 3389">
          <a:extLst>
            <a:ext uri="{FF2B5EF4-FFF2-40B4-BE49-F238E27FC236}">
              <a16:creationId xmlns:a16="http://schemas.microsoft.com/office/drawing/2014/main" id="{E350F5D3-8997-3348-8D5B-B63C982DE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91" name="Picture 3390">
          <a:extLst>
            <a:ext uri="{FF2B5EF4-FFF2-40B4-BE49-F238E27FC236}">
              <a16:creationId xmlns:a16="http://schemas.microsoft.com/office/drawing/2014/main" id="{1D0DC993-120E-7416-B615-AEF9C7F2B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392" name="Picture 3391">
          <a:extLst>
            <a:ext uri="{FF2B5EF4-FFF2-40B4-BE49-F238E27FC236}">
              <a16:creationId xmlns:a16="http://schemas.microsoft.com/office/drawing/2014/main" id="{3AB41291-694E-B7E9-2413-4548C206D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93" name="Picture 3392">
          <a:extLst>
            <a:ext uri="{FF2B5EF4-FFF2-40B4-BE49-F238E27FC236}">
              <a16:creationId xmlns:a16="http://schemas.microsoft.com/office/drawing/2014/main" id="{32D68A0D-EBD5-7E0A-F81A-4A5D0CC02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94" name="Picture 3393">
          <a:extLst>
            <a:ext uri="{FF2B5EF4-FFF2-40B4-BE49-F238E27FC236}">
              <a16:creationId xmlns:a16="http://schemas.microsoft.com/office/drawing/2014/main" id="{93578D5C-2285-3704-2FDF-C3EEC1D4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395" name="Picture 3394">
          <a:extLst>
            <a:ext uri="{FF2B5EF4-FFF2-40B4-BE49-F238E27FC236}">
              <a16:creationId xmlns:a16="http://schemas.microsoft.com/office/drawing/2014/main" id="{3D902B21-40EF-0C3A-6FE3-6305087E2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96" name="Picture 3395">
          <a:extLst>
            <a:ext uri="{FF2B5EF4-FFF2-40B4-BE49-F238E27FC236}">
              <a16:creationId xmlns:a16="http://schemas.microsoft.com/office/drawing/2014/main" id="{3CB1AD5E-3819-7C4F-6706-CF393B84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12700</xdr:colOff>
      <xdr:row>140</xdr:row>
      <xdr:rowOff>12700</xdr:rowOff>
    </xdr:to>
    <xdr:pic>
      <xdr:nvPicPr>
        <xdr:cNvPr id="3397" name="Picture 3396">
          <a:extLst>
            <a:ext uri="{FF2B5EF4-FFF2-40B4-BE49-F238E27FC236}">
              <a16:creationId xmlns:a16="http://schemas.microsoft.com/office/drawing/2014/main" id="{3CD9CE9F-8939-1126-1DD9-490384130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398" name="Picture 3397">
          <a:extLst>
            <a:ext uri="{FF2B5EF4-FFF2-40B4-BE49-F238E27FC236}">
              <a16:creationId xmlns:a16="http://schemas.microsoft.com/office/drawing/2014/main" id="{157398C1-1DA3-5594-1A07-5722DD275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399" name="Picture 3398">
          <a:extLst>
            <a:ext uri="{FF2B5EF4-FFF2-40B4-BE49-F238E27FC236}">
              <a16:creationId xmlns:a16="http://schemas.microsoft.com/office/drawing/2014/main" id="{39DA75B2-2C8E-B459-2195-09D6D3E3F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00" name="Picture 3399">
          <a:extLst>
            <a:ext uri="{FF2B5EF4-FFF2-40B4-BE49-F238E27FC236}">
              <a16:creationId xmlns:a16="http://schemas.microsoft.com/office/drawing/2014/main" id="{C21424B3-A971-CF47-642C-F47B3ACC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01" name="Picture 3400">
          <a:extLst>
            <a:ext uri="{FF2B5EF4-FFF2-40B4-BE49-F238E27FC236}">
              <a16:creationId xmlns:a16="http://schemas.microsoft.com/office/drawing/2014/main" id="{25A91FBA-5878-2BC8-BF80-568256BDC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72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402" name="Picture 3401">
          <a:extLst>
            <a:ext uri="{FF2B5EF4-FFF2-40B4-BE49-F238E27FC236}">
              <a16:creationId xmlns:a16="http://schemas.microsoft.com/office/drawing/2014/main" id="{0AF33D60-B8B7-9979-CF20-92659A43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403" name="Picture 3402">
          <a:extLst>
            <a:ext uri="{FF2B5EF4-FFF2-40B4-BE49-F238E27FC236}">
              <a16:creationId xmlns:a16="http://schemas.microsoft.com/office/drawing/2014/main" id="{056D7D2F-B6FD-9D5E-1467-31F075720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04" name="Picture 3403">
          <a:extLst>
            <a:ext uri="{FF2B5EF4-FFF2-40B4-BE49-F238E27FC236}">
              <a16:creationId xmlns:a16="http://schemas.microsoft.com/office/drawing/2014/main" id="{972975A2-E913-4D02-7F83-FCFA3984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05" name="Picture 3404">
          <a:extLst>
            <a:ext uri="{FF2B5EF4-FFF2-40B4-BE49-F238E27FC236}">
              <a16:creationId xmlns:a16="http://schemas.microsoft.com/office/drawing/2014/main" id="{C86AD78F-5F12-0D9E-125D-8F30D857D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72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406" name="Picture 3405">
          <a:extLst>
            <a:ext uri="{FF2B5EF4-FFF2-40B4-BE49-F238E27FC236}">
              <a16:creationId xmlns:a16="http://schemas.microsoft.com/office/drawing/2014/main" id="{619DBB92-6E1A-1A72-21E9-B57035BFB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407" name="Picture 3406">
          <a:extLst>
            <a:ext uri="{FF2B5EF4-FFF2-40B4-BE49-F238E27FC236}">
              <a16:creationId xmlns:a16="http://schemas.microsoft.com/office/drawing/2014/main" id="{49834A93-B442-18EC-3069-E9ED8BDEE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08" name="Picture 3407">
          <a:extLst>
            <a:ext uri="{FF2B5EF4-FFF2-40B4-BE49-F238E27FC236}">
              <a16:creationId xmlns:a16="http://schemas.microsoft.com/office/drawing/2014/main" id="{BEAAC02C-8F73-2A25-8447-3197D3A38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09" name="Picture 3408">
          <a:extLst>
            <a:ext uri="{FF2B5EF4-FFF2-40B4-BE49-F238E27FC236}">
              <a16:creationId xmlns:a16="http://schemas.microsoft.com/office/drawing/2014/main" id="{6C05ED3D-97BE-0D82-2F27-7A8BD30E3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72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410" name="Picture 3409">
          <a:extLst>
            <a:ext uri="{FF2B5EF4-FFF2-40B4-BE49-F238E27FC236}">
              <a16:creationId xmlns:a16="http://schemas.microsoft.com/office/drawing/2014/main" id="{7A7DC2A2-ACD4-2CFD-68D4-37CEA199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12700</xdr:colOff>
      <xdr:row>141</xdr:row>
      <xdr:rowOff>12700</xdr:rowOff>
    </xdr:to>
    <xdr:pic>
      <xdr:nvPicPr>
        <xdr:cNvPr id="3411" name="Picture 3410">
          <a:extLst>
            <a:ext uri="{FF2B5EF4-FFF2-40B4-BE49-F238E27FC236}">
              <a16:creationId xmlns:a16="http://schemas.microsoft.com/office/drawing/2014/main" id="{5D11B828-402D-331F-E9AB-7380E4EFF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12" name="Picture 3411">
          <a:extLst>
            <a:ext uri="{FF2B5EF4-FFF2-40B4-BE49-F238E27FC236}">
              <a16:creationId xmlns:a16="http://schemas.microsoft.com/office/drawing/2014/main" id="{87F8C7E3-32A9-C23D-83BF-80C4C5E51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13" name="Picture 3412">
          <a:extLst>
            <a:ext uri="{FF2B5EF4-FFF2-40B4-BE49-F238E27FC236}">
              <a16:creationId xmlns:a16="http://schemas.microsoft.com/office/drawing/2014/main" id="{8DB7D8D5-2656-E83A-3B25-F789D369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72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14" name="Picture 3413">
          <a:extLst>
            <a:ext uri="{FF2B5EF4-FFF2-40B4-BE49-F238E27FC236}">
              <a16:creationId xmlns:a16="http://schemas.microsoft.com/office/drawing/2014/main" id="{991C7DE3-CB1E-5375-8C96-FC3928F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15" name="Picture 3414">
          <a:extLst>
            <a:ext uri="{FF2B5EF4-FFF2-40B4-BE49-F238E27FC236}">
              <a16:creationId xmlns:a16="http://schemas.microsoft.com/office/drawing/2014/main" id="{1227F858-FB62-B75B-5BD5-C5A7822DA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16" name="Picture 3415">
          <a:extLst>
            <a:ext uri="{FF2B5EF4-FFF2-40B4-BE49-F238E27FC236}">
              <a16:creationId xmlns:a16="http://schemas.microsoft.com/office/drawing/2014/main" id="{44F5B148-1135-967D-8611-2DC541D0A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17" name="Picture 3416">
          <a:extLst>
            <a:ext uri="{FF2B5EF4-FFF2-40B4-BE49-F238E27FC236}">
              <a16:creationId xmlns:a16="http://schemas.microsoft.com/office/drawing/2014/main" id="{E5C68C41-AA67-5683-357F-DC8F14CB7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18" name="Picture 3417">
          <a:extLst>
            <a:ext uri="{FF2B5EF4-FFF2-40B4-BE49-F238E27FC236}">
              <a16:creationId xmlns:a16="http://schemas.microsoft.com/office/drawing/2014/main" id="{BFF4DF6B-59C8-FF9D-68F6-159500BBA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19" name="Picture 3418">
          <a:extLst>
            <a:ext uri="{FF2B5EF4-FFF2-40B4-BE49-F238E27FC236}">
              <a16:creationId xmlns:a16="http://schemas.microsoft.com/office/drawing/2014/main" id="{45F91A31-E151-56E1-6C67-002338AA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20" name="Picture 3419">
          <a:extLst>
            <a:ext uri="{FF2B5EF4-FFF2-40B4-BE49-F238E27FC236}">
              <a16:creationId xmlns:a16="http://schemas.microsoft.com/office/drawing/2014/main" id="{B120918B-51AA-C22B-D0F1-4408888AD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21" name="Picture 3420">
          <a:extLst>
            <a:ext uri="{FF2B5EF4-FFF2-40B4-BE49-F238E27FC236}">
              <a16:creationId xmlns:a16="http://schemas.microsoft.com/office/drawing/2014/main" id="{E941A49F-7C3B-1E7E-B9D5-3AF6387B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22" name="Picture 3421">
          <a:extLst>
            <a:ext uri="{FF2B5EF4-FFF2-40B4-BE49-F238E27FC236}">
              <a16:creationId xmlns:a16="http://schemas.microsoft.com/office/drawing/2014/main" id="{82F75D7D-DC57-3E6A-2AC2-14CEBB0CD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12700</xdr:colOff>
      <xdr:row>142</xdr:row>
      <xdr:rowOff>12700</xdr:rowOff>
    </xdr:to>
    <xdr:pic>
      <xdr:nvPicPr>
        <xdr:cNvPr id="3423" name="Picture 3422">
          <a:extLst>
            <a:ext uri="{FF2B5EF4-FFF2-40B4-BE49-F238E27FC236}">
              <a16:creationId xmlns:a16="http://schemas.microsoft.com/office/drawing/2014/main" id="{79796BD4-6439-580F-0C78-58A5DD08F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24" name="Picture 3423">
          <a:extLst>
            <a:ext uri="{FF2B5EF4-FFF2-40B4-BE49-F238E27FC236}">
              <a16:creationId xmlns:a16="http://schemas.microsoft.com/office/drawing/2014/main" id="{40BA792E-7969-BF3D-4D23-C58B0701D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25" name="Picture 3424">
          <a:extLst>
            <a:ext uri="{FF2B5EF4-FFF2-40B4-BE49-F238E27FC236}">
              <a16:creationId xmlns:a16="http://schemas.microsoft.com/office/drawing/2014/main" id="{67A7DA8B-D291-C3A6-F8BD-C2F3BE77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26" name="Picture 3425">
          <a:extLst>
            <a:ext uri="{FF2B5EF4-FFF2-40B4-BE49-F238E27FC236}">
              <a16:creationId xmlns:a16="http://schemas.microsoft.com/office/drawing/2014/main" id="{1A8F0B57-4860-07D7-16FC-1C1878F6D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27" name="Picture 3426">
          <a:extLst>
            <a:ext uri="{FF2B5EF4-FFF2-40B4-BE49-F238E27FC236}">
              <a16:creationId xmlns:a16="http://schemas.microsoft.com/office/drawing/2014/main" id="{D8A9F1B8-1898-EA8F-8DC9-49A398B6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28" name="Picture 3427">
          <a:extLst>
            <a:ext uri="{FF2B5EF4-FFF2-40B4-BE49-F238E27FC236}">
              <a16:creationId xmlns:a16="http://schemas.microsoft.com/office/drawing/2014/main" id="{012FB72D-1DDE-CD28-EB57-A298C028F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29" name="Picture 3428">
          <a:extLst>
            <a:ext uri="{FF2B5EF4-FFF2-40B4-BE49-F238E27FC236}">
              <a16:creationId xmlns:a16="http://schemas.microsoft.com/office/drawing/2014/main" id="{0BEB2AC1-072D-5D16-C89B-77C3028D8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30" name="Picture 3429">
          <a:extLst>
            <a:ext uri="{FF2B5EF4-FFF2-40B4-BE49-F238E27FC236}">
              <a16:creationId xmlns:a16="http://schemas.microsoft.com/office/drawing/2014/main" id="{B3AE12D9-0EAD-D44D-57D1-6911B7739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31" name="Picture 3430">
          <a:extLst>
            <a:ext uri="{FF2B5EF4-FFF2-40B4-BE49-F238E27FC236}">
              <a16:creationId xmlns:a16="http://schemas.microsoft.com/office/drawing/2014/main" id="{515196D7-C670-5A60-46D8-02994490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32" name="Picture 3431">
          <a:extLst>
            <a:ext uri="{FF2B5EF4-FFF2-40B4-BE49-F238E27FC236}">
              <a16:creationId xmlns:a16="http://schemas.microsoft.com/office/drawing/2014/main" id="{B98B2CE7-EBC6-758F-F9BC-525EB66FD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33" name="Picture 3432">
          <a:extLst>
            <a:ext uri="{FF2B5EF4-FFF2-40B4-BE49-F238E27FC236}">
              <a16:creationId xmlns:a16="http://schemas.microsoft.com/office/drawing/2014/main" id="{863BD1B7-F13A-4BAB-EA12-B8F2FCB9C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12700</xdr:colOff>
      <xdr:row>143</xdr:row>
      <xdr:rowOff>12700</xdr:rowOff>
    </xdr:to>
    <xdr:pic>
      <xdr:nvPicPr>
        <xdr:cNvPr id="3434" name="Picture 3433">
          <a:extLst>
            <a:ext uri="{FF2B5EF4-FFF2-40B4-BE49-F238E27FC236}">
              <a16:creationId xmlns:a16="http://schemas.microsoft.com/office/drawing/2014/main" id="{14227F4E-AD96-EEE3-CDB6-FDAE27BF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35" name="Picture 3434">
          <a:extLst>
            <a:ext uri="{FF2B5EF4-FFF2-40B4-BE49-F238E27FC236}">
              <a16:creationId xmlns:a16="http://schemas.microsoft.com/office/drawing/2014/main" id="{DF3B2664-C0A9-A27C-2764-2E9540FC6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36" name="Picture 3435">
          <a:extLst>
            <a:ext uri="{FF2B5EF4-FFF2-40B4-BE49-F238E27FC236}">
              <a16:creationId xmlns:a16="http://schemas.microsoft.com/office/drawing/2014/main" id="{748D6C0D-A9E7-D927-6F19-891130B7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37" name="Picture 3436">
          <a:extLst>
            <a:ext uri="{FF2B5EF4-FFF2-40B4-BE49-F238E27FC236}">
              <a16:creationId xmlns:a16="http://schemas.microsoft.com/office/drawing/2014/main" id="{DD78198C-6518-ED2B-AC35-1C95F427F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38" name="Picture 3437">
          <a:extLst>
            <a:ext uri="{FF2B5EF4-FFF2-40B4-BE49-F238E27FC236}">
              <a16:creationId xmlns:a16="http://schemas.microsoft.com/office/drawing/2014/main" id="{3E8C4612-3A0D-DB37-8A02-A5E6154A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39" name="Picture 3438">
          <a:extLst>
            <a:ext uri="{FF2B5EF4-FFF2-40B4-BE49-F238E27FC236}">
              <a16:creationId xmlns:a16="http://schemas.microsoft.com/office/drawing/2014/main" id="{91E3B642-98AE-9C2E-A68E-5EAE2A9F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40" name="Picture 3439">
          <a:extLst>
            <a:ext uri="{FF2B5EF4-FFF2-40B4-BE49-F238E27FC236}">
              <a16:creationId xmlns:a16="http://schemas.microsoft.com/office/drawing/2014/main" id="{00CEBEDD-4F9A-6263-C1BB-40CEA415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41" name="Picture 3440">
          <a:extLst>
            <a:ext uri="{FF2B5EF4-FFF2-40B4-BE49-F238E27FC236}">
              <a16:creationId xmlns:a16="http://schemas.microsoft.com/office/drawing/2014/main" id="{90DBECF1-6D7C-0C23-C8B9-98562695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42" name="Picture 3441">
          <a:extLst>
            <a:ext uri="{FF2B5EF4-FFF2-40B4-BE49-F238E27FC236}">
              <a16:creationId xmlns:a16="http://schemas.microsoft.com/office/drawing/2014/main" id="{4239951C-3E7A-568D-1708-17C99928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43" name="Picture 3442">
          <a:extLst>
            <a:ext uri="{FF2B5EF4-FFF2-40B4-BE49-F238E27FC236}">
              <a16:creationId xmlns:a16="http://schemas.microsoft.com/office/drawing/2014/main" id="{F8BA6D03-57A6-E76D-086F-F93585E66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44" name="Picture 3443">
          <a:extLst>
            <a:ext uri="{FF2B5EF4-FFF2-40B4-BE49-F238E27FC236}">
              <a16:creationId xmlns:a16="http://schemas.microsoft.com/office/drawing/2014/main" id="{A1A01FFE-68D4-5D7B-6E91-9B23267A1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45" name="Picture 3444">
          <a:extLst>
            <a:ext uri="{FF2B5EF4-FFF2-40B4-BE49-F238E27FC236}">
              <a16:creationId xmlns:a16="http://schemas.microsoft.com/office/drawing/2014/main" id="{3A436E0A-7852-C8C2-58F7-166E339B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46" name="Picture 3445">
          <a:extLst>
            <a:ext uri="{FF2B5EF4-FFF2-40B4-BE49-F238E27FC236}">
              <a16:creationId xmlns:a16="http://schemas.microsoft.com/office/drawing/2014/main" id="{13231870-35EB-4F5C-2A82-229E97A0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47" name="Picture 3446">
          <a:extLst>
            <a:ext uri="{FF2B5EF4-FFF2-40B4-BE49-F238E27FC236}">
              <a16:creationId xmlns:a16="http://schemas.microsoft.com/office/drawing/2014/main" id="{B84B43DF-9DE4-78C0-C0AB-DE276C540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12700</xdr:colOff>
      <xdr:row>144</xdr:row>
      <xdr:rowOff>12700</xdr:rowOff>
    </xdr:to>
    <xdr:pic>
      <xdr:nvPicPr>
        <xdr:cNvPr id="3448" name="Picture 3447">
          <a:extLst>
            <a:ext uri="{FF2B5EF4-FFF2-40B4-BE49-F238E27FC236}">
              <a16:creationId xmlns:a16="http://schemas.microsoft.com/office/drawing/2014/main" id="{914C5F2C-B122-90D0-360F-7B61C365C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49" name="Picture 3448">
          <a:extLst>
            <a:ext uri="{FF2B5EF4-FFF2-40B4-BE49-F238E27FC236}">
              <a16:creationId xmlns:a16="http://schemas.microsoft.com/office/drawing/2014/main" id="{3C516AE3-4B03-D479-EBC0-71D1F57A9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0" name="Picture 3449">
          <a:extLst>
            <a:ext uri="{FF2B5EF4-FFF2-40B4-BE49-F238E27FC236}">
              <a16:creationId xmlns:a16="http://schemas.microsoft.com/office/drawing/2014/main" id="{421495EB-9501-8926-818E-5E048C9AD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1" name="Picture 3450">
          <a:extLst>
            <a:ext uri="{FF2B5EF4-FFF2-40B4-BE49-F238E27FC236}">
              <a16:creationId xmlns:a16="http://schemas.microsoft.com/office/drawing/2014/main" id="{0005F6E3-B553-61B0-3937-E4BF20D1E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12700</xdr:colOff>
      <xdr:row>146</xdr:row>
      <xdr:rowOff>12700</xdr:rowOff>
    </xdr:to>
    <xdr:pic>
      <xdr:nvPicPr>
        <xdr:cNvPr id="3452" name="Picture 3451">
          <a:extLst>
            <a:ext uri="{FF2B5EF4-FFF2-40B4-BE49-F238E27FC236}">
              <a16:creationId xmlns:a16="http://schemas.microsoft.com/office/drawing/2014/main" id="{2B0902A7-6D7E-8063-27C5-3F2C69C85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3" name="Picture 3452">
          <a:extLst>
            <a:ext uri="{FF2B5EF4-FFF2-40B4-BE49-F238E27FC236}">
              <a16:creationId xmlns:a16="http://schemas.microsoft.com/office/drawing/2014/main" id="{80798BF1-49B3-A171-FC78-2CAF14465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4" name="Picture 3453">
          <a:extLst>
            <a:ext uri="{FF2B5EF4-FFF2-40B4-BE49-F238E27FC236}">
              <a16:creationId xmlns:a16="http://schemas.microsoft.com/office/drawing/2014/main" id="{36154F99-176C-7197-00D6-2B9D4432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12700</xdr:colOff>
      <xdr:row>146</xdr:row>
      <xdr:rowOff>12700</xdr:rowOff>
    </xdr:to>
    <xdr:pic>
      <xdr:nvPicPr>
        <xdr:cNvPr id="3455" name="Picture 3454">
          <a:extLst>
            <a:ext uri="{FF2B5EF4-FFF2-40B4-BE49-F238E27FC236}">
              <a16:creationId xmlns:a16="http://schemas.microsoft.com/office/drawing/2014/main" id="{D5BAF174-124E-2204-815A-F52F3F1AA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6" name="Picture 3455">
          <a:extLst>
            <a:ext uri="{FF2B5EF4-FFF2-40B4-BE49-F238E27FC236}">
              <a16:creationId xmlns:a16="http://schemas.microsoft.com/office/drawing/2014/main" id="{6864560F-9EFE-3FD5-EEE2-BA21B4CD9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7" name="Picture 3456">
          <a:extLst>
            <a:ext uri="{FF2B5EF4-FFF2-40B4-BE49-F238E27FC236}">
              <a16:creationId xmlns:a16="http://schemas.microsoft.com/office/drawing/2014/main" id="{8BABF8F4-EB47-04E8-3538-CAC7C033D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12700</xdr:colOff>
      <xdr:row>146</xdr:row>
      <xdr:rowOff>12700</xdr:rowOff>
    </xdr:to>
    <xdr:pic>
      <xdr:nvPicPr>
        <xdr:cNvPr id="3458" name="Picture 3457">
          <a:extLst>
            <a:ext uri="{FF2B5EF4-FFF2-40B4-BE49-F238E27FC236}">
              <a16:creationId xmlns:a16="http://schemas.microsoft.com/office/drawing/2014/main" id="{3E212D47-DBF6-55FB-BDA8-CCBEA9549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59" name="Picture 3458">
          <a:extLst>
            <a:ext uri="{FF2B5EF4-FFF2-40B4-BE49-F238E27FC236}">
              <a16:creationId xmlns:a16="http://schemas.microsoft.com/office/drawing/2014/main" id="{43440802-7C2B-E0FE-12A7-F38A83801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12700</xdr:colOff>
      <xdr:row>145</xdr:row>
      <xdr:rowOff>12700</xdr:rowOff>
    </xdr:to>
    <xdr:pic>
      <xdr:nvPicPr>
        <xdr:cNvPr id="3460" name="Picture 3459">
          <a:extLst>
            <a:ext uri="{FF2B5EF4-FFF2-40B4-BE49-F238E27FC236}">
              <a16:creationId xmlns:a16="http://schemas.microsoft.com/office/drawing/2014/main" id="{BD763FF4-4FE1-C8BE-9905-63A1B7A59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12700</xdr:colOff>
      <xdr:row>146</xdr:row>
      <xdr:rowOff>12700</xdr:rowOff>
    </xdr:to>
    <xdr:pic>
      <xdr:nvPicPr>
        <xdr:cNvPr id="3461" name="Picture 3460">
          <a:extLst>
            <a:ext uri="{FF2B5EF4-FFF2-40B4-BE49-F238E27FC236}">
              <a16:creationId xmlns:a16="http://schemas.microsoft.com/office/drawing/2014/main" id="{2AD38FFD-9BB6-E917-CBEB-D2D3F99C9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13" name="Picture 3712">
          <a:extLst>
            <a:ext uri="{FF2B5EF4-FFF2-40B4-BE49-F238E27FC236}">
              <a16:creationId xmlns:a16="http://schemas.microsoft.com/office/drawing/2014/main" id="{3B7C9ED2-93C2-39BD-9C49-2CF4DCB0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14" name="Picture 3713">
          <a:extLst>
            <a:ext uri="{FF2B5EF4-FFF2-40B4-BE49-F238E27FC236}">
              <a16:creationId xmlns:a16="http://schemas.microsoft.com/office/drawing/2014/main" id="{12A9BA1B-510F-6C8B-4927-847EEC84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15" name="Picture 3714">
          <a:extLst>
            <a:ext uri="{FF2B5EF4-FFF2-40B4-BE49-F238E27FC236}">
              <a16:creationId xmlns:a16="http://schemas.microsoft.com/office/drawing/2014/main" id="{B2048E27-6A70-35B9-175A-93ECC1784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16" name="Picture 3715">
          <a:extLst>
            <a:ext uri="{FF2B5EF4-FFF2-40B4-BE49-F238E27FC236}">
              <a16:creationId xmlns:a16="http://schemas.microsoft.com/office/drawing/2014/main" id="{3D512EE7-3F75-F3BA-57B8-6E763005C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17" name="Picture 3716">
          <a:extLst>
            <a:ext uri="{FF2B5EF4-FFF2-40B4-BE49-F238E27FC236}">
              <a16:creationId xmlns:a16="http://schemas.microsoft.com/office/drawing/2014/main" id="{9047B649-4988-8D89-E364-AA5BC6587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18" name="Picture 3717">
          <a:extLst>
            <a:ext uri="{FF2B5EF4-FFF2-40B4-BE49-F238E27FC236}">
              <a16:creationId xmlns:a16="http://schemas.microsoft.com/office/drawing/2014/main" id="{3FB3A92B-E3C0-9CAE-DF8E-9DC6A85C9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19" name="Picture 3718">
          <a:extLst>
            <a:ext uri="{FF2B5EF4-FFF2-40B4-BE49-F238E27FC236}">
              <a16:creationId xmlns:a16="http://schemas.microsoft.com/office/drawing/2014/main" id="{E26BD84C-66D4-BC61-2F35-C3DCCFDE0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20" name="Picture 3719">
          <a:extLst>
            <a:ext uri="{FF2B5EF4-FFF2-40B4-BE49-F238E27FC236}">
              <a16:creationId xmlns:a16="http://schemas.microsoft.com/office/drawing/2014/main" id="{4AA57CA4-A74B-0544-A252-AF6E61934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21" name="Picture 3720">
          <a:extLst>
            <a:ext uri="{FF2B5EF4-FFF2-40B4-BE49-F238E27FC236}">
              <a16:creationId xmlns:a16="http://schemas.microsoft.com/office/drawing/2014/main" id="{DC466B0D-0DC3-2079-857F-9C33AC0BD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12700</xdr:colOff>
      <xdr:row>124</xdr:row>
      <xdr:rowOff>12700</xdr:rowOff>
    </xdr:to>
    <xdr:pic>
      <xdr:nvPicPr>
        <xdr:cNvPr id="3722" name="Picture 3721">
          <a:extLst>
            <a:ext uri="{FF2B5EF4-FFF2-40B4-BE49-F238E27FC236}">
              <a16:creationId xmlns:a16="http://schemas.microsoft.com/office/drawing/2014/main" id="{8259B7A5-49E4-F796-DABB-83A1FDC3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615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23" name="Picture 3722">
          <a:extLst>
            <a:ext uri="{FF2B5EF4-FFF2-40B4-BE49-F238E27FC236}">
              <a16:creationId xmlns:a16="http://schemas.microsoft.com/office/drawing/2014/main" id="{227B76B8-8434-DC5B-9E94-93C54150C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631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24" name="Picture 3723">
          <a:extLst>
            <a:ext uri="{FF2B5EF4-FFF2-40B4-BE49-F238E27FC236}">
              <a16:creationId xmlns:a16="http://schemas.microsoft.com/office/drawing/2014/main" id="{A659DB35-4342-F471-5FEF-B5234D35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25" name="Picture 3724">
          <a:extLst>
            <a:ext uri="{FF2B5EF4-FFF2-40B4-BE49-F238E27FC236}">
              <a16:creationId xmlns:a16="http://schemas.microsoft.com/office/drawing/2014/main" id="{D2C2665D-55B7-A36A-2577-0807BAAB5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26" name="Picture 3725">
          <a:extLst>
            <a:ext uri="{FF2B5EF4-FFF2-40B4-BE49-F238E27FC236}">
              <a16:creationId xmlns:a16="http://schemas.microsoft.com/office/drawing/2014/main" id="{E0BE3C20-A706-173F-5787-D1F1DD0E6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27" name="Picture 3726">
          <a:extLst>
            <a:ext uri="{FF2B5EF4-FFF2-40B4-BE49-F238E27FC236}">
              <a16:creationId xmlns:a16="http://schemas.microsoft.com/office/drawing/2014/main" id="{B384E395-3C1F-9F8A-EDF0-5D3FB7163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28" name="Picture 3727">
          <a:extLst>
            <a:ext uri="{FF2B5EF4-FFF2-40B4-BE49-F238E27FC236}">
              <a16:creationId xmlns:a16="http://schemas.microsoft.com/office/drawing/2014/main" id="{A84A1B8B-80B3-056F-09BC-0994F25D6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29" name="Picture 3728">
          <a:extLst>
            <a:ext uri="{FF2B5EF4-FFF2-40B4-BE49-F238E27FC236}">
              <a16:creationId xmlns:a16="http://schemas.microsoft.com/office/drawing/2014/main" id="{112F9462-C411-C6E1-9B60-465AA7532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30" name="Picture 3729">
          <a:extLst>
            <a:ext uri="{FF2B5EF4-FFF2-40B4-BE49-F238E27FC236}">
              <a16:creationId xmlns:a16="http://schemas.microsoft.com/office/drawing/2014/main" id="{99901AED-BB38-C72D-79FC-DEDC33512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31" name="Picture 3730">
          <a:extLst>
            <a:ext uri="{FF2B5EF4-FFF2-40B4-BE49-F238E27FC236}">
              <a16:creationId xmlns:a16="http://schemas.microsoft.com/office/drawing/2014/main" id="{BD27636B-B650-F7DB-A5E9-E90BF3D92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32" name="Picture 3731">
          <a:extLst>
            <a:ext uri="{FF2B5EF4-FFF2-40B4-BE49-F238E27FC236}">
              <a16:creationId xmlns:a16="http://schemas.microsoft.com/office/drawing/2014/main" id="{22BAF3E4-A243-EC33-8834-CE82EFB7C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12700</xdr:colOff>
      <xdr:row>125</xdr:row>
      <xdr:rowOff>12700</xdr:rowOff>
    </xdr:to>
    <xdr:pic>
      <xdr:nvPicPr>
        <xdr:cNvPr id="3733" name="Picture 3732">
          <a:extLst>
            <a:ext uri="{FF2B5EF4-FFF2-40B4-BE49-F238E27FC236}">
              <a16:creationId xmlns:a16="http://schemas.microsoft.com/office/drawing/2014/main" id="{D970F79C-209C-B231-9137-A8C9949ED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663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34" name="Picture 3733">
          <a:extLst>
            <a:ext uri="{FF2B5EF4-FFF2-40B4-BE49-F238E27FC236}">
              <a16:creationId xmlns:a16="http://schemas.microsoft.com/office/drawing/2014/main" id="{BC101D09-142D-175A-A011-835137615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679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35" name="Picture 3734">
          <a:extLst>
            <a:ext uri="{FF2B5EF4-FFF2-40B4-BE49-F238E27FC236}">
              <a16:creationId xmlns:a16="http://schemas.microsoft.com/office/drawing/2014/main" id="{24674454-D5FC-CC34-D4B5-E2BC45444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36" name="Picture 3735">
          <a:extLst>
            <a:ext uri="{FF2B5EF4-FFF2-40B4-BE49-F238E27FC236}">
              <a16:creationId xmlns:a16="http://schemas.microsoft.com/office/drawing/2014/main" id="{D10C5D6E-E044-4133-4272-5E7E73C02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37" name="Picture 3736">
          <a:extLst>
            <a:ext uri="{FF2B5EF4-FFF2-40B4-BE49-F238E27FC236}">
              <a16:creationId xmlns:a16="http://schemas.microsoft.com/office/drawing/2014/main" id="{8D41588D-5C49-F438-0677-B14445338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38" name="Picture 3737">
          <a:extLst>
            <a:ext uri="{FF2B5EF4-FFF2-40B4-BE49-F238E27FC236}">
              <a16:creationId xmlns:a16="http://schemas.microsoft.com/office/drawing/2014/main" id="{FC4CAC12-81D5-09F5-8ECC-0B214E3F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39" name="Picture 3738">
          <a:extLst>
            <a:ext uri="{FF2B5EF4-FFF2-40B4-BE49-F238E27FC236}">
              <a16:creationId xmlns:a16="http://schemas.microsoft.com/office/drawing/2014/main" id="{5BEB5971-9194-265D-00F5-1598C2DDF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40" name="Picture 3739">
          <a:extLst>
            <a:ext uri="{FF2B5EF4-FFF2-40B4-BE49-F238E27FC236}">
              <a16:creationId xmlns:a16="http://schemas.microsoft.com/office/drawing/2014/main" id="{F178D903-D82B-9D98-9E6D-1F1C57977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41" name="Picture 3740">
          <a:extLst>
            <a:ext uri="{FF2B5EF4-FFF2-40B4-BE49-F238E27FC236}">
              <a16:creationId xmlns:a16="http://schemas.microsoft.com/office/drawing/2014/main" id="{42D3D7B4-8B12-9107-E435-2AAF1FACD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42" name="Picture 3741">
          <a:extLst>
            <a:ext uri="{FF2B5EF4-FFF2-40B4-BE49-F238E27FC236}">
              <a16:creationId xmlns:a16="http://schemas.microsoft.com/office/drawing/2014/main" id="{B8CEA62B-F003-7E0A-7D7D-45D3A4C6D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43" name="Picture 3742">
          <a:extLst>
            <a:ext uri="{FF2B5EF4-FFF2-40B4-BE49-F238E27FC236}">
              <a16:creationId xmlns:a16="http://schemas.microsoft.com/office/drawing/2014/main" id="{958FDA00-9088-77BD-6AEA-8D65706A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12700</xdr:colOff>
      <xdr:row>126</xdr:row>
      <xdr:rowOff>12700</xdr:rowOff>
    </xdr:to>
    <xdr:pic>
      <xdr:nvPicPr>
        <xdr:cNvPr id="3744" name="Picture 3743">
          <a:extLst>
            <a:ext uri="{FF2B5EF4-FFF2-40B4-BE49-F238E27FC236}">
              <a16:creationId xmlns:a16="http://schemas.microsoft.com/office/drawing/2014/main" id="{56A0A83D-E9EF-B142-530B-08920BB5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710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45" name="Picture 3744">
          <a:extLst>
            <a:ext uri="{FF2B5EF4-FFF2-40B4-BE49-F238E27FC236}">
              <a16:creationId xmlns:a16="http://schemas.microsoft.com/office/drawing/2014/main" id="{A44C5BA6-B5AC-B8E3-B77C-B249E8814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72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46" name="Picture 3745">
          <a:extLst>
            <a:ext uri="{FF2B5EF4-FFF2-40B4-BE49-F238E27FC236}">
              <a16:creationId xmlns:a16="http://schemas.microsoft.com/office/drawing/2014/main" id="{32ADF527-1A76-EFFF-4E65-5F0134287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47" name="Picture 3746">
          <a:extLst>
            <a:ext uri="{FF2B5EF4-FFF2-40B4-BE49-F238E27FC236}">
              <a16:creationId xmlns:a16="http://schemas.microsoft.com/office/drawing/2014/main" id="{1AFCFCDF-6640-8D7A-F1B1-16F2632E8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48" name="Picture 3747">
          <a:extLst>
            <a:ext uri="{FF2B5EF4-FFF2-40B4-BE49-F238E27FC236}">
              <a16:creationId xmlns:a16="http://schemas.microsoft.com/office/drawing/2014/main" id="{9B3C3B96-E062-29E6-3067-24D897E69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49" name="Picture 3748">
          <a:extLst>
            <a:ext uri="{FF2B5EF4-FFF2-40B4-BE49-F238E27FC236}">
              <a16:creationId xmlns:a16="http://schemas.microsoft.com/office/drawing/2014/main" id="{4F601163-DF2E-C51A-93F5-DF4A2C707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50" name="Picture 3749">
          <a:extLst>
            <a:ext uri="{FF2B5EF4-FFF2-40B4-BE49-F238E27FC236}">
              <a16:creationId xmlns:a16="http://schemas.microsoft.com/office/drawing/2014/main" id="{D10959F4-0A9F-102E-A7C1-C0BE70ADC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51" name="Picture 3750">
          <a:extLst>
            <a:ext uri="{FF2B5EF4-FFF2-40B4-BE49-F238E27FC236}">
              <a16:creationId xmlns:a16="http://schemas.microsoft.com/office/drawing/2014/main" id="{2868CDBE-5788-9B69-D8AA-EBEEDE404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52" name="Picture 3751">
          <a:extLst>
            <a:ext uri="{FF2B5EF4-FFF2-40B4-BE49-F238E27FC236}">
              <a16:creationId xmlns:a16="http://schemas.microsoft.com/office/drawing/2014/main" id="{1E3F3790-8E41-84A9-8A45-E4187C50A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53" name="Picture 3752">
          <a:extLst>
            <a:ext uri="{FF2B5EF4-FFF2-40B4-BE49-F238E27FC236}">
              <a16:creationId xmlns:a16="http://schemas.microsoft.com/office/drawing/2014/main" id="{A2528C1A-370D-FF63-5FC4-865E126C6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54" name="Picture 3753">
          <a:extLst>
            <a:ext uri="{FF2B5EF4-FFF2-40B4-BE49-F238E27FC236}">
              <a16:creationId xmlns:a16="http://schemas.microsoft.com/office/drawing/2014/main" id="{78D655F5-9C71-BB45-3D63-FE60902AF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12700</xdr:colOff>
      <xdr:row>127</xdr:row>
      <xdr:rowOff>12700</xdr:rowOff>
    </xdr:to>
    <xdr:pic>
      <xdr:nvPicPr>
        <xdr:cNvPr id="3755" name="Picture 3754">
          <a:extLst>
            <a:ext uri="{FF2B5EF4-FFF2-40B4-BE49-F238E27FC236}">
              <a16:creationId xmlns:a16="http://schemas.microsoft.com/office/drawing/2014/main" id="{3A02E87B-CC90-AB40-ED1D-E16B5B4B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758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56" name="Picture 3755">
          <a:extLst>
            <a:ext uri="{FF2B5EF4-FFF2-40B4-BE49-F238E27FC236}">
              <a16:creationId xmlns:a16="http://schemas.microsoft.com/office/drawing/2014/main" id="{DE114ECA-5FD7-E36D-9074-92A3E2A06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774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57" name="Picture 3756">
          <a:extLst>
            <a:ext uri="{FF2B5EF4-FFF2-40B4-BE49-F238E27FC236}">
              <a16:creationId xmlns:a16="http://schemas.microsoft.com/office/drawing/2014/main" id="{DC5E82BE-F6D1-4AC2-D3D0-6FB699ED5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58" name="Picture 3757">
          <a:extLst>
            <a:ext uri="{FF2B5EF4-FFF2-40B4-BE49-F238E27FC236}">
              <a16:creationId xmlns:a16="http://schemas.microsoft.com/office/drawing/2014/main" id="{0A98FBD7-C5B9-BD4A-6642-4B010D2E3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59" name="Picture 3758">
          <a:extLst>
            <a:ext uri="{FF2B5EF4-FFF2-40B4-BE49-F238E27FC236}">
              <a16:creationId xmlns:a16="http://schemas.microsoft.com/office/drawing/2014/main" id="{E2A7AB4B-8EBC-D040-4B95-76F24B810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60" name="Picture 3759">
          <a:extLst>
            <a:ext uri="{FF2B5EF4-FFF2-40B4-BE49-F238E27FC236}">
              <a16:creationId xmlns:a16="http://schemas.microsoft.com/office/drawing/2014/main" id="{25832CF4-4FDD-D999-C457-30266C18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61" name="Picture 3760">
          <a:extLst>
            <a:ext uri="{FF2B5EF4-FFF2-40B4-BE49-F238E27FC236}">
              <a16:creationId xmlns:a16="http://schemas.microsoft.com/office/drawing/2014/main" id="{46E089EA-DBD4-A785-5889-4A7A8B462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62" name="Picture 3761">
          <a:extLst>
            <a:ext uri="{FF2B5EF4-FFF2-40B4-BE49-F238E27FC236}">
              <a16:creationId xmlns:a16="http://schemas.microsoft.com/office/drawing/2014/main" id="{8B8A2AE3-6E11-5C89-48EA-1664D5CB5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63" name="Picture 3762">
          <a:extLst>
            <a:ext uri="{FF2B5EF4-FFF2-40B4-BE49-F238E27FC236}">
              <a16:creationId xmlns:a16="http://schemas.microsoft.com/office/drawing/2014/main" id="{C293FB6E-1F36-7C01-863E-79B325578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64" name="Picture 3763">
          <a:extLst>
            <a:ext uri="{FF2B5EF4-FFF2-40B4-BE49-F238E27FC236}">
              <a16:creationId xmlns:a16="http://schemas.microsoft.com/office/drawing/2014/main" id="{7FF0AEE3-78CA-2FB4-707C-178F0A901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65" name="Picture 3764">
          <a:extLst>
            <a:ext uri="{FF2B5EF4-FFF2-40B4-BE49-F238E27FC236}">
              <a16:creationId xmlns:a16="http://schemas.microsoft.com/office/drawing/2014/main" id="{5C7E0019-5259-3E4B-2741-20435CF5D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12700</xdr:colOff>
      <xdr:row>128</xdr:row>
      <xdr:rowOff>12700</xdr:rowOff>
    </xdr:to>
    <xdr:pic>
      <xdr:nvPicPr>
        <xdr:cNvPr id="3766" name="Picture 3765">
          <a:extLst>
            <a:ext uri="{FF2B5EF4-FFF2-40B4-BE49-F238E27FC236}">
              <a16:creationId xmlns:a16="http://schemas.microsoft.com/office/drawing/2014/main" id="{2F0F14C8-E9A3-554D-7C84-3F9C52ADB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80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67" name="Picture 3766">
          <a:extLst>
            <a:ext uri="{FF2B5EF4-FFF2-40B4-BE49-F238E27FC236}">
              <a16:creationId xmlns:a16="http://schemas.microsoft.com/office/drawing/2014/main" id="{7B3A2896-9EC5-4D80-C61A-1063F93B9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82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68" name="Picture 3767">
          <a:extLst>
            <a:ext uri="{FF2B5EF4-FFF2-40B4-BE49-F238E27FC236}">
              <a16:creationId xmlns:a16="http://schemas.microsoft.com/office/drawing/2014/main" id="{FA6FB138-57B6-6DB2-4234-6C845EA7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69" name="Picture 3768">
          <a:extLst>
            <a:ext uri="{FF2B5EF4-FFF2-40B4-BE49-F238E27FC236}">
              <a16:creationId xmlns:a16="http://schemas.microsoft.com/office/drawing/2014/main" id="{0FE65BD3-B262-0D31-2B2D-567F94692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70" name="Picture 3769">
          <a:extLst>
            <a:ext uri="{FF2B5EF4-FFF2-40B4-BE49-F238E27FC236}">
              <a16:creationId xmlns:a16="http://schemas.microsoft.com/office/drawing/2014/main" id="{E29052C8-1C01-6C5C-844F-65E0353C6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71" name="Picture 3770">
          <a:extLst>
            <a:ext uri="{FF2B5EF4-FFF2-40B4-BE49-F238E27FC236}">
              <a16:creationId xmlns:a16="http://schemas.microsoft.com/office/drawing/2014/main" id="{19B26EEC-405B-9B30-BBE2-D6E09ACF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72" name="Picture 3771">
          <a:extLst>
            <a:ext uri="{FF2B5EF4-FFF2-40B4-BE49-F238E27FC236}">
              <a16:creationId xmlns:a16="http://schemas.microsoft.com/office/drawing/2014/main" id="{59614FE7-3E3A-5AC7-527D-61A164AE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73" name="Picture 3772">
          <a:extLst>
            <a:ext uri="{FF2B5EF4-FFF2-40B4-BE49-F238E27FC236}">
              <a16:creationId xmlns:a16="http://schemas.microsoft.com/office/drawing/2014/main" id="{261FDA40-B811-F69C-1927-8302AC21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74" name="Picture 3773">
          <a:extLst>
            <a:ext uri="{FF2B5EF4-FFF2-40B4-BE49-F238E27FC236}">
              <a16:creationId xmlns:a16="http://schemas.microsoft.com/office/drawing/2014/main" id="{4CAF3352-C626-8B54-5EA6-A3285AFC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75" name="Picture 3774">
          <a:extLst>
            <a:ext uri="{FF2B5EF4-FFF2-40B4-BE49-F238E27FC236}">
              <a16:creationId xmlns:a16="http://schemas.microsoft.com/office/drawing/2014/main" id="{B90B3BE4-A2CC-DA51-89B7-DA77D84A9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76" name="Picture 3775">
          <a:extLst>
            <a:ext uri="{FF2B5EF4-FFF2-40B4-BE49-F238E27FC236}">
              <a16:creationId xmlns:a16="http://schemas.microsoft.com/office/drawing/2014/main" id="{AC2B5D64-E470-6EE2-BD72-54378665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12700</xdr:colOff>
      <xdr:row>129</xdr:row>
      <xdr:rowOff>12700</xdr:rowOff>
    </xdr:to>
    <xdr:pic>
      <xdr:nvPicPr>
        <xdr:cNvPr id="3777" name="Picture 3776">
          <a:extLst>
            <a:ext uri="{FF2B5EF4-FFF2-40B4-BE49-F238E27FC236}">
              <a16:creationId xmlns:a16="http://schemas.microsoft.com/office/drawing/2014/main" id="{EBA7E0CA-2543-5534-65AC-79ECC2E10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853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78" name="Picture 3777">
          <a:extLst>
            <a:ext uri="{FF2B5EF4-FFF2-40B4-BE49-F238E27FC236}">
              <a16:creationId xmlns:a16="http://schemas.microsoft.com/office/drawing/2014/main" id="{06A9D7A8-5719-5385-65A3-78FFCE8E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869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79" name="Picture 3778">
          <a:extLst>
            <a:ext uri="{FF2B5EF4-FFF2-40B4-BE49-F238E27FC236}">
              <a16:creationId xmlns:a16="http://schemas.microsoft.com/office/drawing/2014/main" id="{1C13BC6A-15CF-E779-FBAB-DA433B354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80" name="Picture 3779">
          <a:extLst>
            <a:ext uri="{FF2B5EF4-FFF2-40B4-BE49-F238E27FC236}">
              <a16:creationId xmlns:a16="http://schemas.microsoft.com/office/drawing/2014/main" id="{ACDC8B75-1F0B-FDBA-EC66-3CF1A42C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81" name="Picture 3780">
          <a:extLst>
            <a:ext uri="{FF2B5EF4-FFF2-40B4-BE49-F238E27FC236}">
              <a16:creationId xmlns:a16="http://schemas.microsoft.com/office/drawing/2014/main" id="{8905BDBD-2EA0-E272-AA6D-807B7592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82" name="Picture 3781">
          <a:extLst>
            <a:ext uri="{FF2B5EF4-FFF2-40B4-BE49-F238E27FC236}">
              <a16:creationId xmlns:a16="http://schemas.microsoft.com/office/drawing/2014/main" id="{0CA7B4CF-C1F5-3E5C-DF58-E354F2C9F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83" name="Picture 3782">
          <a:extLst>
            <a:ext uri="{FF2B5EF4-FFF2-40B4-BE49-F238E27FC236}">
              <a16:creationId xmlns:a16="http://schemas.microsoft.com/office/drawing/2014/main" id="{329393F4-2310-577D-A741-8979022EE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84" name="Picture 3783">
          <a:extLst>
            <a:ext uri="{FF2B5EF4-FFF2-40B4-BE49-F238E27FC236}">
              <a16:creationId xmlns:a16="http://schemas.microsoft.com/office/drawing/2014/main" id="{62666ECD-F4CE-5E22-2616-BCACD8B25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85" name="Picture 3784">
          <a:extLst>
            <a:ext uri="{FF2B5EF4-FFF2-40B4-BE49-F238E27FC236}">
              <a16:creationId xmlns:a16="http://schemas.microsoft.com/office/drawing/2014/main" id="{450B4C27-EC30-10FE-515B-ED6E7C4EE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86" name="Picture 3785">
          <a:extLst>
            <a:ext uri="{FF2B5EF4-FFF2-40B4-BE49-F238E27FC236}">
              <a16:creationId xmlns:a16="http://schemas.microsoft.com/office/drawing/2014/main" id="{8FA022FD-FEFF-5030-1FEA-F69EC9C5B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87" name="Picture 3786">
          <a:extLst>
            <a:ext uri="{FF2B5EF4-FFF2-40B4-BE49-F238E27FC236}">
              <a16:creationId xmlns:a16="http://schemas.microsoft.com/office/drawing/2014/main" id="{5B44BD3D-75C3-E4BE-D395-BDFA5959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12700</xdr:colOff>
      <xdr:row>130</xdr:row>
      <xdr:rowOff>12700</xdr:rowOff>
    </xdr:to>
    <xdr:pic>
      <xdr:nvPicPr>
        <xdr:cNvPr id="3788" name="Picture 3787">
          <a:extLst>
            <a:ext uri="{FF2B5EF4-FFF2-40B4-BE49-F238E27FC236}">
              <a16:creationId xmlns:a16="http://schemas.microsoft.com/office/drawing/2014/main" id="{C31536AB-3EBC-7BA8-733B-A0D4BAF5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901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89" name="Picture 3788">
          <a:extLst>
            <a:ext uri="{FF2B5EF4-FFF2-40B4-BE49-F238E27FC236}">
              <a16:creationId xmlns:a16="http://schemas.microsoft.com/office/drawing/2014/main" id="{83AB26B8-B11E-1098-5740-3F38E1553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917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0" name="Picture 3789">
          <a:extLst>
            <a:ext uri="{FF2B5EF4-FFF2-40B4-BE49-F238E27FC236}">
              <a16:creationId xmlns:a16="http://schemas.microsoft.com/office/drawing/2014/main" id="{B73EDB5E-9B88-F2A3-8790-E301F3980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791" name="Picture 3790">
          <a:extLst>
            <a:ext uri="{FF2B5EF4-FFF2-40B4-BE49-F238E27FC236}">
              <a16:creationId xmlns:a16="http://schemas.microsoft.com/office/drawing/2014/main" id="{2A5C5849-0F10-6C75-99DC-3C93DB24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2" name="Picture 3791">
          <a:extLst>
            <a:ext uri="{FF2B5EF4-FFF2-40B4-BE49-F238E27FC236}">
              <a16:creationId xmlns:a16="http://schemas.microsoft.com/office/drawing/2014/main" id="{A1EA6F0E-2B23-2A6D-600E-CA0DB9F35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3" name="Picture 3792">
          <a:extLst>
            <a:ext uri="{FF2B5EF4-FFF2-40B4-BE49-F238E27FC236}">
              <a16:creationId xmlns:a16="http://schemas.microsoft.com/office/drawing/2014/main" id="{A6030C97-A043-E42B-4EEC-E9F600D9A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794" name="Picture 3793">
          <a:extLst>
            <a:ext uri="{FF2B5EF4-FFF2-40B4-BE49-F238E27FC236}">
              <a16:creationId xmlns:a16="http://schemas.microsoft.com/office/drawing/2014/main" id="{595B88CF-044C-6C33-A183-40517ED5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5" name="Picture 3794">
          <a:extLst>
            <a:ext uri="{FF2B5EF4-FFF2-40B4-BE49-F238E27FC236}">
              <a16:creationId xmlns:a16="http://schemas.microsoft.com/office/drawing/2014/main" id="{C545237E-71A3-B5E2-1097-110B7DD2C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6" name="Picture 3795">
          <a:extLst>
            <a:ext uri="{FF2B5EF4-FFF2-40B4-BE49-F238E27FC236}">
              <a16:creationId xmlns:a16="http://schemas.microsoft.com/office/drawing/2014/main" id="{47F4EACB-0EA4-DC46-7B4D-7434C1C2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797" name="Picture 3796">
          <a:extLst>
            <a:ext uri="{FF2B5EF4-FFF2-40B4-BE49-F238E27FC236}">
              <a16:creationId xmlns:a16="http://schemas.microsoft.com/office/drawing/2014/main" id="{C27B9D08-1E65-C310-18C5-93E91D8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8" name="Picture 3797">
          <a:extLst>
            <a:ext uri="{FF2B5EF4-FFF2-40B4-BE49-F238E27FC236}">
              <a16:creationId xmlns:a16="http://schemas.microsoft.com/office/drawing/2014/main" id="{1BCCA7D1-E52E-9BE4-470E-74C451F1A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12700</xdr:colOff>
      <xdr:row>131</xdr:row>
      <xdr:rowOff>12700</xdr:rowOff>
    </xdr:to>
    <xdr:pic>
      <xdr:nvPicPr>
        <xdr:cNvPr id="3799" name="Picture 3798">
          <a:extLst>
            <a:ext uri="{FF2B5EF4-FFF2-40B4-BE49-F238E27FC236}">
              <a16:creationId xmlns:a16="http://schemas.microsoft.com/office/drawing/2014/main" id="{65B41AAB-BC98-2A17-4294-3B55EC33D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94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0" name="Picture 3799">
          <a:extLst>
            <a:ext uri="{FF2B5EF4-FFF2-40B4-BE49-F238E27FC236}">
              <a16:creationId xmlns:a16="http://schemas.microsoft.com/office/drawing/2014/main" id="{AFA611BA-55CB-97C8-9D16-B6CDF419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964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1" name="Picture 3800">
          <a:extLst>
            <a:ext uri="{FF2B5EF4-FFF2-40B4-BE49-F238E27FC236}">
              <a16:creationId xmlns:a16="http://schemas.microsoft.com/office/drawing/2014/main" id="{CB4D5075-FD29-6B5D-8746-955BCF16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02" name="Picture 3801">
          <a:extLst>
            <a:ext uri="{FF2B5EF4-FFF2-40B4-BE49-F238E27FC236}">
              <a16:creationId xmlns:a16="http://schemas.microsoft.com/office/drawing/2014/main" id="{5995FD75-DB37-5B98-A312-7BF434C4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3" name="Picture 3802">
          <a:extLst>
            <a:ext uri="{FF2B5EF4-FFF2-40B4-BE49-F238E27FC236}">
              <a16:creationId xmlns:a16="http://schemas.microsoft.com/office/drawing/2014/main" id="{98CD76DE-2E36-7DAB-BAE7-844442720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4" name="Picture 3803">
          <a:extLst>
            <a:ext uri="{FF2B5EF4-FFF2-40B4-BE49-F238E27FC236}">
              <a16:creationId xmlns:a16="http://schemas.microsoft.com/office/drawing/2014/main" id="{16979FB3-E662-0B49-98AE-EF1566D15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05" name="Picture 3804">
          <a:extLst>
            <a:ext uri="{FF2B5EF4-FFF2-40B4-BE49-F238E27FC236}">
              <a16:creationId xmlns:a16="http://schemas.microsoft.com/office/drawing/2014/main" id="{DDBA5AD4-D87F-32E6-8F43-7690DA28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6" name="Picture 3805">
          <a:extLst>
            <a:ext uri="{FF2B5EF4-FFF2-40B4-BE49-F238E27FC236}">
              <a16:creationId xmlns:a16="http://schemas.microsoft.com/office/drawing/2014/main" id="{673388A5-5F66-0F03-0E5A-56D168223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7" name="Picture 3806">
          <a:extLst>
            <a:ext uri="{FF2B5EF4-FFF2-40B4-BE49-F238E27FC236}">
              <a16:creationId xmlns:a16="http://schemas.microsoft.com/office/drawing/2014/main" id="{B61412DB-64EA-152C-C7F1-D4BCBC72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08" name="Picture 3807">
          <a:extLst>
            <a:ext uri="{FF2B5EF4-FFF2-40B4-BE49-F238E27FC236}">
              <a16:creationId xmlns:a16="http://schemas.microsoft.com/office/drawing/2014/main" id="{466052F2-58D6-45D8-B2B4-FA8E3F2C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09" name="Picture 3808">
          <a:extLst>
            <a:ext uri="{FF2B5EF4-FFF2-40B4-BE49-F238E27FC236}">
              <a16:creationId xmlns:a16="http://schemas.microsoft.com/office/drawing/2014/main" id="{75496D2E-9A71-374C-9705-6494FBF9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12700</xdr:colOff>
      <xdr:row>132</xdr:row>
      <xdr:rowOff>12700</xdr:rowOff>
    </xdr:to>
    <xdr:pic>
      <xdr:nvPicPr>
        <xdr:cNvPr id="3810" name="Picture 3809">
          <a:extLst>
            <a:ext uri="{FF2B5EF4-FFF2-40B4-BE49-F238E27FC236}">
              <a16:creationId xmlns:a16="http://schemas.microsoft.com/office/drawing/2014/main" id="{053281C0-6626-68F4-3C35-9F0078C42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2996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11" name="Picture 3810">
          <a:extLst>
            <a:ext uri="{FF2B5EF4-FFF2-40B4-BE49-F238E27FC236}">
              <a16:creationId xmlns:a16="http://schemas.microsoft.com/office/drawing/2014/main" id="{F1E23530-0FB9-20D0-51DB-59032211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012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12" name="Picture 3811">
          <a:extLst>
            <a:ext uri="{FF2B5EF4-FFF2-40B4-BE49-F238E27FC236}">
              <a16:creationId xmlns:a16="http://schemas.microsoft.com/office/drawing/2014/main" id="{B4C398C8-F89F-CC09-CDD5-2781BBD59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13" name="Picture 3812">
          <a:extLst>
            <a:ext uri="{FF2B5EF4-FFF2-40B4-BE49-F238E27FC236}">
              <a16:creationId xmlns:a16="http://schemas.microsoft.com/office/drawing/2014/main" id="{D4FFC5C6-C330-4DE1-89B3-84342E971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14" name="Picture 3813">
          <a:extLst>
            <a:ext uri="{FF2B5EF4-FFF2-40B4-BE49-F238E27FC236}">
              <a16:creationId xmlns:a16="http://schemas.microsoft.com/office/drawing/2014/main" id="{6F61F5F4-FA61-76F8-6B3B-8EE36C3C3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15" name="Picture 3814">
          <a:extLst>
            <a:ext uri="{FF2B5EF4-FFF2-40B4-BE49-F238E27FC236}">
              <a16:creationId xmlns:a16="http://schemas.microsoft.com/office/drawing/2014/main" id="{61E531D9-DE42-2E82-5C1B-A9BF282F1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16" name="Picture 3815">
          <a:extLst>
            <a:ext uri="{FF2B5EF4-FFF2-40B4-BE49-F238E27FC236}">
              <a16:creationId xmlns:a16="http://schemas.microsoft.com/office/drawing/2014/main" id="{951A0A57-9A02-C640-C5DF-84111F9C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17" name="Picture 3816">
          <a:extLst>
            <a:ext uri="{FF2B5EF4-FFF2-40B4-BE49-F238E27FC236}">
              <a16:creationId xmlns:a16="http://schemas.microsoft.com/office/drawing/2014/main" id="{9DC29C3F-ECC3-FE2E-140D-E2209F8C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18" name="Picture 3817">
          <a:extLst>
            <a:ext uri="{FF2B5EF4-FFF2-40B4-BE49-F238E27FC236}">
              <a16:creationId xmlns:a16="http://schemas.microsoft.com/office/drawing/2014/main" id="{A490C47E-5833-844B-88C9-787F259CC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19" name="Picture 3818">
          <a:extLst>
            <a:ext uri="{FF2B5EF4-FFF2-40B4-BE49-F238E27FC236}">
              <a16:creationId xmlns:a16="http://schemas.microsoft.com/office/drawing/2014/main" id="{E53E66E1-8548-7AC4-F4C9-8AAC87930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20" name="Picture 3819">
          <a:extLst>
            <a:ext uri="{FF2B5EF4-FFF2-40B4-BE49-F238E27FC236}">
              <a16:creationId xmlns:a16="http://schemas.microsoft.com/office/drawing/2014/main" id="{7B6FF206-C750-94B3-0B40-F16E39D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12700</xdr:colOff>
      <xdr:row>133</xdr:row>
      <xdr:rowOff>12700</xdr:rowOff>
    </xdr:to>
    <xdr:pic>
      <xdr:nvPicPr>
        <xdr:cNvPr id="3821" name="Picture 3820">
          <a:extLst>
            <a:ext uri="{FF2B5EF4-FFF2-40B4-BE49-F238E27FC236}">
              <a16:creationId xmlns:a16="http://schemas.microsoft.com/office/drawing/2014/main" id="{9101B95F-8AC5-54D2-A44B-22E1E6B3F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044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22" name="Picture 3821">
          <a:extLst>
            <a:ext uri="{FF2B5EF4-FFF2-40B4-BE49-F238E27FC236}">
              <a16:creationId xmlns:a16="http://schemas.microsoft.com/office/drawing/2014/main" id="{FFD13B1B-C6BD-1EA9-10F4-D27F9BE42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060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23" name="Picture 3822">
          <a:extLst>
            <a:ext uri="{FF2B5EF4-FFF2-40B4-BE49-F238E27FC236}">
              <a16:creationId xmlns:a16="http://schemas.microsoft.com/office/drawing/2014/main" id="{0F37AD83-0AF8-D3DE-1405-7B9598D1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24" name="Picture 3823">
          <a:extLst>
            <a:ext uri="{FF2B5EF4-FFF2-40B4-BE49-F238E27FC236}">
              <a16:creationId xmlns:a16="http://schemas.microsoft.com/office/drawing/2014/main" id="{D0E3519A-2558-A1F5-BD1C-31BFBF8F7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25" name="Picture 3824">
          <a:extLst>
            <a:ext uri="{FF2B5EF4-FFF2-40B4-BE49-F238E27FC236}">
              <a16:creationId xmlns:a16="http://schemas.microsoft.com/office/drawing/2014/main" id="{FE2E3B41-F62D-871E-6153-0A697DDE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26" name="Picture 3825">
          <a:extLst>
            <a:ext uri="{FF2B5EF4-FFF2-40B4-BE49-F238E27FC236}">
              <a16:creationId xmlns:a16="http://schemas.microsoft.com/office/drawing/2014/main" id="{D7850342-1B3B-794B-56D1-D1B9EE326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27" name="Picture 3826">
          <a:extLst>
            <a:ext uri="{FF2B5EF4-FFF2-40B4-BE49-F238E27FC236}">
              <a16:creationId xmlns:a16="http://schemas.microsoft.com/office/drawing/2014/main" id="{46649517-1914-976B-EEA8-CDE4B10CE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28" name="Picture 3827">
          <a:extLst>
            <a:ext uri="{FF2B5EF4-FFF2-40B4-BE49-F238E27FC236}">
              <a16:creationId xmlns:a16="http://schemas.microsoft.com/office/drawing/2014/main" id="{A7475636-AFBC-BBBB-422F-503502D0C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29" name="Picture 3828">
          <a:extLst>
            <a:ext uri="{FF2B5EF4-FFF2-40B4-BE49-F238E27FC236}">
              <a16:creationId xmlns:a16="http://schemas.microsoft.com/office/drawing/2014/main" id="{4E290152-D634-A82B-9CAB-3ED2B3C99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30" name="Picture 3829">
          <a:extLst>
            <a:ext uri="{FF2B5EF4-FFF2-40B4-BE49-F238E27FC236}">
              <a16:creationId xmlns:a16="http://schemas.microsoft.com/office/drawing/2014/main" id="{2CF564BA-47E6-7BD0-A5E7-73187AD9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31" name="Picture 3830">
          <a:extLst>
            <a:ext uri="{FF2B5EF4-FFF2-40B4-BE49-F238E27FC236}">
              <a16:creationId xmlns:a16="http://schemas.microsoft.com/office/drawing/2014/main" id="{BF161E19-36E3-8F9B-82ED-3D8F47398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12700</xdr:colOff>
      <xdr:row>134</xdr:row>
      <xdr:rowOff>12700</xdr:rowOff>
    </xdr:to>
    <xdr:pic>
      <xdr:nvPicPr>
        <xdr:cNvPr id="3832" name="Picture 3831">
          <a:extLst>
            <a:ext uri="{FF2B5EF4-FFF2-40B4-BE49-F238E27FC236}">
              <a16:creationId xmlns:a16="http://schemas.microsoft.com/office/drawing/2014/main" id="{5766DF50-782E-2CFB-E82B-26A4B436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091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33" name="Picture 3832">
          <a:extLst>
            <a:ext uri="{FF2B5EF4-FFF2-40B4-BE49-F238E27FC236}">
              <a16:creationId xmlns:a16="http://schemas.microsoft.com/office/drawing/2014/main" id="{275E3A1D-191B-1736-922D-AA93BB9F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107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34" name="Picture 3833">
          <a:extLst>
            <a:ext uri="{FF2B5EF4-FFF2-40B4-BE49-F238E27FC236}">
              <a16:creationId xmlns:a16="http://schemas.microsoft.com/office/drawing/2014/main" id="{C4082C45-72B8-F62C-D5D5-E77087C85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35" name="Picture 3834">
          <a:extLst>
            <a:ext uri="{FF2B5EF4-FFF2-40B4-BE49-F238E27FC236}">
              <a16:creationId xmlns:a16="http://schemas.microsoft.com/office/drawing/2014/main" id="{6B5FAF63-DD8D-193A-D4FE-2C15EFCD5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36" name="Picture 3835">
          <a:extLst>
            <a:ext uri="{FF2B5EF4-FFF2-40B4-BE49-F238E27FC236}">
              <a16:creationId xmlns:a16="http://schemas.microsoft.com/office/drawing/2014/main" id="{E86E470D-ED85-F394-3917-91A27831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37" name="Picture 3836">
          <a:extLst>
            <a:ext uri="{FF2B5EF4-FFF2-40B4-BE49-F238E27FC236}">
              <a16:creationId xmlns:a16="http://schemas.microsoft.com/office/drawing/2014/main" id="{00FBE1DC-E9B8-2FDD-FDED-9E33881B3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38" name="Picture 3837">
          <a:extLst>
            <a:ext uri="{FF2B5EF4-FFF2-40B4-BE49-F238E27FC236}">
              <a16:creationId xmlns:a16="http://schemas.microsoft.com/office/drawing/2014/main" id="{0A397393-62D6-9AFE-E9BA-D56E02F35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39" name="Picture 3838">
          <a:extLst>
            <a:ext uri="{FF2B5EF4-FFF2-40B4-BE49-F238E27FC236}">
              <a16:creationId xmlns:a16="http://schemas.microsoft.com/office/drawing/2014/main" id="{974037FE-C30B-2C9C-53EC-E16EFF813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40" name="Picture 3839">
          <a:extLst>
            <a:ext uri="{FF2B5EF4-FFF2-40B4-BE49-F238E27FC236}">
              <a16:creationId xmlns:a16="http://schemas.microsoft.com/office/drawing/2014/main" id="{C88F464E-5B53-C5B8-96AF-2E97EAC52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41" name="Picture 3840">
          <a:extLst>
            <a:ext uri="{FF2B5EF4-FFF2-40B4-BE49-F238E27FC236}">
              <a16:creationId xmlns:a16="http://schemas.microsoft.com/office/drawing/2014/main" id="{F061F5C6-C304-A1B9-4651-E09BD3896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42" name="Picture 3841">
          <a:extLst>
            <a:ext uri="{FF2B5EF4-FFF2-40B4-BE49-F238E27FC236}">
              <a16:creationId xmlns:a16="http://schemas.microsoft.com/office/drawing/2014/main" id="{1BFAE5CC-2F14-DB03-A5F0-3BA9D3170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12700</xdr:colOff>
      <xdr:row>135</xdr:row>
      <xdr:rowOff>12700</xdr:rowOff>
    </xdr:to>
    <xdr:pic>
      <xdr:nvPicPr>
        <xdr:cNvPr id="3843" name="Picture 3842">
          <a:extLst>
            <a:ext uri="{FF2B5EF4-FFF2-40B4-BE49-F238E27FC236}">
              <a16:creationId xmlns:a16="http://schemas.microsoft.com/office/drawing/2014/main" id="{59743F1E-1742-2855-6C16-FED99CE68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139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44" name="Picture 3843">
          <a:extLst>
            <a:ext uri="{FF2B5EF4-FFF2-40B4-BE49-F238E27FC236}">
              <a16:creationId xmlns:a16="http://schemas.microsoft.com/office/drawing/2014/main" id="{5A7C5D0D-CDE9-D5CF-911D-A140591D6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155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45" name="Picture 3844">
          <a:extLst>
            <a:ext uri="{FF2B5EF4-FFF2-40B4-BE49-F238E27FC236}">
              <a16:creationId xmlns:a16="http://schemas.microsoft.com/office/drawing/2014/main" id="{C044B0C6-8B6A-CC46-235C-6087CCBB2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46" name="Picture 3845">
          <a:extLst>
            <a:ext uri="{FF2B5EF4-FFF2-40B4-BE49-F238E27FC236}">
              <a16:creationId xmlns:a16="http://schemas.microsoft.com/office/drawing/2014/main" id="{CDA2AEE0-953B-DDDB-4F42-30C5AFDA8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47" name="Picture 3846">
          <a:extLst>
            <a:ext uri="{FF2B5EF4-FFF2-40B4-BE49-F238E27FC236}">
              <a16:creationId xmlns:a16="http://schemas.microsoft.com/office/drawing/2014/main" id="{5CD84A87-16CB-C334-D4D2-A708E898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48" name="Picture 3847">
          <a:extLst>
            <a:ext uri="{FF2B5EF4-FFF2-40B4-BE49-F238E27FC236}">
              <a16:creationId xmlns:a16="http://schemas.microsoft.com/office/drawing/2014/main" id="{0FD708F2-041E-C1AE-CB02-1746B435D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49" name="Picture 3848">
          <a:extLst>
            <a:ext uri="{FF2B5EF4-FFF2-40B4-BE49-F238E27FC236}">
              <a16:creationId xmlns:a16="http://schemas.microsoft.com/office/drawing/2014/main" id="{B2FE3DA0-CFBB-B170-2C40-78C68966B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50" name="Picture 3849">
          <a:extLst>
            <a:ext uri="{FF2B5EF4-FFF2-40B4-BE49-F238E27FC236}">
              <a16:creationId xmlns:a16="http://schemas.microsoft.com/office/drawing/2014/main" id="{9E22485E-C58E-1EFB-6E64-B19733213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51" name="Picture 3850">
          <a:extLst>
            <a:ext uri="{FF2B5EF4-FFF2-40B4-BE49-F238E27FC236}">
              <a16:creationId xmlns:a16="http://schemas.microsoft.com/office/drawing/2014/main" id="{7A57DE1F-E81E-4E75-D074-3995EF836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52" name="Picture 3851">
          <a:extLst>
            <a:ext uri="{FF2B5EF4-FFF2-40B4-BE49-F238E27FC236}">
              <a16:creationId xmlns:a16="http://schemas.microsoft.com/office/drawing/2014/main" id="{D4445452-79F0-88B0-82C5-F5B33572B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53" name="Picture 3852">
          <a:extLst>
            <a:ext uri="{FF2B5EF4-FFF2-40B4-BE49-F238E27FC236}">
              <a16:creationId xmlns:a16="http://schemas.microsoft.com/office/drawing/2014/main" id="{CB8B1AEA-9DD3-EB44-BF72-FC2467476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136</xdr:row>
      <xdr:rowOff>0</xdr:rowOff>
    </xdr:from>
    <xdr:to>
      <xdr:col>6</xdr:col>
      <xdr:colOff>12700</xdr:colOff>
      <xdr:row>136</xdr:row>
      <xdr:rowOff>12700</xdr:rowOff>
    </xdr:to>
    <xdr:pic>
      <xdr:nvPicPr>
        <xdr:cNvPr id="3854" name="Picture 3853">
          <a:extLst>
            <a:ext uri="{FF2B5EF4-FFF2-40B4-BE49-F238E27FC236}">
              <a16:creationId xmlns:a16="http://schemas.microsoft.com/office/drawing/2014/main" id="{1A1B63AB-7AE1-7D86-1ACB-CCE8D783A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187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55" name="Picture 3854">
          <a:extLst>
            <a:ext uri="{FF2B5EF4-FFF2-40B4-BE49-F238E27FC236}">
              <a16:creationId xmlns:a16="http://schemas.microsoft.com/office/drawing/2014/main" id="{B54D20BE-EFC9-3B4E-E201-135D333C0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02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56" name="Picture 3855">
          <a:extLst>
            <a:ext uri="{FF2B5EF4-FFF2-40B4-BE49-F238E27FC236}">
              <a16:creationId xmlns:a16="http://schemas.microsoft.com/office/drawing/2014/main" id="{E4A25C1D-12AA-780F-BAEC-D02A5F354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57" name="Picture 3856">
          <a:extLst>
            <a:ext uri="{FF2B5EF4-FFF2-40B4-BE49-F238E27FC236}">
              <a16:creationId xmlns:a16="http://schemas.microsoft.com/office/drawing/2014/main" id="{461DDC8D-90DC-BDAA-1646-795BE29C1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58" name="Picture 3857">
          <a:extLst>
            <a:ext uri="{FF2B5EF4-FFF2-40B4-BE49-F238E27FC236}">
              <a16:creationId xmlns:a16="http://schemas.microsoft.com/office/drawing/2014/main" id="{CB10DFD7-F840-A314-BDDB-C98003907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59" name="Picture 3858">
          <a:extLst>
            <a:ext uri="{FF2B5EF4-FFF2-40B4-BE49-F238E27FC236}">
              <a16:creationId xmlns:a16="http://schemas.microsoft.com/office/drawing/2014/main" id="{9DBB7F17-DE9D-5E95-FD7E-47076453B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60" name="Picture 3859">
          <a:extLst>
            <a:ext uri="{FF2B5EF4-FFF2-40B4-BE49-F238E27FC236}">
              <a16:creationId xmlns:a16="http://schemas.microsoft.com/office/drawing/2014/main" id="{EE19FD27-0116-CD35-5479-B04667BDF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61" name="Picture 3860">
          <a:extLst>
            <a:ext uri="{FF2B5EF4-FFF2-40B4-BE49-F238E27FC236}">
              <a16:creationId xmlns:a16="http://schemas.microsoft.com/office/drawing/2014/main" id="{67816B64-8265-9DBD-B42B-86BDA6B5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62" name="Picture 3861">
          <a:extLst>
            <a:ext uri="{FF2B5EF4-FFF2-40B4-BE49-F238E27FC236}">
              <a16:creationId xmlns:a16="http://schemas.microsoft.com/office/drawing/2014/main" id="{6EAEDFB3-E4F2-5C75-4DE5-E7AD379C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63" name="Picture 3862">
          <a:extLst>
            <a:ext uri="{FF2B5EF4-FFF2-40B4-BE49-F238E27FC236}">
              <a16:creationId xmlns:a16="http://schemas.microsoft.com/office/drawing/2014/main" id="{2A6A99E9-FCE7-56CC-0C32-1284FF8DB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64" name="Picture 3863">
          <a:extLst>
            <a:ext uri="{FF2B5EF4-FFF2-40B4-BE49-F238E27FC236}">
              <a16:creationId xmlns:a16="http://schemas.microsoft.com/office/drawing/2014/main" id="{38FC2E58-D81B-66B5-2E37-EEC2E38D1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12700</xdr:colOff>
      <xdr:row>137</xdr:row>
      <xdr:rowOff>12700</xdr:rowOff>
    </xdr:to>
    <xdr:pic>
      <xdr:nvPicPr>
        <xdr:cNvPr id="3865" name="Picture 3864">
          <a:extLst>
            <a:ext uri="{FF2B5EF4-FFF2-40B4-BE49-F238E27FC236}">
              <a16:creationId xmlns:a16="http://schemas.microsoft.com/office/drawing/2014/main" id="{C355F5D2-6D82-99CE-DF53-F4850B31F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3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66" name="Picture 3865">
          <a:extLst>
            <a:ext uri="{FF2B5EF4-FFF2-40B4-BE49-F238E27FC236}">
              <a16:creationId xmlns:a16="http://schemas.microsoft.com/office/drawing/2014/main" id="{3DE81811-DEB9-09B6-A482-2355FFEE3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67" name="Picture 3866">
          <a:extLst>
            <a:ext uri="{FF2B5EF4-FFF2-40B4-BE49-F238E27FC236}">
              <a16:creationId xmlns:a16="http://schemas.microsoft.com/office/drawing/2014/main" id="{FCBF2B6A-78BF-8859-0E40-958C7E9C0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68" name="Picture 3867">
          <a:extLst>
            <a:ext uri="{FF2B5EF4-FFF2-40B4-BE49-F238E27FC236}">
              <a16:creationId xmlns:a16="http://schemas.microsoft.com/office/drawing/2014/main" id="{8F41629D-8603-F9A9-FA4F-E1B3ED585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69" name="Picture 3868">
          <a:extLst>
            <a:ext uri="{FF2B5EF4-FFF2-40B4-BE49-F238E27FC236}">
              <a16:creationId xmlns:a16="http://schemas.microsoft.com/office/drawing/2014/main" id="{EA179CCE-0099-C8C5-7227-EE6CBD851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14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70" name="Picture 3869">
          <a:extLst>
            <a:ext uri="{FF2B5EF4-FFF2-40B4-BE49-F238E27FC236}">
              <a16:creationId xmlns:a16="http://schemas.microsoft.com/office/drawing/2014/main" id="{0501AEBC-4D4B-39F8-2AE8-AC7384555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71" name="Picture 3870">
          <a:extLst>
            <a:ext uri="{FF2B5EF4-FFF2-40B4-BE49-F238E27FC236}">
              <a16:creationId xmlns:a16="http://schemas.microsoft.com/office/drawing/2014/main" id="{017D4C97-9460-9FF3-4E86-1278E31BD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72" name="Picture 3871">
          <a:extLst>
            <a:ext uri="{FF2B5EF4-FFF2-40B4-BE49-F238E27FC236}">
              <a16:creationId xmlns:a16="http://schemas.microsoft.com/office/drawing/2014/main" id="{6EAE9CBA-E874-C72C-AE87-426F2AD3C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73" name="Picture 3872">
          <a:extLst>
            <a:ext uri="{FF2B5EF4-FFF2-40B4-BE49-F238E27FC236}">
              <a16:creationId xmlns:a16="http://schemas.microsoft.com/office/drawing/2014/main" id="{6A99E8DC-9892-7B85-8A00-4F41A753B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14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74" name="Picture 3873">
          <a:extLst>
            <a:ext uri="{FF2B5EF4-FFF2-40B4-BE49-F238E27FC236}">
              <a16:creationId xmlns:a16="http://schemas.microsoft.com/office/drawing/2014/main" id="{EFCA17CB-B68B-DA66-511B-FBE0816F3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75" name="Picture 3874">
          <a:extLst>
            <a:ext uri="{FF2B5EF4-FFF2-40B4-BE49-F238E27FC236}">
              <a16:creationId xmlns:a16="http://schemas.microsoft.com/office/drawing/2014/main" id="{B89E92EC-31E4-DE34-8123-BE395D320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76" name="Picture 3875">
          <a:extLst>
            <a:ext uri="{FF2B5EF4-FFF2-40B4-BE49-F238E27FC236}">
              <a16:creationId xmlns:a16="http://schemas.microsoft.com/office/drawing/2014/main" id="{EDC17237-6398-BC37-C0EF-40C60425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77" name="Picture 3876">
          <a:extLst>
            <a:ext uri="{FF2B5EF4-FFF2-40B4-BE49-F238E27FC236}">
              <a16:creationId xmlns:a16="http://schemas.microsoft.com/office/drawing/2014/main" id="{BDCEFA45-70FD-75E1-0601-9B4497A9C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14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78" name="Picture 3877">
          <a:extLst>
            <a:ext uri="{FF2B5EF4-FFF2-40B4-BE49-F238E27FC236}">
              <a16:creationId xmlns:a16="http://schemas.microsoft.com/office/drawing/2014/main" id="{E6CEF433-3D5A-6BFF-46E1-35A790E07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12700</xdr:colOff>
      <xdr:row>138</xdr:row>
      <xdr:rowOff>12700</xdr:rowOff>
    </xdr:to>
    <xdr:pic>
      <xdr:nvPicPr>
        <xdr:cNvPr id="3879" name="Picture 3878">
          <a:extLst>
            <a:ext uri="{FF2B5EF4-FFF2-40B4-BE49-F238E27FC236}">
              <a16:creationId xmlns:a16="http://schemas.microsoft.com/office/drawing/2014/main" id="{34A4BCFB-CD03-B17B-EB87-725BB92A7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82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0" name="Picture 3879">
          <a:extLst>
            <a:ext uri="{FF2B5EF4-FFF2-40B4-BE49-F238E27FC236}">
              <a16:creationId xmlns:a16="http://schemas.microsoft.com/office/drawing/2014/main" id="{92980923-D9EF-7EA2-293A-F92BFE736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98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1" name="Picture 3880">
          <a:extLst>
            <a:ext uri="{FF2B5EF4-FFF2-40B4-BE49-F238E27FC236}">
              <a16:creationId xmlns:a16="http://schemas.microsoft.com/office/drawing/2014/main" id="{1394036A-DF30-BC14-8959-2D576B5FB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14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2" name="Picture 3881">
          <a:extLst>
            <a:ext uri="{FF2B5EF4-FFF2-40B4-BE49-F238E27FC236}">
              <a16:creationId xmlns:a16="http://schemas.microsoft.com/office/drawing/2014/main" id="{E7C82DE5-CD05-F824-3E02-02F5CDCF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83" name="Picture 3882">
          <a:extLst>
            <a:ext uri="{FF2B5EF4-FFF2-40B4-BE49-F238E27FC236}">
              <a16:creationId xmlns:a16="http://schemas.microsoft.com/office/drawing/2014/main" id="{1B162C77-AE1D-0590-BF15-336D9FD3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4" name="Picture 3883">
          <a:extLst>
            <a:ext uri="{FF2B5EF4-FFF2-40B4-BE49-F238E27FC236}">
              <a16:creationId xmlns:a16="http://schemas.microsoft.com/office/drawing/2014/main" id="{0DB48F39-C53B-0AB7-5FC2-363ADA17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5" name="Picture 3884">
          <a:extLst>
            <a:ext uri="{FF2B5EF4-FFF2-40B4-BE49-F238E27FC236}">
              <a16:creationId xmlns:a16="http://schemas.microsoft.com/office/drawing/2014/main" id="{29320236-5263-2DE5-DAF0-F3D3F6BA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86" name="Picture 3885">
          <a:extLst>
            <a:ext uri="{FF2B5EF4-FFF2-40B4-BE49-F238E27FC236}">
              <a16:creationId xmlns:a16="http://schemas.microsoft.com/office/drawing/2014/main" id="{0FCD03B3-9434-F693-9853-CE7535FF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7" name="Picture 3886">
          <a:extLst>
            <a:ext uri="{FF2B5EF4-FFF2-40B4-BE49-F238E27FC236}">
              <a16:creationId xmlns:a16="http://schemas.microsoft.com/office/drawing/2014/main" id="{94582292-AA81-1A5D-39B6-D9F9C7152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88" name="Picture 3887">
          <a:extLst>
            <a:ext uri="{FF2B5EF4-FFF2-40B4-BE49-F238E27FC236}">
              <a16:creationId xmlns:a16="http://schemas.microsoft.com/office/drawing/2014/main" id="{64A067B9-131F-6519-A7EE-3808A48FF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89" name="Picture 3888">
          <a:extLst>
            <a:ext uri="{FF2B5EF4-FFF2-40B4-BE49-F238E27FC236}">
              <a16:creationId xmlns:a16="http://schemas.microsoft.com/office/drawing/2014/main" id="{9A90E3F7-7D59-5120-8FEE-8BD511F81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90" name="Picture 3889">
          <a:extLst>
            <a:ext uri="{FF2B5EF4-FFF2-40B4-BE49-F238E27FC236}">
              <a16:creationId xmlns:a16="http://schemas.microsoft.com/office/drawing/2014/main" id="{921DEE2F-E4A0-664B-D51B-A7E1CE029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12700</xdr:colOff>
      <xdr:row>139</xdr:row>
      <xdr:rowOff>12700</xdr:rowOff>
    </xdr:to>
    <xdr:pic>
      <xdr:nvPicPr>
        <xdr:cNvPr id="3891" name="Picture 3890">
          <a:extLst>
            <a:ext uri="{FF2B5EF4-FFF2-40B4-BE49-F238E27FC236}">
              <a16:creationId xmlns:a16="http://schemas.microsoft.com/office/drawing/2014/main" id="{B64D9E72-CAEF-D26C-7036-B6AB25DD1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45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92" name="Picture 3891">
          <a:extLst>
            <a:ext uri="{FF2B5EF4-FFF2-40B4-BE49-F238E27FC236}">
              <a16:creationId xmlns:a16="http://schemas.microsoft.com/office/drawing/2014/main" id="{7F63688E-5518-8958-0D16-16A0370AD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6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93" name="Picture 3892">
          <a:extLst>
            <a:ext uri="{FF2B5EF4-FFF2-40B4-BE49-F238E27FC236}">
              <a16:creationId xmlns:a16="http://schemas.microsoft.com/office/drawing/2014/main" id="{440E4687-DB58-2768-E8A6-E1D900AF3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894" name="Picture 3893">
          <a:extLst>
            <a:ext uri="{FF2B5EF4-FFF2-40B4-BE49-F238E27FC236}">
              <a16:creationId xmlns:a16="http://schemas.microsoft.com/office/drawing/2014/main" id="{0A7968F2-A05A-21DA-23CC-A2159037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95" name="Picture 3894">
          <a:extLst>
            <a:ext uri="{FF2B5EF4-FFF2-40B4-BE49-F238E27FC236}">
              <a16:creationId xmlns:a16="http://schemas.microsoft.com/office/drawing/2014/main" id="{76BF53E2-B9CD-2656-725F-C1ACF048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96" name="Picture 3895">
          <a:extLst>
            <a:ext uri="{FF2B5EF4-FFF2-40B4-BE49-F238E27FC236}">
              <a16:creationId xmlns:a16="http://schemas.microsoft.com/office/drawing/2014/main" id="{8C95676F-F448-251B-4FE3-EC9F9E67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897" name="Picture 3896">
          <a:extLst>
            <a:ext uri="{FF2B5EF4-FFF2-40B4-BE49-F238E27FC236}">
              <a16:creationId xmlns:a16="http://schemas.microsoft.com/office/drawing/2014/main" id="{3E60EA87-3614-6C5C-5B65-29C28088C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98" name="Picture 3897">
          <a:extLst>
            <a:ext uri="{FF2B5EF4-FFF2-40B4-BE49-F238E27FC236}">
              <a16:creationId xmlns:a16="http://schemas.microsoft.com/office/drawing/2014/main" id="{3EC30AF9-A8DC-1BDF-0E89-8A21A7033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899" name="Picture 3898">
          <a:extLst>
            <a:ext uri="{FF2B5EF4-FFF2-40B4-BE49-F238E27FC236}">
              <a16:creationId xmlns:a16="http://schemas.microsoft.com/office/drawing/2014/main" id="{2EC57D9D-B87D-A0EA-4335-E235A928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00" name="Picture 3899">
          <a:extLst>
            <a:ext uri="{FF2B5EF4-FFF2-40B4-BE49-F238E27FC236}">
              <a16:creationId xmlns:a16="http://schemas.microsoft.com/office/drawing/2014/main" id="{E0BAD2E6-09D2-94D4-E367-9761D5428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901" name="Picture 3900">
          <a:extLst>
            <a:ext uri="{FF2B5EF4-FFF2-40B4-BE49-F238E27FC236}">
              <a16:creationId xmlns:a16="http://schemas.microsoft.com/office/drawing/2014/main" id="{C8CFF33F-44A6-AA07-ECE9-F81782874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12700</xdr:colOff>
      <xdr:row>140</xdr:row>
      <xdr:rowOff>12700</xdr:rowOff>
    </xdr:to>
    <xdr:pic>
      <xdr:nvPicPr>
        <xdr:cNvPr id="3902" name="Picture 3901">
          <a:extLst>
            <a:ext uri="{FF2B5EF4-FFF2-40B4-BE49-F238E27FC236}">
              <a16:creationId xmlns:a16="http://schemas.microsoft.com/office/drawing/2014/main" id="{DEE0931C-9470-EB8A-56EC-7B4840708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9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03" name="Picture 3902">
          <a:extLst>
            <a:ext uri="{FF2B5EF4-FFF2-40B4-BE49-F238E27FC236}">
              <a16:creationId xmlns:a16="http://schemas.microsoft.com/office/drawing/2014/main" id="{26967806-CC25-6DB5-06DF-57640B2F1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409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04" name="Picture 3903">
          <a:extLst>
            <a:ext uri="{FF2B5EF4-FFF2-40B4-BE49-F238E27FC236}">
              <a16:creationId xmlns:a16="http://schemas.microsoft.com/office/drawing/2014/main" id="{CBF453F8-7D59-A330-8E3C-B8DAAFBE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05" name="Picture 3904">
          <a:extLst>
            <a:ext uri="{FF2B5EF4-FFF2-40B4-BE49-F238E27FC236}">
              <a16:creationId xmlns:a16="http://schemas.microsoft.com/office/drawing/2014/main" id="{BBC9FC52-CADD-00BC-7317-AE0136CB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06" name="Picture 3905">
          <a:extLst>
            <a:ext uri="{FF2B5EF4-FFF2-40B4-BE49-F238E27FC236}">
              <a16:creationId xmlns:a16="http://schemas.microsoft.com/office/drawing/2014/main" id="{0DA351C5-115A-A69A-8856-89B12FD45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07" name="Picture 3906">
          <a:extLst>
            <a:ext uri="{FF2B5EF4-FFF2-40B4-BE49-F238E27FC236}">
              <a16:creationId xmlns:a16="http://schemas.microsoft.com/office/drawing/2014/main" id="{B24A89B6-9057-A929-B978-43C333CB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08" name="Picture 3907">
          <a:extLst>
            <a:ext uri="{FF2B5EF4-FFF2-40B4-BE49-F238E27FC236}">
              <a16:creationId xmlns:a16="http://schemas.microsoft.com/office/drawing/2014/main" id="{E9E072D3-B71E-FE7F-163F-C0CE3FCB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09" name="Picture 3908">
          <a:extLst>
            <a:ext uri="{FF2B5EF4-FFF2-40B4-BE49-F238E27FC236}">
              <a16:creationId xmlns:a16="http://schemas.microsoft.com/office/drawing/2014/main" id="{56105678-ABB1-6DE5-6C74-726D4113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10" name="Picture 3909">
          <a:extLst>
            <a:ext uri="{FF2B5EF4-FFF2-40B4-BE49-F238E27FC236}">
              <a16:creationId xmlns:a16="http://schemas.microsoft.com/office/drawing/2014/main" id="{68BC802F-09DC-408B-4508-D65F8B91A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11" name="Picture 3910">
          <a:extLst>
            <a:ext uri="{FF2B5EF4-FFF2-40B4-BE49-F238E27FC236}">
              <a16:creationId xmlns:a16="http://schemas.microsoft.com/office/drawing/2014/main" id="{45BC2B3D-0CAB-B05A-A9DB-0B4BF7519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12" name="Picture 3911">
          <a:extLst>
            <a:ext uri="{FF2B5EF4-FFF2-40B4-BE49-F238E27FC236}">
              <a16:creationId xmlns:a16="http://schemas.microsoft.com/office/drawing/2014/main" id="{ECF62A34-2A48-E9CB-253A-5F96F9CAA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72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13" name="Picture 3912">
          <a:extLst>
            <a:ext uri="{FF2B5EF4-FFF2-40B4-BE49-F238E27FC236}">
              <a16:creationId xmlns:a16="http://schemas.microsoft.com/office/drawing/2014/main" id="{587CAFD4-2329-A541-C37C-E22C48E7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12700</xdr:colOff>
      <xdr:row>141</xdr:row>
      <xdr:rowOff>12700</xdr:rowOff>
    </xdr:to>
    <xdr:pic>
      <xdr:nvPicPr>
        <xdr:cNvPr id="3914" name="Picture 3913">
          <a:extLst>
            <a:ext uri="{FF2B5EF4-FFF2-40B4-BE49-F238E27FC236}">
              <a16:creationId xmlns:a16="http://schemas.microsoft.com/office/drawing/2014/main" id="{1826B1D0-D1BE-2B56-9936-B7FFEAAA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441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15" name="Picture 3914">
          <a:extLst>
            <a:ext uri="{FF2B5EF4-FFF2-40B4-BE49-F238E27FC236}">
              <a16:creationId xmlns:a16="http://schemas.microsoft.com/office/drawing/2014/main" id="{526B40D8-BAFB-E84B-2435-9B1950EA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45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16" name="Picture 3915">
          <a:extLst>
            <a:ext uri="{FF2B5EF4-FFF2-40B4-BE49-F238E27FC236}">
              <a16:creationId xmlns:a16="http://schemas.microsoft.com/office/drawing/2014/main" id="{8DC3D6C3-0A07-1AE4-AE4A-AD48B4AEA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17" name="Picture 3916">
          <a:extLst>
            <a:ext uri="{FF2B5EF4-FFF2-40B4-BE49-F238E27FC236}">
              <a16:creationId xmlns:a16="http://schemas.microsoft.com/office/drawing/2014/main" id="{46048D4B-9425-9F33-48B2-A139B6341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18" name="Picture 3917">
          <a:extLst>
            <a:ext uri="{FF2B5EF4-FFF2-40B4-BE49-F238E27FC236}">
              <a16:creationId xmlns:a16="http://schemas.microsoft.com/office/drawing/2014/main" id="{B7AAB24E-5D34-8010-5DF8-741D280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19" name="Picture 3918">
          <a:extLst>
            <a:ext uri="{FF2B5EF4-FFF2-40B4-BE49-F238E27FC236}">
              <a16:creationId xmlns:a16="http://schemas.microsoft.com/office/drawing/2014/main" id="{A6328535-1171-F759-F522-734112E46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20" name="Picture 3919">
          <a:extLst>
            <a:ext uri="{FF2B5EF4-FFF2-40B4-BE49-F238E27FC236}">
              <a16:creationId xmlns:a16="http://schemas.microsoft.com/office/drawing/2014/main" id="{33AABE33-24FD-1581-1B4E-A825C440B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21" name="Picture 3920">
          <a:extLst>
            <a:ext uri="{FF2B5EF4-FFF2-40B4-BE49-F238E27FC236}">
              <a16:creationId xmlns:a16="http://schemas.microsoft.com/office/drawing/2014/main" id="{F2F34889-48B0-5461-D53F-350CA9C0A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22" name="Picture 3921">
          <a:extLst>
            <a:ext uri="{FF2B5EF4-FFF2-40B4-BE49-F238E27FC236}">
              <a16:creationId xmlns:a16="http://schemas.microsoft.com/office/drawing/2014/main" id="{6B51F676-FFE1-A533-A116-2A5DD19F6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23" name="Picture 3922">
          <a:extLst>
            <a:ext uri="{FF2B5EF4-FFF2-40B4-BE49-F238E27FC236}">
              <a16:creationId xmlns:a16="http://schemas.microsoft.com/office/drawing/2014/main" id="{1DB63A65-5E76-3AF6-6911-666216D3A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24" name="Picture 3923">
          <a:extLst>
            <a:ext uri="{FF2B5EF4-FFF2-40B4-BE49-F238E27FC236}">
              <a16:creationId xmlns:a16="http://schemas.microsoft.com/office/drawing/2014/main" id="{DE255B4D-333E-8C51-0C19-F66F9FAB5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12700</xdr:colOff>
      <xdr:row>142</xdr:row>
      <xdr:rowOff>12700</xdr:rowOff>
    </xdr:to>
    <xdr:pic>
      <xdr:nvPicPr>
        <xdr:cNvPr id="3925" name="Picture 3924">
          <a:extLst>
            <a:ext uri="{FF2B5EF4-FFF2-40B4-BE49-F238E27FC236}">
              <a16:creationId xmlns:a16="http://schemas.microsoft.com/office/drawing/2014/main" id="{1AE01E90-2AD6-7D48-55CB-9B525FE8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04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26" name="Picture 3925">
          <a:extLst>
            <a:ext uri="{FF2B5EF4-FFF2-40B4-BE49-F238E27FC236}">
              <a16:creationId xmlns:a16="http://schemas.microsoft.com/office/drawing/2014/main" id="{B1809E46-A0A0-094F-644C-79EE1E40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2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27" name="Picture 3926">
          <a:extLst>
            <a:ext uri="{FF2B5EF4-FFF2-40B4-BE49-F238E27FC236}">
              <a16:creationId xmlns:a16="http://schemas.microsoft.com/office/drawing/2014/main" id="{FDB1303A-E3A5-B340-7933-C473EA8F0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28" name="Picture 3927">
          <a:extLst>
            <a:ext uri="{FF2B5EF4-FFF2-40B4-BE49-F238E27FC236}">
              <a16:creationId xmlns:a16="http://schemas.microsoft.com/office/drawing/2014/main" id="{FEF0AD59-3C0B-82DD-C3BD-2A0416AA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29" name="Picture 3928">
          <a:extLst>
            <a:ext uri="{FF2B5EF4-FFF2-40B4-BE49-F238E27FC236}">
              <a16:creationId xmlns:a16="http://schemas.microsoft.com/office/drawing/2014/main" id="{87131950-06CC-07E9-FB57-EA57F7C3E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30" name="Picture 3929">
          <a:extLst>
            <a:ext uri="{FF2B5EF4-FFF2-40B4-BE49-F238E27FC236}">
              <a16:creationId xmlns:a16="http://schemas.microsoft.com/office/drawing/2014/main" id="{97DEA5F5-A4D2-DAAF-F7A8-86EA967A1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31" name="Picture 3930">
          <a:extLst>
            <a:ext uri="{FF2B5EF4-FFF2-40B4-BE49-F238E27FC236}">
              <a16:creationId xmlns:a16="http://schemas.microsoft.com/office/drawing/2014/main" id="{4A803324-A4F3-E1F4-CEAC-D0569BE1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32" name="Picture 3931">
          <a:extLst>
            <a:ext uri="{FF2B5EF4-FFF2-40B4-BE49-F238E27FC236}">
              <a16:creationId xmlns:a16="http://schemas.microsoft.com/office/drawing/2014/main" id="{4A6DBFF5-4873-8FD7-855F-818497664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33" name="Picture 3932">
          <a:extLst>
            <a:ext uri="{FF2B5EF4-FFF2-40B4-BE49-F238E27FC236}">
              <a16:creationId xmlns:a16="http://schemas.microsoft.com/office/drawing/2014/main" id="{CF969C8A-BBDF-7150-5416-568B1A9A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34" name="Picture 3933">
          <a:extLst>
            <a:ext uri="{FF2B5EF4-FFF2-40B4-BE49-F238E27FC236}">
              <a16:creationId xmlns:a16="http://schemas.microsoft.com/office/drawing/2014/main" id="{2F01BAD5-8B0E-02BE-7BCD-7C50D8608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35" name="Picture 3934">
          <a:extLst>
            <a:ext uri="{FF2B5EF4-FFF2-40B4-BE49-F238E27FC236}">
              <a16:creationId xmlns:a16="http://schemas.microsoft.com/office/drawing/2014/main" id="{E70856D3-8B00-AFE5-CFE8-AF740A5D3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12700</xdr:colOff>
      <xdr:row>143</xdr:row>
      <xdr:rowOff>12700</xdr:rowOff>
    </xdr:to>
    <xdr:pic>
      <xdr:nvPicPr>
        <xdr:cNvPr id="3936" name="Picture 3935">
          <a:extLst>
            <a:ext uri="{FF2B5EF4-FFF2-40B4-BE49-F238E27FC236}">
              <a16:creationId xmlns:a16="http://schemas.microsoft.com/office/drawing/2014/main" id="{A7E32E05-D50C-04BB-0917-F3D2FA42D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5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37" name="Picture 3936">
          <a:extLst>
            <a:ext uri="{FF2B5EF4-FFF2-40B4-BE49-F238E27FC236}">
              <a16:creationId xmlns:a16="http://schemas.microsoft.com/office/drawing/2014/main" id="{8F29305D-A0D4-3B79-8779-2DB9E9AEE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68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38" name="Picture 3937">
          <a:extLst>
            <a:ext uri="{FF2B5EF4-FFF2-40B4-BE49-F238E27FC236}">
              <a16:creationId xmlns:a16="http://schemas.microsoft.com/office/drawing/2014/main" id="{A5D051BD-DC17-1CD2-824F-84D1C9F81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39" name="Picture 3938">
          <a:extLst>
            <a:ext uri="{FF2B5EF4-FFF2-40B4-BE49-F238E27FC236}">
              <a16:creationId xmlns:a16="http://schemas.microsoft.com/office/drawing/2014/main" id="{E588F997-B45A-D0CD-F055-1EA7674C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40" name="Picture 3939">
          <a:extLst>
            <a:ext uri="{FF2B5EF4-FFF2-40B4-BE49-F238E27FC236}">
              <a16:creationId xmlns:a16="http://schemas.microsoft.com/office/drawing/2014/main" id="{BC27FE8F-A153-5DA0-DAB9-03313F2CC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41" name="Picture 3940">
          <a:extLst>
            <a:ext uri="{FF2B5EF4-FFF2-40B4-BE49-F238E27FC236}">
              <a16:creationId xmlns:a16="http://schemas.microsoft.com/office/drawing/2014/main" id="{5DA4B5CC-FC7B-5DDF-2B80-43B2827D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42" name="Picture 3941">
          <a:extLst>
            <a:ext uri="{FF2B5EF4-FFF2-40B4-BE49-F238E27FC236}">
              <a16:creationId xmlns:a16="http://schemas.microsoft.com/office/drawing/2014/main" id="{0464819D-616B-E79C-1C4C-CEED05D94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43" name="Picture 3942">
          <a:extLst>
            <a:ext uri="{FF2B5EF4-FFF2-40B4-BE49-F238E27FC236}">
              <a16:creationId xmlns:a16="http://schemas.microsoft.com/office/drawing/2014/main" id="{F8C127D6-4A82-FE9E-FCC0-CED69C08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44" name="Picture 3943">
          <a:extLst>
            <a:ext uri="{FF2B5EF4-FFF2-40B4-BE49-F238E27FC236}">
              <a16:creationId xmlns:a16="http://schemas.microsoft.com/office/drawing/2014/main" id="{D360C0EF-2450-1D30-BE57-84FBC1C2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45" name="Picture 3944">
          <a:extLst>
            <a:ext uri="{FF2B5EF4-FFF2-40B4-BE49-F238E27FC236}">
              <a16:creationId xmlns:a16="http://schemas.microsoft.com/office/drawing/2014/main" id="{FA27BDAC-573D-B6ED-DB90-331F2EBF5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46" name="Picture 3945">
          <a:extLst>
            <a:ext uri="{FF2B5EF4-FFF2-40B4-BE49-F238E27FC236}">
              <a16:creationId xmlns:a16="http://schemas.microsoft.com/office/drawing/2014/main" id="{722CA6AE-74DE-EDDC-ED70-3DAD52EC4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47" name="Picture 3946">
          <a:extLst>
            <a:ext uri="{FF2B5EF4-FFF2-40B4-BE49-F238E27FC236}">
              <a16:creationId xmlns:a16="http://schemas.microsoft.com/office/drawing/2014/main" id="{DA3EF7DC-ED3D-2E9B-8ED2-325D03FC6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48" name="Picture 3947">
          <a:extLst>
            <a:ext uri="{FF2B5EF4-FFF2-40B4-BE49-F238E27FC236}">
              <a16:creationId xmlns:a16="http://schemas.microsoft.com/office/drawing/2014/main" id="{28F06C20-31A9-A5DE-E154-66FA1B19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49" name="Picture 3948">
          <a:extLst>
            <a:ext uri="{FF2B5EF4-FFF2-40B4-BE49-F238E27FC236}">
              <a16:creationId xmlns:a16="http://schemas.microsoft.com/office/drawing/2014/main" id="{1CC87F5C-A964-161F-D683-A2E548256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12700</xdr:colOff>
      <xdr:row>144</xdr:row>
      <xdr:rowOff>12700</xdr:rowOff>
    </xdr:to>
    <xdr:pic>
      <xdr:nvPicPr>
        <xdr:cNvPr id="3950" name="Picture 3949">
          <a:extLst>
            <a:ext uri="{FF2B5EF4-FFF2-40B4-BE49-F238E27FC236}">
              <a16:creationId xmlns:a16="http://schemas.microsoft.com/office/drawing/2014/main" id="{9E33A5AB-984B-45A4-2535-ACFD41FFC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99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1" name="Picture 3950">
          <a:extLst>
            <a:ext uri="{FF2B5EF4-FFF2-40B4-BE49-F238E27FC236}">
              <a16:creationId xmlns:a16="http://schemas.microsoft.com/office/drawing/2014/main" id="{DC2D0F42-06DD-3E04-D3C6-B2D666DB1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15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2" name="Picture 3951">
          <a:extLst>
            <a:ext uri="{FF2B5EF4-FFF2-40B4-BE49-F238E27FC236}">
              <a16:creationId xmlns:a16="http://schemas.microsoft.com/office/drawing/2014/main" id="{5C35408D-31EB-C9C3-FDC0-AFEAC1C6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31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3" name="Picture 3952">
          <a:extLst>
            <a:ext uri="{FF2B5EF4-FFF2-40B4-BE49-F238E27FC236}">
              <a16:creationId xmlns:a16="http://schemas.microsoft.com/office/drawing/2014/main" id="{CB414ACB-5876-7A5A-D482-D7007FE0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146</xdr:row>
      <xdr:rowOff>0</xdr:rowOff>
    </xdr:from>
    <xdr:to>
      <xdr:col>6</xdr:col>
      <xdr:colOff>12700</xdr:colOff>
      <xdr:row>146</xdr:row>
      <xdr:rowOff>12700</xdr:rowOff>
    </xdr:to>
    <xdr:pic>
      <xdr:nvPicPr>
        <xdr:cNvPr id="3954" name="Picture 3953">
          <a:extLst>
            <a:ext uri="{FF2B5EF4-FFF2-40B4-BE49-F238E27FC236}">
              <a16:creationId xmlns:a16="http://schemas.microsoft.com/office/drawing/2014/main" id="{09EFC420-01BC-454C-5279-00BB63269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5" name="Picture 3954">
          <a:extLst>
            <a:ext uri="{FF2B5EF4-FFF2-40B4-BE49-F238E27FC236}">
              <a16:creationId xmlns:a16="http://schemas.microsoft.com/office/drawing/2014/main" id="{1B9CE76F-B37E-0AF5-4049-5F2911C9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6" name="Picture 3955">
          <a:extLst>
            <a:ext uri="{FF2B5EF4-FFF2-40B4-BE49-F238E27FC236}">
              <a16:creationId xmlns:a16="http://schemas.microsoft.com/office/drawing/2014/main" id="{AE0C2711-DB1A-0AC0-BFE2-AF9C9418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146</xdr:row>
      <xdr:rowOff>0</xdr:rowOff>
    </xdr:from>
    <xdr:to>
      <xdr:col>6</xdr:col>
      <xdr:colOff>12700</xdr:colOff>
      <xdr:row>146</xdr:row>
      <xdr:rowOff>12700</xdr:rowOff>
    </xdr:to>
    <xdr:pic>
      <xdr:nvPicPr>
        <xdr:cNvPr id="3957" name="Picture 3956">
          <a:extLst>
            <a:ext uri="{FF2B5EF4-FFF2-40B4-BE49-F238E27FC236}">
              <a16:creationId xmlns:a16="http://schemas.microsoft.com/office/drawing/2014/main" id="{485CB2DA-37EB-519F-11AC-11A389B54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8" name="Picture 3957">
          <a:extLst>
            <a:ext uri="{FF2B5EF4-FFF2-40B4-BE49-F238E27FC236}">
              <a16:creationId xmlns:a16="http://schemas.microsoft.com/office/drawing/2014/main" id="{86A98FD1-A77C-0918-D9FF-E8BED983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59" name="Picture 3958">
          <a:extLst>
            <a:ext uri="{FF2B5EF4-FFF2-40B4-BE49-F238E27FC236}">
              <a16:creationId xmlns:a16="http://schemas.microsoft.com/office/drawing/2014/main" id="{CB7982E7-F472-8F3D-DCBC-10E507F8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146</xdr:row>
      <xdr:rowOff>0</xdr:rowOff>
    </xdr:from>
    <xdr:to>
      <xdr:col>6</xdr:col>
      <xdr:colOff>12700</xdr:colOff>
      <xdr:row>146</xdr:row>
      <xdr:rowOff>12700</xdr:rowOff>
    </xdr:to>
    <xdr:pic>
      <xdr:nvPicPr>
        <xdr:cNvPr id="3960" name="Picture 3959">
          <a:extLst>
            <a:ext uri="{FF2B5EF4-FFF2-40B4-BE49-F238E27FC236}">
              <a16:creationId xmlns:a16="http://schemas.microsoft.com/office/drawing/2014/main" id="{D5C01FD8-35EA-C8E0-3079-638DBAB8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61" name="Picture 3960">
          <a:extLst>
            <a:ext uri="{FF2B5EF4-FFF2-40B4-BE49-F238E27FC236}">
              <a16:creationId xmlns:a16="http://schemas.microsoft.com/office/drawing/2014/main" id="{B90A9D8F-C07D-B469-A277-950C43CF3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12700</xdr:colOff>
      <xdr:row>145</xdr:row>
      <xdr:rowOff>12700</xdr:rowOff>
    </xdr:to>
    <xdr:pic>
      <xdr:nvPicPr>
        <xdr:cNvPr id="3962" name="Picture 3961">
          <a:extLst>
            <a:ext uri="{FF2B5EF4-FFF2-40B4-BE49-F238E27FC236}">
              <a16:creationId xmlns:a16="http://schemas.microsoft.com/office/drawing/2014/main" id="{82237E73-319F-F554-BAC6-AE71E4DC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63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146</xdr:row>
      <xdr:rowOff>0</xdr:rowOff>
    </xdr:from>
    <xdr:to>
      <xdr:col>6</xdr:col>
      <xdr:colOff>12700</xdr:colOff>
      <xdr:row>146</xdr:row>
      <xdr:rowOff>12700</xdr:rowOff>
    </xdr:to>
    <xdr:pic>
      <xdr:nvPicPr>
        <xdr:cNvPr id="3963" name="Picture 3962">
          <a:extLst>
            <a:ext uri="{FF2B5EF4-FFF2-40B4-BE49-F238E27FC236}">
              <a16:creationId xmlns:a16="http://schemas.microsoft.com/office/drawing/2014/main" id="{95B19269-E4B4-A3F0-E125-B30043A5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79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64" name="Picture 3963">
          <a:extLst>
            <a:ext uri="{FF2B5EF4-FFF2-40B4-BE49-F238E27FC236}">
              <a16:creationId xmlns:a16="http://schemas.microsoft.com/office/drawing/2014/main" id="{925B3293-2278-854D-F317-C414BB0C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65" name="Picture 3964">
          <a:extLst>
            <a:ext uri="{FF2B5EF4-FFF2-40B4-BE49-F238E27FC236}">
              <a16:creationId xmlns:a16="http://schemas.microsoft.com/office/drawing/2014/main" id="{B006586B-12D7-149C-72C0-A0083BD66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66" name="Picture 3965">
          <a:extLst>
            <a:ext uri="{FF2B5EF4-FFF2-40B4-BE49-F238E27FC236}">
              <a16:creationId xmlns:a16="http://schemas.microsoft.com/office/drawing/2014/main" id="{E12E6D8C-9886-D70D-4F5A-7AEB18A6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67" name="Picture 3966">
          <a:extLst>
            <a:ext uri="{FF2B5EF4-FFF2-40B4-BE49-F238E27FC236}">
              <a16:creationId xmlns:a16="http://schemas.microsoft.com/office/drawing/2014/main" id="{672DA1D4-A5FE-D9D4-486D-9509F2A2D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68" name="Picture 3967">
          <a:extLst>
            <a:ext uri="{FF2B5EF4-FFF2-40B4-BE49-F238E27FC236}">
              <a16:creationId xmlns:a16="http://schemas.microsoft.com/office/drawing/2014/main" id="{099EB319-718C-D939-069D-E3FC572D4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69" name="Picture 3968">
          <a:extLst>
            <a:ext uri="{FF2B5EF4-FFF2-40B4-BE49-F238E27FC236}">
              <a16:creationId xmlns:a16="http://schemas.microsoft.com/office/drawing/2014/main" id="{6B434543-4599-5067-A21A-645285049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70" name="Picture 3969">
          <a:extLst>
            <a:ext uri="{FF2B5EF4-FFF2-40B4-BE49-F238E27FC236}">
              <a16:creationId xmlns:a16="http://schemas.microsoft.com/office/drawing/2014/main" id="{18D0D132-A682-3C11-85D4-D60C4E38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1" name="Picture 3970">
          <a:extLst>
            <a:ext uri="{FF2B5EF4-FFF2-40B4-BE49-F238E27FC236}">
              <a16:creationId xmlns:a16="http://schemas.microsoft.com/office/drawing/2014/main" id="{0CB0F6EF-9A62-D26B-87A5-88B4BAEBE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72" name="Picture 3971">
          <a:extLst>
            <a:ext uri="{FF2B5EF4-FFF2-40B4-BE49-F238E27FC236}">
              <a16:creationId xmlns:a16="http://schemas.microsoft.com/office/drawing/2014/main" id="{7586530A-4DAA-F98C-67D2-561F04BD7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12700</xdr:colOff>
      <xdr:row>150</xdr:row>
      <xdr:rowOff>12700</xdr:rowOff>
    </xdr:to>
    <xdr:pic>
      <xdr:nvPicPr>
        <xdr:cNvPr id="3973" name="Picture 3972">
          <a:extLst>
            <a:ext uri="{FF2B5EF4-FFF2-40B4-BE49-F238E27FC236}">
              <a16:creationId xmlns:a16="http://schemas.microsoft.com/office/drawing/2014/main" id="{B3A9501A-1A32-6A0E-530C-FED85150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18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4" name="Picture 3973">
          <a:extLst>
            <a:ext uri="{FF2B5EF4-FFF2-40B4-BE49-F238E27FC236}">
              <a16:creationId xmlns:a16="http://schemas.microsoft.com/office/drawing/2014/main" id="{889E929D-8964-BDFD-0A34-0EE686166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5" name="Picture 3974">
          <a:extLst>
            <a:ext uri="{FF2B5EF4-FFF2-40B4-BE49-F238E27FC236}">
              <a16:creationId xmlns:a16="http://schemas.microsoft.com/office/drawing/2014/main" id="{2CB69AEB-D889-B8E3-28C2-726953AD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6" name="Picture 3975">
          <a:extLst>
            <a:ext uri="{FF2B5EF4-FFF2-40B4-BE49-F238E27FC236}">
              <a16:creationId xmlns:a16="http://schemas.microsoft.com/office/drawing/2014/main" id="{E7B29BA8-68E6-E0B6-528B-B87B82F6F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7" name="Picture 3976">
          <a:extLst>
            <a:ext uri="{FF2B5EF4-FFF2-40B4-BE49-F238E27FC236}">
              <a16:creationId xmlns:a16="http://schemas.microsoft.com/office/drawing/2014/main" id="{6445EED4-A20E-8BDE-F226-9A21A7E8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8" name="Picture 3977">
          <a:extLst>
            <a:ext uri="{FF2B5EF4-FFF2-40B4-BE49-F238E27FC236}">
              <a16:creationId xmlns:a16="http://schemas.microsoft.com/office/drawing/2014/main" id="{6257DCFA-1A42-A280-8E26-FD200B25A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79" name="Picture 3978">
          <a:extLst>
            <a:ext uri="{FF2B5EF4-FFF2-40B4-BE49-F238E27FC236}">
              <a16:creationId xmlns:a16="http://schemas.microsoft.com/office/drawing/2014/main" id="{DB762E32-D339-26D6-C303-D939644FD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80" name="Picture 3979">
          <a:extLst>
            <a:ext uri="{FF2B5EF4-FFF2-40B4-BE49-F238E27FC236}">
              <a16:creationId xmlns:a16="http://schemas.microsoft.com/office/drawing/2014/main" id="{382285C5-A647-95C0-7C82-90399D543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81" name="Picture 3980">
          <a:extLst>
            <a:ext uri="{FF2B5EF4-FFF2-40B4-BE49-F238E27FC236}">
              <a16:creationId xmlns:a16="http://schemas.microsoft.com/office/drawing/2014/main" id="{4633A26E-0583-E641-31CD-0EFBC5CFC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82" name="Picture 3981">
          <a:extLst>
            <a:ext uri="{FF2B5EF4-FFF2-40B4-BE49-F238E27FC236}">
              <a16:creationId xmlns:a16="http://schemas.microsoft.com/office/drawing/2014/main" id="{644D9731-869C-80E7-753D-0D1447017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83" name="Picture 3982">
          <a:extLst>
            <a:ext uri="{FF2B5EF4-FFF2-40B4-BE49-F238E27FC236}">
              <a16:creationId xmlns:a16="http://schemas.microsoft.com/office/drawing/2014/main" id="{D310B7AE-488B-B761-2539-DC0424C5A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84" name="Picture 3983">
          <a:extLst>
            <a:ext uri="{FF2B5EF4-FFF2-40B4-BE49-F238E27FC236}">
              <a16:creationId xmlns:a16="http://schemas.microsoft.com/office/drawing/2014/main" id="{3EAE6820-072E-84EB-B94A-6BF538008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505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12700</xdr:colOff>
      <xdr:row>151</xdr:row>
      <xdr:rowOff>12700</xdr:rowOff>
    </xdr:to>
    <xdr:pic>
      <xdr:nvPicPr>
        <xdr:cNvPr id="3985" name="Picture 3984">
          <a:extLst>
            <a:ext uri="{FF2B5EF4-FFF2-40B4-BE49-F238E27FC236}">
              <a16:creationId xmlns:a16="http://schemas.microsoft.com/office/drawing/2014/main" id="{633026D7-4D43-9374-07CF-6ED757D79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86" name="Picture 3985">
          <a:extLst>
            <a:ext uri="{FF2B5EF4-FFF2-40B4-BE49-F238E27FC236}">
              <a16:creationId xmlns:a16="http://schemas.microsoft.com/office/drawing/2014/main" id="{FC1FFD1A-A8DB-212B-EF2F-CDAC6314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87" name="Picture 3986">
          <a:extLst>
            <a:ext uri="{FF2B5EF4-FFF2-40B4-BE49-F238E27FC236}">
              <a16:creationId xmlns:a16="http://schemas.microsoft.com/office/drawing/2014/main" id="{B34C3F80-97E1-80C8-0786-96880BFBB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88" name="Picture 3987">
          <a:extLst>
            <a:ext uri="{FF2B5EF4-FFF2-40B4-BE49-F238E27FC236}">
              <a16:creationId xmlns:a16="http://schemas.microsoft.com/office/drawing/2014/main" id="{B6476870-3291-F7A8-11C0-00B244698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89" name="Picture 3988">
          <a:extLst>
            <a:ext uri="{FF2B5EF4-FFF2-40B4-BE49-F238E27FC236}">
              <a16:creationId xmlns:a16="http://schemas.microsoft.com/office/drawing/2014/main" id="{1F5D3206-2E10-B51D-F450-FB30813B9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0" name="Picture 3989">
          <a:extLst>
            <a:ext uri="{FF2B5EF4-FFF2-40B4-BE49-F238E27FC236}">
              <a16:creationId xmlns:a16="http://schemas.microsoft.com/office/drawing/2014/main" id="{C35553F1-D317-9206-5517-BD2D41880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1" name="Picture 3990">
          <a:extLst>
            <a:ext uri="{FF2B5EF4-FFF2-40B4-BE49-F238E27FC236}">
              <a16:creationId xmlns:a16="http://schemas.microsoft.com/office/drawing/2014/main" id="{D2048928-395E-193B-6A17-C338B2BAB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2" name="Picture 3991">
          <a:extLst>
            <a:ext uri="{FF2B5EF4-FFF2-40B4-BE49-F238E27FC236}">
              <a16:creationId xmlns:a16="http://schemas.microsoft.com/office/drawing/2014/main" id="{F94E9104-8EDC-30C4-BCA9-9C8C4BF53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3" name="Picture 3992">
          <a:extLst>
            <a:ext uri="{FF2B5EF4-FFF2-40B4-BE49-F238E27FC236}">
              <a16:creationId xmlns:a16="http://schemas.microsoft.com/office/drawing/2014/main" id="{91DC46C3-969C-BFDD-A328-95A7A0835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4" name="Picture 3993">
          <a:extLst>
            <a:ext uri="{FF2B5EF4-FFF2-40B4-BE49-F238E27FC236}">
              <a16:creationId xmlns:a16="http://schemas.microsoft.com/office/drawing/2014/main" id="{98F55F04-9EAA-2C60-DCB6-0421E3D7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5" name="Picture 3994">
          <a:extLst>
            <a:ext uri="{FF2B5EF4-FFF2-40B4-BE49-F238E27FC236}">
              <a16:creationId xmlns:a16="http://schemas.microsoft.com/office/drawing/2014/main" id="{DB241027-445B-8CB9-6691-B4C5E44C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13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12700</xdr:colOff>
      <xdr:row>152</xdr:row>
      <xdr:rowOff>12700</xdr:rowOff>
    </xdr:to>
    <xdr:pic>
      <xdr:nvPicPr>
        <xdr:cNvPr id="3996" name="Picture 3995">
          <a:extLst>
            <a:ext uri="{FF2B5EF4-FFF2-40B4-BE49-F238E27FC236}">
              <a16:creationId xmlns:a16="http://schemas.microsoft.com/office/drawing/2014/main" id="{6FF37767-ADB5-1CEC-E72A-A5CC4FC36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3997" name="Picture 3996">
          <a:extLst>
            <a:ext uri="{FF2B5EF4-FFF2-40B4-BE49-F238E27FC236}">
              <a16:creationId xmlns:a16="http://schemas.microsoft.com/office/drawing/2014/main" id="{BAED5EAB-B5C5-76C5-661B-33AEC6D3E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3998" name="Picture 3997">
          <a:extLst>
            <a:ext uri="{FF2B5EF4-FFF2-40B4-BE49-F238E27FC236}">
              <a16:creationId xmlns:a16="http://schemas.microsoft.com/office/drawing/2014/main" id="{ADE6339A-EACC-CC91-93EE-AC53BA7D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3999" name="Picture 3998">
          <a:extLst>
            <a:ext uri="{FF2B5EF4-FFF2-40B4-BE49-F238E27FC236}">
              <a16:creationId xmlns:a16="http://schemas.microsoft.com/office/drawing/2014/main" id="{AF1F9858-75C6-744F-117A-306314D14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0" name="Picture 3999">
          <a:extLst>
            <a:ext uri="{FF2B5EF4-FFF2-40B4-BE49-F238E27FC236}">
              <a16:creationId xmlns:a16="http://schemas.microsoft.com/office/drawing/2014/main" id="{C177DA73-6402-EDDF-3D93-5CBFB199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1" name="Picture 4000">
          <a:extLst>
            <a:ext uri="{FF2B5EF4-FFF2-40B4-BE49-F238E27FC236}">
              <a16:creationId xmlns:a16="http://schemas.microsoft.com/office/drawing/2014/main" id="{00CA3515-059D-4C84-A336-CF650A3F2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2" name="Picture 4001">
          <a:extLst>
            <a:ext uri="{FF2B5EF4-FFF2-40B4-BE49-F238E27FC236}">
              <a16:creationId xmlns:a16="http://schemas.microsoft.com/office/drawing/2014/main" id="{9C1E856C-4AD2-6626-9A24-1BD5C21D5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3" name="Picture 4002">
          <a:extLst>
            <a:ext uri="{FF2B5EF4-FFF2-40B4-BE49-F238E27FC236}">
              <a16:creationId xmlns:a16="http://schemas.microsoft.com/office/drawing/2014/main" id="{A6CB3147-C7A5-EF57-D1B2-3504A8309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4" name="Picture 4003">
          <a:extLst>
            <a:ext uri="{FF2B5EF4-FFF2-40B4-BE49-F238E27FC236}">
              <a16:creationId xmlns:a16="http://schemas.microsoft.com/office/drawing/2014/main" id="{850FA399-8552-B0A6-F7C4-D1EE11F7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5" name="Picture 4004">
          <a:extLst>
            <a:ext uri="{FF2B5EF4-FFF2-40B4-BE49-F238E27FC236}">
              <a16:creationId xmlns:a16="http://schemas.microsoft.com/office/drawing/2014/main" id="{AB03854E-42EB-2879-B9B0-73D202643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6" name="Picture 4005">
          <a:extLst>
            <a:ext uri="{FF2B5EF4-FFF2-40B4-BE49-F238E27FC236}">
              <a16:creationId xmlns:a16="http://schemas.microsoft.com/office/drawing/2014/main" id="{B1A224DB-B0DE-7C63-7A85-77D06EBAE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762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12700</xdr:colOff>
      <xdr:row>153</xdr:row>
      <xdr:rowOff>12700</xdr:rowOff>
    </xdr:to>
    <xdr:pic>
      <xdr:nvPicPr>
        <xdr:cNvPr id="4007" name="Picture 4006">
          <a:extLst>
            <a:ext uri="{FF2B5EF4-FFF2-40B4-BE49-F238E27FC236}">
              <a16:creationId xmlns:a16="http://schemas.microsoft.com/office/drawing/2014/main" id="{C451CB19-B436-F041-6988-3B959557F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08" name="Picture 4007">
          <a:extLst>
            <a:ext uri="{FF2B5EF4-FFF2-40B4-BE49-F238E27FC236}">
              <a16:creationId xmlns:a16="http://schemas.microsoft.com/office/drawing/2014/main" id="{BF843A50-8A28-35D3-EE87-E5276416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09" name="Picture 4008">
          <a:extLst>
            <a:ext uri="{FF2B5EF4-FFF2-40B4-BE49-F238E27FC236}">
              <a16:creationId xmlns:a16="http://schemas.microsoft.com/office/drawing/2014/main" id="{DDDD5E23-C885-D098-5BD2-8BAD398EC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0" name="Picture 4009">
          <a:extLst>
            <a:ext uri="{FF2B5EF4-FFF2-40B4-BE49-F238E27FC236}">
              <a16:creationId xmlns:a16="http://schemas.microsoft.com/office/drawing/2014/main" id="{95293FE9-53DC-038D-47F9-6FA8A0455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1" name="Picture 4010">
          <a:extLst>
            <a:ext uri="{FF2B5EF4-FFF2-40B4-BE49-F238E27FC236}">
              <a16:creationId xmlns:a16="http://schemas.microsoft.com/office/drawing/2014/main" id="{B14DBAF4-C2D1-07F7-1A35-9DEA2FD7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2" name="Picture 4011">
          <a:extLst>
            <a:ext uri="{FF2B5EF4-FFF2-40B4-BE49-F238E27FC236}">
              <a16:creationId xmlns:a16="http://schemas.microsoft.com/office/drawing/2014/main" id="{E9B980B7-1934-78BC-8730-895D8B591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3" name="Picture 4012">
          <a:extLst>
            <a:ext uri="{FF2B5EF4-FFF2-40B4-BE49-F238E27FC236}">
              <a16:creationId xmlns:a16="http://schemas.microsoft.com/office/drawing/2014/main" id="{9982D14A-8B9B-61BE-2D25-5C58869F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4" name="Picture 4013">
          <a:extLst>
            <a:ext uri="{FF2B5EF4-FFF2-40B4-BE49-F238E27FC236}">
              <a16:creationId xmlns:a16="http://schemas.microsoft.com/office/drawing/2014/main" id="{E2CDBE70-C1A3-272D-F8E9-8747792B2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5" name="Picture 4014">
          <a:extLst>
            <a:ext uri="{FF2B5EF4-FFF2-40B4-BE49-F238E27FC236}">
              <a16:creationId xmlns:a16="http://schemas.microsoft.com/office/drawing/2014/main" id="{C9E88985-F8A5-2A0E-DAEC-B90B54B6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6" name="Picture 4015">
          <a:extLst>
            <a:ext uri="{FF2B5EF4-FFF2-40B4-BE49-F238E27FC236}">
              <a16:creationId xmlns:a16="http://schemas.microsoft.com/office/drawing/2014/main" id="{A90452D0-0FB4-3AF2-B3FF-1C619D59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7" name="Picture 4016">
          <a:extLst>
            <a:ext uri="{FF2B5EF4-FFF2-40B4-BE49-F238E27FC236}">
              <a16:creationId xmlns:a16="http://schemas.microsoft.com/office/drawing/2014/main" id="{73F6F475-4815-DFA1-0013-8BDAA1E6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39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12700</xdr:colOff>
      <xdr:row>154</xdr:row>
      <xdr:rowOff>12700</xdr:rowOff>
    </xdr:to>
    <xdr:pic>
      <xdr:nvPicPr>
        <xdr:cNvPr id="4018" name="Picture 4017">
          <a:extLst>
            <a:ext uri="{FF2B5EF4-FFF2-40B4-BE49-F238E27FC236}">
              <a16:creationId xmlns:a16="http://schemas.microsoft.com/office/drawing/2014/main" id="{652435BE-B0F1-1592-FB61-3A92DA68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19" name="Picture 4018">
          <a:extLst>
            <a:ext uri="{FF2B5EF4-FFF2-40B4-BE49-F238E27FC236}">
              <a16:creationId xmlns:a16="http://schemas.microsoft.com/office/drawing/2014/main" id="{8DCBF52F-E611-12B7-D590-DFC114158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0" name="Picture 4019">
          <a:extLst>
            <a:ext uri="{FF2B5EF4-FFF2-40B4-BE49-F238E27FC236}">
              <a16:creationId xmlns:a16="http://schemas.microsoft.com/office/drawing/2014/main" id="{9CEFB07B-F413-DD6B-4B4A-733DDDE98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1" name="Picture 4020">
          <a:extLst>
            <a:ext uri="{FF2B5EF4-FFF2-40B4-BE49-F238E27FC236}">
              <a16:creationId xmlns:a16="http://schemas.microsoft.com/office/drawing/2014/main" id="{2F4E79CF-3802-3260-8314-939656388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2" name="Picture 4021">
          <a:extLst>
            <a:ext uri="{FF2B5EF4-FFF2-40B4-BE49-F238E27FC236}">
              <a16:creationId xmlns:a16="http://schemas.microsoft.com/office/drawing/2014/main" id="{4A25B8B1-B03A-164B-933D-04E4FF43C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3" name="Picture 4022">
          <a:extLst>
            <a:ext uri="{FF2B5EF4-FFF2-40B4-BE49-F238E27FC236}">
              <a16:creationId xmlns:a16="http://schemas.microsoft.com/office/drawing/2014/main" id="{5B3B8A39-FE3D-AB46-E64C-C91240310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4" name="Picture 4023">
          <a:extLst>
            <a:ext uri="{FF2B5EF4-FFF2-40B4-BE49-F238E27FC236}">
              <a16:creationId xmlns:a16="http://schemas.microsoft.com/office/drawing/2014/main" id="{A5FFBB3E-4476-BE03-70CF-A181F127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5" name="Picture 4024">
          <a:extLst>
            <a:ext uri="{FF2B5EF4-FFF2-40B4-BE49-F238E27FC236}">
              <a16:creationId xmlns:a16="http://schemas.microsoft.com/office/drawing/2014/main" id="{AAFD23C2-D96F-C9F5-BE8C-0311D58F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6" name="Picture 4025">
          <a:extLst>
            <a:ext uri="{FF2B5EF4-FFF2-40B4-BE49-F238E27FC236}">
              <a16:creationId xmlns:a16="http://schemas.microsoft.com/office/drawing/2014/main" id="{76FC4621-1ACC-44CE-B667-4A628886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7" name="Picture 4026">
          <a:extLst>
            <a:ext uri="{FF2B5EF4-FFF2-40B4-BE49-F238E27FC236}">
              <a16:creationId xmlns:a16="http://schemas.microsoft.com/office/drawing/2014/main" id="{4F002CB2-8903-BDAC-2702-AE945BE6B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8" name="Picture 4027">
          <a:extLst>
            <a:ext uri="{FF2B5EF4-FFF2-40B4-BE49-F238E27FC236}">
              <a16:creationId xmlns:a16="http://schemas.microsoft.com/office/drawing/2014/main" id="{988C4383-B055-C4E9-0B9D-6AD34BB4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020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12700</xdr:colOff>
      <xdr:row>155</xdr:row>
      <xdr:rowOff>12700</xdr:rowOff>
    </xdr:to>
    <xdr:pic>
      <xdr:nvPicPr>
        <xdr:cNvPr id="4029" name="Picture 4028">
          <a:extLst>
            <a:ext uri="{FF2B5EF4-FFF2-40B4-BE49-F238E27FC236}">
              <a16:creationId xmlns:a16="http://schemas.microsoft.com/office/drawing/2014/main" id="{B1421919-57C3-8365-05AB-554BEEBE2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0" name="Picture 4029">
          <a:extLst>
            <a:ext uri="{FF2B5EF4-FFF2-40B4-BE49-F238E27FC236}">
              <a16:creationId xmlns:a16="http://schemas.microsoft.com/office/drawing/2014/main" id="{0CB6383C-C857-6977-1D61-6AD72111C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1" name="Picture 4030">
          <a:extLst>
            <a:ext uri="{FF2B5EF4-FFF2-40B4-BE49-F238E27FC236}">
              <a16:creationId xmlns:a16="http://schemas.microsoft.com/office/drawing/2014/main" id="{96E894F7-96DE-EC3A-8EB1-949E4F21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2" name="Picture 4031">
          <a:extLst>
            <a:ext uri="{FF2B5EF4-FFF2-40B4-BE49-F238E27FC236}">
              <a16:creationId xmlns:a16="http://schemas.microsoft.com/office/drawing/2014/main" id="{A29FA167-000C-AEAD-D05F-EF926D51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3" name="Picture 4032">
          <a:extLst>
            <a:ext uri="{FF2B5EF4-FFF2-40B4-BE49-F238E27FC236}">
              <a16:creationId xmlns:a16="http://schemas.microsoft.com/office/drawing/2014/main" id="{7EC5C5D0-E8D8-48F6-B736-92E6C6871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4" name="Picture 4033">
          <a:extLst>
            <a:ext uri="{FF2B5EF4-FFF2-40B4-BE49-F238E27FC236}">
              <a16:creationId xmlns:a16="http://schemas.microsoft.com/office/drawing/2014/main" id="{374159EA-E898-0EC5-4245-B1AB5E6F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5" name="Picture 4034">
          <a:extLst>
            <a:ext uri="{FF2B5EF4-FFF2-40B4-BE49-F238E27FC236}">
              <a16:creationId xmlns:a16="http://schemas.microsoft.com/office/drawing/2014/main" id="{D0D8C548-D09F-A2BF-794A-89E6A18D3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6" name="Picture 4035">
          <a:extLst>
            <a:ext uri="{FF2B5EF4-FFF2-40B4-BE49-F238E27FC236}">
              <a16:creationId xmlns:a16="http://schemas.microsoft.com/office/drawing/2014/main" id="{7FA74C11-221D-3AAB-4E27-6224FB8E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7" name="Picture 4036">
          <a:extLst>
            <a:ext uri="{FF2B5EF4-FFF2-40B4-BE49-F238E27FC236}">
              <a16:creationId xmlns:a16="http://schemas.microsoft.com/office/drawing/2014/main" id="{29AB8163-0381-5315-123F-D8095572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8" name="Picture 4037">
          <a:extLst>
            <a:ext uri="{FF2B5EF4-FFF2-40B4-BE49-F238E27FC236}">
              <a16:creationId xmlns:a16="http://schemas.microsoft.com/office/drawing/2014/main" id="{AF5F198C-48D6-4181-D626-99A05F0E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39" name="Picture 4038">
          <a:extLst>
            <a:ext uri="{FF2B5EF4-FFF2-40B4-BE49-F238E27FC236}">
              <a16:creationId xmlns:a16="http://schemas.microsoft.com/office/drawing/2014/main" id="{5FB9F175-4235-6EA7-F184-1C31600B3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6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12700</xdr:colOff>
      <xdr:row>156</xdr:row>
      <xdr:rowOff>12700</xdr:rowOff>
    </xdr:to>
    <xdr:pic>
      <xdr:nvPicPr>
        <xdr:cNvPr id="4040" name="Picture 4039">
          <a:extLst>
            <a:ext uri="{FF2B5EF4-FFF2-40B4-BE49-F238E27FC236}">
              <a16:creationId xmlns:a16="http://schemas.microsoft.com/office/drawing/2014/main" id="{9C8E6E2E-F723-7E0E-FD2B-68846542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1" name="Picture 4040">
          <a:extLst>
            <a:ext uri="{FF2B5EF4-FFF2-40B4-BE49-F238E27FC236}">
              <a16:creationId xmlns:a16="http://schemas.microsoft.com/office/drawing/2014/main" id="{27CFF32C-B3FF-1497-EC08-6C1B94671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2" name="Picture 4041">
          <a:extLst>
            <a:ext uri="{FF2B5EF4-FFF2-40B4-BE49-F238E27FC236}">
              <a16:creationId xmlns:a16="http://schemas.microsoft.com/office/drawing/2014/main" id="{FCB568BE-DB37-D7CB-3E43-21DD33113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3" name="Picture 4042">
          <a:extLst>
            <a:ext uri="{FF2B5EF4-FFF2-40B4-BE49-F238E27FC236}">
              <a16:creationId xmlns:a16="http://schemas.microsoft.com/office/drawing/2014/main" id="{43B5B591-BC1E-0081-0EEA-C71D83477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4" name="Picture 4043">
          <a:extLst>
            <a:ext uri="{FF2B5EF4-FFF2-40B4-BE49-F238E27FC236}">
              <a16:creationId xmlns:a16="http://schemas.microsoft.com/office/drawing/2014/main" id="{A1ABE364-C365-158F-9281-9003D7719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5" name="Picture 4044">
          <a:extLst>
            <a:ext uri="{FF2B5EF4-FFF2-40B4-BE49-F238E27FC236}">
              <a16:creationId xmlns:a16="http://schemas.microsoft.com/office/drawing/2014/main" id="{F7FA8C5A-8D9C-8BA3-8794-9FC0813E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6" name="Picture 4045">
          <a:extLst>
            <a:ext uri="{FF2B5EF4-FFF2-40B4-BE49-F238E27FC236}">
              <a16:creationId xmlns:a16="http://schemas.microsoft.com/office/drawing/2014/main" id="{60B1B43A-E7B9-6DCA-3A94-8D9FAD6A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7" name="Picture 4046">
          <a:extLst>
            <a:ext uri="{FF2B5EF4-FFF2-40B4-BE49-F238E27FC236}">
              <a16:creationId xmlns:a16="http://schemas.microsoft.com/office/drawing/2014/main" id="{3D0C3A10-2188-7CF0-7CC5-288F72B70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8" name="Picture 4047">
          <a:extLst>
            <a:ext uri="{FF2B5EF4-FFF2-40B4-BE49-F238E27FC236}">
              <a16:creationId xmlns:a16="http://schemas.microsoft.com/office/drawing/2014/main" id="{2880587A-CA02-B64A-E0F9-3FAE54B2D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49" name="Picture 4048">
          <a:extLst>
            <a:ext uri="{FF2B5EF4-FFF2-40B4-BE49-F238E27FC236}">
              <a16:creationId xmlns:a16="http://schemas.microsoft.com/office/drawing/2014/main" id="{D58027F8-B93D-62BE-25DF-C2268FDA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50" name="Picture 4049">
          <a:extLst>
            <a:ext uri="{FF2B5EF4-FFF2-40B4-BE49-F238E27FC236}">
              <a16:creationId xmlns:a16="http://schemas.microsoft.com/office/drawing/2014/main" id="{1E7B61E5-C549-200B-A5B3-0C2557F3A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27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12700</xdr:colOff>
      <xdr:row>157</xdr:row>
      <xdr:rowOff>12700</xdr:rowOff>
    </xdr:to>
    <xdr:pic>
      <xdr:nvPicPr>
        <xdr:cNvPr id="4051" name="Picture 4050">
          <a:extLst>
            <a:ext uri="{FF2B5EF4-FFF2-40B4-BE49-F238E27FC236}">
              <a16:creationId xmlns:a16="http://schemas.microsoft.com/office/drawing/2014/main" id="{8D570E4B-5CDD-50EA-D5F1-7D2D77ED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2" name="Picture 4051">
          <a:extLst>
            <a:ext uri="{FF2B5EF4-FFF2-40B4-BE49-F238E27FC236}">
              <a16:creationId xmlns:a16="http://schemas.microsoft.com/office/drawing/2014/main" id="{C3C28CCB-BA2C-0514-5E9B-C9DB0D54D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3" name="Picture 4052">
          <a:extLst>
            <a:ext uri="{FF2B5EF4-FFF2-40B4-BE49-F238E27FC236}">
              <a16:creationId xmlns:a16="http://schemas.microsoft.com/office/drawing/2014/main" id="{1073B1E3-1486-E9D9-E2B0-87DF16B5D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4" name="Picture 4053">
          <a:extLst>
            <a:ext uri="{FF2B5EF4-FFF2-40B4-BE49-F238E27FC236}">
              <a16:creationId xmlns:a16="http://schemas.microsoft.com/office/drawing/2014/main" id="{3F285888-908B-CA68-0E28-E07F072CA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5" name="Picture 4054">
          <a:extLst>
            <a:ext uri="{FF2B5EF4-FFF2-40B4-BE49-F238E27FC236}">
              <a16:creationId xmlns:a16="http://schemas.microsoft.com/office/drawing/2014/main" id="{10EE2D15-EAFB-F893-974C-FE5E4CFA9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6" name="Picture 4055">
          <a:extLst>
            <a:ext uri="{FF2B5EF4-FFF2-40B4-BE49-F238E27FC236}">
              <a16:creationId xmlns:a16="http://schemas.microsoft.com/office/drawing/2014/main" id="{F9CC4092-2FC5-51E4-44BA-CD8A4B12C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7" name="Picture 4056">
          <a:extLst>
            <a:ext uri="{FF2B5EF4-FFF2-40B4-BE49-F238E27FC236}">
              <a16:creationId xmlns:a16="http://schemas.microsoft.com/office/drawing/2014/main" id="{97B2DF6B-1898-7DBC-F15D-D240AEA1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12700</xdr:colOff>
      <xdr:row>158</xdr:row>
      <xdr:rowOff>12700</xdr:rowOff>
    </xdr:to>
    <xdr:pic>
      <xdr:nvPicPr>
        <xdr:cNvPr id="4058" name="Picture 4057">
          <a:extLst>
            <a:ext uri="{FF2B5EF4-FFF2-40B4-BE49-F238E27FC236}">
              <a16:creationId xmlns:a16="http://schemas.microsoft.com/office/drawing/2014/main" id="{BFBEC645-8DAF-001C-05E8-4E79BFECE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90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59" name="Picture 4058">
          <a:extLst>
            <a:ext uri="{FF2B5EF4-FFF2-40B4-BE49-F238E27FC236}">
              <a16:creationId xmlns:a16="http://schemas.microsoft.com/office/drawing/2014/main" id="{73601526-4F54-0BFC-AFEA-640639BD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0" name="Picture 4059">
          <a:extLst>
            <a:ext uri="{FF2B5EF4-FFF2-40B4-BE49-F238E27FC236}">
              <a16:creationId xmlns:a16="http://schemas.microsoft.com/office/drawing/2014/main" id="{0A79C3A0-DDD9-98C0-18C0-1A18B4E55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1" name="Picture 4060">
          <a:extLst>
            <a:ext uri="{FF2B5EF4-FFF2-40B4-BE49-F238E27FC236}">
              <a16:creationId xmlns:a16="http://schemas.microsoft.com/office/drawing/2014/main" id="{139CBC07-035A-EDB2-A1D2-7FC3A70FC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2" name="Picture 4061">
          <a:extLst>
            <a:ext uri="{FF2B5EF4-FFF2-40B4-BE49-F238E27FC236}">
              <a16:creationId xmlns:a16="http://schemas.microsoft.com/office/drawing/2014/main" id="{29D11FE5-239D-2BDC-A636-F196C2A9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3" name="Picture 4062">
          <a:extLst>
            <a:ext uri="{FF2B5EF4-FFF2-40B4-BE49-F238E27FC236}">
              <a16:creationId xmlns:a16="http://schemas.microsoft.com/office/drawing/2014/main" id="{BB080C02-0D7D-BEE5-9939-B0C4F099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4" name="Picture 4063">
          <a:extLst>
            <a:ext uri="{FF2B5EF4-FFF2-40B4-BE49-F238E27FC236}">
              <a16:creationId xmlns:a16="http://schemas.microsoft.com/office/drawing/2014/main" id="{FA6DC138-2C07-7F14-64A1-033795EB3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5" name="Picture 4064">
          <a:extLst>
            <a:ext uri="{FF2B5EF4-FFF2-40B4-BE49-F238E27FC236}">
              <a16:creationId xmlns:a16="http://schemas.microsoft.com/office/drawing/2014/main" id="{E64885A8-9B4B-7A06-B23F-0EACCC9D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6" name="Picture 4065">
          <a:extLst>
            <a:ext uri="{FF2B5EF4-FFF2-40B4-BE49-F238E27FC236}">
              <a16:creationId xmlns:a16="http://schemas.microsoft.com/office/drawing/2014/main" id="{87729F79-1FC2-CE27-E6A0-3722721F1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7" name="Picture 4066">
          <a:extLst>
            <a:ext uri="{FF2B5EF4-FFF2-40B4-BE49-F238E27FC236}">
              <a16:creationId xmlns:a16="http://schemas.microsoft.com/office/drawing/2014/main" id="{CFB983C8-3012-C3EC-05B0-F344E9DD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8" name="Picture 4067">
          <a:extLst>
            <a:ext uri="{FF2B5EF4-FFF2-40B4-BE49-F238E27FC236}">
              <a16:creationId xmlns:a16="http://schemas.microsoft.com/office/drawing/2014/main" id="{165BEB48-7845-4F7C-10BE-69B8AD46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32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12700</xdr:colOff>
      <xdr:row>159</xdr:row>
      <xdr:rowOff>12700</xdr:rowOff>
    </xdr:to>
    <xdr:pic>
      <xdr:nvPicPr>
        <xdr:cNvPr id="4069" name="Picture 4068">
          <a:extLst>
            <a:ext uri="{FF2B5EF4-FFF2-40B4-BE49-F238E27FC236}">
              <a16:creationId xmlns:a16="http://schemas.microsoft.com/office/drawing/2014/main" id="{072A387A-9E05-F660-2E91-0C75145F4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0" name="Picture 4069">
          <a:extLst>
            <a:ext uri="{FF2B5EF4-FFF2-40B4-BE49-F238E27FC236}">
              <a16:creationId xmlns:a16="http://schemas.microsoft.com/office/drawing/2014/main" id="{F417F874-6A25-9CE5-580C-32CF6521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1" name="Picture 4070">
          <a:extLst>
            <a:ext uri="{FF2B5EF4-FFF2-40B4-BE49-F238E27FC236}">
              <a16:creationId xmlns:a16="http://schemas.microsoft.com/office/drawing/2014/main" id="{5D66D88C-F604-975F-2835-765C3DB5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72" name="Picture 4071">
          <a:extLst>
            <a:ext uri="{FF2B5EF4-FFF2-40B4-BE49-F238E27FC236}">
              <a16:creationId xmlns:a16="http://schemas.microsoft.com/office/drawing/2014/main" id="{D368D254-37E4-20EB-FF94-F830EF9BF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3" name="Picture 4072">
          <a:extLst>
            <a:ext uri="{FF2B5EF4-FFF2-40B4-BE49-F238E27FC236}">
              <a16:creationId xmlns:a16="http://schemas.microsoft.com/office/drawing/2014/main" id="{0D4EE8FF-25EC-89C2-3911-4A8F202A3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4" name="Picture 4073">
          <a:extLst>
            <a:ext uri="{FF2B5EF4-FFF2-40B4-BE49-F238E27FC236}">
              <a16:creationId xmlns:a16="http://schemas.microsoft.com/office/drawing/2014/main" id="{2A573730-B8ED-6EA6-FA2D-BD08D10E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5" name="Picture 4074">
          <a:extLst>
            <a:ext uri="{FF2B5EF4-FFF2-40B4-BE49-F238E27FC236}">
              <a16:creationId xmlns:a16="http://schemas.microsoft.com/office/drawing/2014/main" id="{AD7C2900-AA7D-3097-B6AA-B3C16E478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76" name="Picture 4075">
          <a:extLst>
            <a:ext uri="{FF2B5EF4-FFF2-40B4-BE49-F238E27FC236}">
              <a16:creationId xmlns:a16="http://schemas.microsoft.com/office/drawing/2014/main" id="{5BDD7B27-4939-AD43-E3F3-E9B7A2430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7" name="Picture 4076">
          <a:extLst>
            <a:ext uri="{FF2B5EF4-FFF2-40B4-BE49-F238E27FC236}">
              <a16:creationId xmlns:a16="http://schemas.microsoft.com/office/drawing/2014/main" id="{655E4557-5EEC-2D8B-48C4-C0444F5DC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8" name="Picture 4077">
          <a:extLst>
            <a:ext uri="{FF2B5EF4-FFF2-40B4-BE49-F238E27FC236}">
              <a16:creationId xmlns:a16="http://schemas.microsoft.com/office/drawing/2014/main" id="{A0677634-E9ED-894A-B5F7-27D016690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79" name="Picture 4078">
          <a:extLst>
            <a:ext uri="{FF2B5EF4-FFF2-40B4-BE49-F238E27FC236}">
              <a16:creationId xmlns:a16="http://schemas.microsoft.com/office/drawing/2014/main" id="{61A47400-021A-2DFD-CEE3-56950674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0" name="Picture 4079">
          <a:extLst>
            <a:ext uri="{FF2B5EF4-FFF2-40B4-BE49-F238E27FC236}">
              <a16:creationId xmlns:a16="http://schemas.microsoft.com/office/drawing/2014/main" id="{7FEC28D9-483C-13A4-9761-6E46D3EA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81" name="Picture 4080">
          <a:extLst>
            <a:ext uri="{FF2B5EF4-FFF2-40B4-BE49-F238E27FC236}">
              <a16:creationId xmlns:a16="http://schemas.microsoft.com/office/drawing/2014/main" id="{F27E8785-E2DF-C57A-7E86-D4D5225A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82" name="Picture 4081">
          <a:extLst>
            <a:ext uri="{FF2B5EF4-FFF2-40B4-BE49-F238E27FC236}">
              <a16:creationId xmlns:a16="http://schemas.microsoft.com/office/drawing/2014/main" id="{46A090D9-771D-294A-5100-B5624A26E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95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12700</xdr:colOff>
      <xdr:row>160</xdr:row>
      <xdr:rowOff>12700</xdr:rowOff>
    </xdr:to>
    <xdr:pic>
      <xdr:nvPicPr>
        <xdr:cNvPr id="4083" name="Picture 4082">
          <a:extLst>
            <a:ext uri="{FF2B5EF4-FFF2-40B4-BE49-F238E27FC236}">
              <a16:creationId xmlns:a16="http://schemas.microsoft.com/office/drawing/2014/main" id="{D3EE0D75-8AA6-D86A-5CF2-A4C6806D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4" name="Picture 4083">
          <a:extLst>
            <a:ext uri="{FF2B5EF4-FFF2-40B4-BE49-F238E27FC236}">
              <a16:creationId xmlns:a16="http://schemas.microsoft.com/office/drawing/2014/main" id="{986E9376-C0EF-4C1F-5F6F-9FA583B17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5" name="Picture 4084">
          <a:extLst>
            <a:ext uri="{FF2B5EF4-FFF2-40B4-BE49-F238E27FC236}">
              <a16:creationId xmlns:a16="http://schemas.microsoft.com/office/drawing/2014/main" id="{4325F130-0D35-14B5-FF84-A9B864766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6" name="Picture 4085">
          <a:extLst>
            <a:ext uri="{FF2B5EF4-FFF2-40B4-BE49-F238E27FC236}">
              <a16:creationId xmlns:a16="http://schemas.microsoft.com/office/drawing/2014/main" id="{3F753C9F-FB1D-67D6-0AE3-C92E729B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7" name="Picture 4086">
          <a:extLst>
            <a:ext uri="{FF2B5EF4-FFF2-40B4-BE49-F238E27FC236}">
              <a16:creationId xmlns:a16="http://schemas.microsoft.com/office/drawing/2014/main" id="{8B93598C-BB17-4C9A-5745-FA629E08D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8" name="Picture 4087">
          <a:extLst>
            <a:ext uri="{FF2B5EF4-FFF2-40B4-BE49-F238E27FC236}">
              <a16:creationId xmlns:a16="http://schemas.microsoft.com/office/drawing/2014/main" id="{CF82A214-1CF8-A294-B4A9-5A2E9B3AE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89" name="Picture 4088">
          <a:extLst>
            <a:ext uri="{FF2B5EF4-FFF2-40B4-BE49-F238E27FC236}">
              <a16:creationId xmlns:a16="http://schemas.microsoft.com/office/drawing/2014/main" id="{0980FC62-7DA6-5882-8FB3-3B4CF8A0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90" name="Picture 4089">
          <a:extLst>
            <a:ext uri="{FF2B5EF4-FFF2-40B4-BE49-F238E27FC236}">
              <a16:creationId xmlns:a16="http://schemas.microsoft.com/office/drawing/2014/main" id="{669975FC-C3E8-7FBE-18BF-895FCF048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91" name="Picture 4090">
          <a:extLst>
            <a:ext uri="{FF2B5EF4-FFF2-40B4-BE49-F238E27FC236}">
              <a16:creationId xmlns:a16="http://schemas.microsoft.com/office/drawing/2014/main" id="{5B65ED3A-1726-DE32-C6DD-F2A492A0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92" name="Picture 4091">
          <a:extLst>
            <a:ext uri="{FF2B5EF4-FFF2-40B4-BE49-F238E27FC236}">
              <a16:creationId xmlns:a16="http://schemas.microsoft.com/office/drawing/2014/main" id="{EF3EB84D-91C2-85AE-D1FF-B069B167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93" name="Picture 4092">
          <a:extLst>
            <a:ext uri="{FF2B5EF4-FFF2-40B4-BE49-F238E27FC236}">
              <a16:creationId xmlns:a16="http://schemas.microsoft.com/office/drawing/2014/main" id="{36858021-71CE-BC26-2DCE-C73747FD2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94" name="Picture 4093">
          <a:extLst>
            <a:ext uri="{FF2B5EF4-FFF2-40B4-BE49-F238E27FC236}">
              <a16:creationId xmlns:a16="http://schemas.microsoft.com/office/drawing/2014/main" id="{C41F869F-1BD6-ADBA-2C99-AE2460DAB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8792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12700</xdr:colOff>
      <xdr:row>161</xdr:row>
      <xdr:rowOff>12700</xdr:rowOff>
    </xdr:to>
    <xdr:pic>
      <xdr:nvPicPr>
        <xdr:cNvPr id="4095" name="Picture 4094">
          <a:extLst>
            <a:ext uri="{FF2B5EF4-FFF2-40B4-BE49-F238E27FC236}">
              <a16:creationId xmlns:a16="http://schemas.microsoft.com/office/drawing/2014/main" id="{CE214994-8322-D7D8-841E-11B2E2C3B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096" name="Picture 4095">
          <a:extLst>
            <a:ext uri="{FF2B5EF4-FFF2-40B4-BE49-F238E27FC236}">
              <a16:creationId xmlns:a16="http://schemas.microsoft.com/office/drawing/2014/main" id="{97E379B8-4A48-C139-50D2-FDB4CDC7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097" name="Picture 4096">
          <a:extLst>
            <a:ext uri="{FF2B5EF4-FFF2-40B4-BE49-F238E27FC236}">
              <a16:creationId xmlns:a16="http://schemas.microsoft.com/office/drawing/2014/main" id="{661D113B-50E6-F2D6-F419-4B729BD18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098" name="Picture 4097">
          <a:extLst>
            <a:ext uri="{FF2B5EF4-FFF2-40B4-BE49-F238E27FC236}">
              <a16:creationId xmlns:a16="http://schemas.microsoft.com/office/drawing/2014/main" id="{D6F2016B-B088-12A6-9843-80DE55B52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099" name="Picture 4098">
          <a:extLst>
            <a:ext uri="{FF2B5EF4-FFF2-40B4-BE49-F238E27FC236}">
              <a16:creationId xmlns:a16="http://schemas.microsoft.com/office/drawing/2014/main" id="{E6C3EBB7-E52E-98EC-5058-3026E23D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0" name="Picture 4099">
          <a:extLst>
            <a:ext uri="{FF2B5EF4-FFF2-40B4-BE49-F238E27FC236}">
              <a16:creationId xmlns:a16="http://schemas.microsoft.com/office/drawing/2014/main" id="{7F81A87B-A0BD-F068-EBDC-495608F2D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1" name="Picture 4100">
          <a:extLst>
            <a:ext uri="{FF2B5EF4-FFF2-40B4-BE49-F238E27FC236}">
              <a16:creationId xmlns:a16="http://schemas.microsoft.com/office/drawing/2014/main" id="{4D6B75D6-6022-3BF3-3427-1D0EB5CEA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02" name="Picture 4101">
          <a:extLst>
            <a:ext uri="{FF2B5EF4-FFF2-40B4-BE49-F238E27FC236}">
              <a16:creationId xmlns:a16="http://schemas.microsoft.com/office/drawing/2014/main" id="{438EC7BC-A218-F434-78E0-9BFCE8902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3" name="Picture 4102">
          <a:extLst>
            <a:ext uri="{FF2B5EF4-FFF2-40B4-BE49-F238E27FC236}">
              <a16:creationId xmlns:a16="http://schemas.microsoft.com/office/drawing/2014/main" id="{01E6AE58-DDF5-86EB-01DF-28EDC9EA4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4" name="Picture 4103">
          <a:extLst>
            <a:ext uri="{FF2B5EF4-FFF2-40B4-BE49-F238E27FC236}">
              <a16:creationId xmlns:a16="http://schemas.microsoft.com/office/drawing/2014/main" id="{AF1E53C3-67D7-63B7-A4EB-0EB7420C8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5" name="Picture 4104">
          <a:extLst>
            <a:ext uri="{FF2B5EF4-FFF2-40B4-BE49-F238E27FC236}">
              <a16:creationId xmlns:a16="http://schemas.microsoft.com/office/drawing/2014/main" id="{ED51E1D5-9D2C-BC3A-28B2-5A3E986FE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06" name="Picture 4105">
          <a:extLst>
            <a:ext uri="{FF2B5EF4-FFF2-40B4-BE49-F238E27FC236}">
              <a16:creationId xmlns:a16="http://schemas.microsoft.com/office/drawing/2014/main" id="{637E8E68-D99E-189F-2B42-E836CE976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7" name="Picture 4106">
          <a:extLst>
            <a:ext uri="{FF2B5EF4-FFF2-40B4-BE49-F238E27FC236}">
              <a16:creationId xmlns:a16="http://schemas.microsoft.com/office/drawing/2014/main" id="{D3368AE6-9DDA-7C49-BE9C-348E2281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8" name="Picture 4107">
          <a:extLst>
            <a:ext uri="{FF2B5EF4-FFF2-40B4-BE49-F238E27FC236}">
              <a16:creationId xmlns:a16="http://schemas.microsoft.com/office/drawing/2014/main" id="{58A92408-1249-5936-40E5-A410789E6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94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12700</xdr:colOff>
      <xdr:row>162</xdr:row>
      <xdr:rowOff>12700</xdr:rowOff>
    </xdr:to>
    <xdr:pic>
      <xdr:nvPicPr>
        <xdr:cNvPr id="4109" name="Picture 4108">
          <a:extLst>
            <a:ext uri="{FF2B5EF4-FFF2-40B4-BE49-F238E27FC236}">
              <a16:creationId xmlns:a16="http://schemas.microsoft.com/office/drawing/2014/main" id="{27DCC313-8C89-4EC8-71A5-579948E99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0" name="Picture 4109">
          <a:extLst>
            <a:ext uri="{FF2B5EF4-FFF2-40B4-BE49-F238E27FC236}">
              <a16:creationId xmlns:a16="http://schemas.microsoft.com/office/drawing/2014/main" id="{C3726A54-5F0B-F4A9-2AA9-C513AEFB9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1" name="Picture 4110">
          <a:extLst>
            <a:ext uri="{FF2B5EF4-FFF2-40B4-BE49-F238E27FC236}">
              <a16:creationId xmlns:a16="http://schemas.microsoft.com/office/drawing/2014/main" id="{21D4E0D4-8ABA-BACE-AE6D-0F65D0C6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2" name="Picture 4111">
          <a:extLst>
            <a:ext uri="{FF2B5EF4-FFF2-40B4-BE49-F238E27FC236}">
              <a16:creationId xmlns:a16="http://schemas.microsoft.com/office/drawing/2014/main" id="{2A7935A5-7E67-18D3-3396-6D2AAEA95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13" name="Picture 4112">
          <a:extLst>
            <a:ext uri="{FF2B5EF4-FFF2-40B4-BE49-F238E27FC236}">
              <a16:creationId xmlns:a16="http://schemas.microsoft.com/office/drawing/2014/main" id="{2772F949-F41D-3757-C370-11B1A3E58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4" name="Picture 4113">
          <a:extLst>
            <a:ext uri="{FF2B5EF4-FFF2-40B4-BE49-F238E27FC236}">
              <a16:creationId xmlns:a16="http://schemas.microsoft.com/office/drawing/2014/main" id="{B596CE3F-6706-5141-3E4C-07B9B456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5" name="Picture 4114">
          <a:extLst>
            <a:ext uri="{FF2B5EF4-FFF2-40B4-BE49-F238E27FC236}">
              <a16:creationId xmlns:a16="http://schemas.microsoft.com/office/drawing/2014/main" id="{15B89554-03AD-A0AD-EEDD-A16CC77E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6" name="Picture 4115">
          <a:extLst>
            <a:ext uri="{FF2B5EF4-FFF2-40B4-BE49-F238E27FC236}">
              <a16:creationId xmlns:a16="http://schemas.microsoft.com/office/drawing/2014/main" id="{504B2C3F-13DB-A8A0-4208-BE338E374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17" name="Picture 4116">
          <a:extLst>
            <a:ext uri="{FF2B5EF4-FFF2-40B4-BE49-F238E27FC236}">
              <a16:creationId xmlns:a16="http://schemas.microsoft.com/office/drawing/2014/main" id="{B5BAD684-EE8F-532A-5C70-FEF0C3F10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8" name="Picture 4117">
          <a:extLst>
            <a:ext uri="{FF2B5EF4-FFF2-40B4-BE49-F238E27FC236}">
              <a16:creationId xmlns:a16="http://schemas.microsoft.com/office/drawing/2014/main" id="{5FEF1C3C-96AC-27D3-39AE-8D071C5D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19" name="Picture 4118">
          <a:extLst>
            <a:ext uri="{FF2B5EF4-FFF2-40B4-BE49-F238E27FC236}">
              <a16:creationId xmlns:a16="http://schemas.microsoft.com/office/drawing/2014/main" id="{D8C8D56E-1211-3427-9C67-D30750111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20" name="Picture 4119">
          <a:extLst>
            <a:ext uri="{FF2B5EF4-FFF2-40B4-BE49-F238E27FC236}">
              <a16:creationId xmlns:a16="http://schemas.microsoft.com/office/drawing/2014/main" id="{4143650C-98C1-B803-E2A5-1AFD1BF35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21" name="Picture 4120">
          <a:extLst>
            <a:ext uri="{FF2B5EF4-FFF2-40B4-BE49-F238E27FC236}">
              <a16:creationId xmlns:a16="http://schemas.microsoft.com/office/drawing/2014/main" id="{7B5A83B8-02FD-F906-BC54-4B8117C42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22" name="Picture 4121">
          <a:extLst>
            <a:ext uri="{FF2B5EF4-FFF2-40B4-BE49-F238E27FC236}">
              <a16:creationId xmlns:a16="http://schemas.microsoft.com/office/drawing/2014/main" id="{D7249C70-063C-98E1-BAE6-1260BF759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23" name="Picture 4122">
          <a:extLst>
            <a:ext uri="{FF2B5EF4-FFF2-40B4-BE49-F238E27FC236}">
              <a16:creationId xmlns:a16="http://schemas.microsoft.com/office/drawing/2014/main" id="{7078AF0E-A0F9-9F28-3E74-5EE72E402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02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12700</xdr:colOff>
      <xdr:row>163</xdr:row>
      <xdr:rowOff>12700</xdr:rowOff>
    </xdr:to>
    <xdr:pic>
      <xdr:nvPicPr>
        <xdr:cNvPr id="4124" name="Picture 4123">
          <a:extLst>
            <a:ext uri="{FF2B5EF4-FFF2-40B4-BE49-F238E27FC236}">
              <a16:creationId xmlns:a16="http://schemas.microsoft.com/office/drawing/2014/main" id="{E542A0D3-D417-DA21-3602-FFA1A033D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25" name="Picture 4124">
          <a:extLst>
            <a:ext uri="{FF2B5EF4-FFF2-40B4-BE49-F238E27FC236}">
              <a16:creationId xmlns:a16="http://schemas.microsoft.com/office/drawing/2014/main" id="{210A691F-85F2-7CDE-B73B-5C1467F02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26" name="Picture 4125">
          <a:extLst>
            <a:ext uri="{FF2B5EF4-FFF2-40B4-BE49-F238E27FC236}">
              <a16:creationId xmlns:a16="http://schemas.microsoft.com/office/drawing/2014/main" id="{55625F63-FB4A-3AF2-1DAE-9DBC3AA93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27" name="Picture 4126">
          <a:extLst>
            <a:ext uri="{FF2B5EF4-FFF2-40B4-BE49-F238E27FC236}">
              <a16:creationId xmlns:a16="http://schemas.microsoft.com/office/drawing/2014/main" id="{F11ABF61-6506-E3D2-45DC-FE461A88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28" name="Picture 4127">
          <a:extLst>
            <a:ext uri="{FF2B5EF4-FFF2-40B4-BE49-F238E27FC236}">
              <a16:creationId xmlns:a16="http://schemas.microsoft.com/office/drawing/2014/main" id="{033376BE-56CA-D2A2-A10F-D5F0304D2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29" name="Picture 4128">
          <a:extLst>
            <a:ext uri="{FF2B5EF4-FFF2-40B4-BE49-F238E27FC236}">
              <a16:creationId xmlns:a16="http://schemas.microsoft.com/office/drawing/2014/main" id="{5AA34F51-429D-C8F4-F08C-9A1185BF6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0" name="Picture 4129">
          <a:extLst>
            <a:ext uri="{FF2B5EF4-FFF2-40B4-BE49-F238E27FC236}">
              <a16:creationId xmlns:a16="http://schemas.microsoft.com/office/drawing/2014/main" id="{0D1A5F24-0C3A-F6B9-06C8-CE80BD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1" name="Picture 4130">
          <a:extLst>
            <a:ext uri="{FF2B5EF4-FFF2-40B4-BE49-F238E27FC236}">
              <a16:creationId xmlns:a16="http://schemas.microsoft.com/office/drawing/2014/main" id="{FC0E7FD1-93B5-4B83-39A7-6681D27E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2" name="Picture 4131">
          <a:extLst>
            <a:ext uri="{FF2B5EF4-FFF2-40B4-BE49-F238E27FC236}">
              <a16:creationId xmlns:a16="http://schemas.microsoft.com/office/drawing/2014/main" id="{60FC2EEC-E945-80E0-9E67-587018F0A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3" name="Picture 4132">
          <a:extLst>
            <a:ext uri="{FF2B5EF4-FFF2-40B4-BE49-F238E27FC236}">
              <a16:creationId xmlns:a16="http://schemas.microsoft.com/office/drawing/2014/main" id="{9ED7C71F-6D5C-746C-5A4E-943F7FC47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4" name="Picture 4133">
          <a:extLst>
            <a:ext uri="{FF2B5EF4-FFF2-40B4-BE49-F238E27FC236}">
              <a16:creationId xmlns:a16="http://schemas.microsoft.com/office/drawing/2014/main" id="{A61FB0D2-E59D-E681-2D5C-123DA663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5" name="Picture 4134">
          <a:extLst>
            <a:ext uri="{FF2B5EF4-FFF2-40B4-BE49-F238E27FC236}">
              <a16:creationId xmlns:a16="http://schemas.microsoft.com/office/drawing/2014/main" id="{91EB4FA5-29FC-3063-DD58-0794D972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109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12700</xdr:colOff>
      <xdr:row>164</xdr:row>
      <xdr:rowOff>12700</xdr:rowOff>
    </xdr:to>
    <xdr:pic>
      <xdr:nvPicPr>
        <xdr:cNvPr id="4136" name="Picture 4135">
          <a:extLst>
            <a:ext uri="{FF2B5EF4-FFF2-40B4-BE49-F238E27FC236}">
              <a16:creationId xmlns:a16="http://schemas.microsoft.com/office/drawing/2014/main" id="{B329153D-06DD-5514-5552-616BF095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37" name="Picture 4136">
          <a:extLst>
            <a:ext uri="{FF2B5EF4-FFF2-40B4-BE49-F238E27FC236}">
              <a16:creationId xmlns:a16="http://schemas.microsoft.com/office/drawing/2014/main" id="{D5ABBCCC-BF1C-228A-C7EB-65E77928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38" name="Picture 4137">
          <a:extLst>
            <a:ext uri="{FF2B5EF4-FFF2-40B4-BE49-F238E27FC236}">
              <a16:creationId xmlns:a16="http://schemas.microsoft.com/office/drawing/2014/main" id="{AE4D85C0-31A7-DF0D-5892-D485109C2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193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39" name="Picture 4138">
          <a:extLst>
            <a:ext uri="{FF2B5EF4-FFF2-40B4-BE49-F238E27FC236}">
              <a16:creationId xmlns:a16="http://schemas.microsoft.com/office/drawing/2014/main" id="{7DA72F4E-A317-2E00-F69F-BFE089FAA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0" name="Picture 4139">
          <a:extLst>
            <a:ext uri="{FF2B5EF4-FFF2-40B4-BE49-F238E27FC236}">
              <a16:creationId xmlns:a16="http://schemas.microsoft.com/office/drawing/2014/main" id="{E3FA8D44-8F83-A63E-361C-55F1EC9A4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1" name="Picture 4140">
          <a:extLst>
            <a:ext uri="{FF2B5EF4-FFF2-40B4-BE49-F238E27FC236}">
              <a16:creationId xmlns:a16="http://schemas.microsoft.com/office/drawing/2014/main" id="{6B899447-292F-6E77-62B3-34334B96E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193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2" name="Picture 4141">
          <a:extLst>
            <a:ext uri="{FF2B5EF4-FFF2-40B4-BE49-F238E27FC236}">
              <a16:creationId xmlns:a16="http://schemas.microsoft.com/office/drawing/2014/main" id="{F349F435-D141-2A76-950C-222622AB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3" name="Picture 4142">
          <a:extLst>
            <a:ext uri="{FF2B5EF4-FFF2-40B4-BE49-F238E27FC236}">
              <a16:creationId xmlns:a16="http://schemas.microsoft.com/office/drawing/2014/main" id="{D8491CBB-3C24-84FA-9B54-03036939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4" name="Picture 4143">
          <a:extLst>
            <a:ext uri="{FF2B5EF4-FFF2-40B4-BE49-F238E27FC236}">
              <a16:creationId xmlns:a16="http://schemas.microsoft.com/office/drawing/2014/main" id="{56520245-DB64-11A1-1017-24C0C175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193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5" name="Picture 4144">
          <a:extLst>
            <a:ext uri="{FF2B5EF4-FFF2-40B4-BE49-F238E27FC236}">
              <a16:creationId xmlns:a16="http://schemas.microsoft.com/office/drawing/2014/main" id="{3FBC452F-4C47-70BC-3BA6-DF44C872E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6" name="Picture 4145">
          <a:extLst>
            <a:ext uri="{FF2B5EF4-FFF2-40B4-BE49-F238E27FC236}">
              <a16:creationId xmlns:a16="http://schemas.microsoft.com/office/drawing/2014/main" id="{8701C4D2-4CE6-665D-D14A-C7FB610A4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12700</xdr:colOff>
      <xdr:row>165</xdr:row>
      <xdr:rowOff>12700</xdr:rowOff>
    </xdr:to>
    <xdr:pic>
      <xdr:nvPicPr>
        <xdr:cNvPr id="4147" name="Picture 4146">
          <a:extLst>
            <a:ext uri="{FF2B5EF4-FFF2-40B4-BE49-F238E27FC236}">
              <a16:creationId xmlns:a16="http://schemas.microsoft.com/office/drawing/2014/main" id="{AC4537A4-E9F9-D5A6-F13D-8F99F5014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193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48" name="Picture 4147">
          <a:extLst>
            <a:ext uri="{FF2B5EF4-FFF2-40B4-BE49-F238E27FC236}">
              <a16:creationId xmlns:a16="http://schemas.microsoft.com/office/drawing/2014/main" id="{B0370252-FAD3-671D-E30B-524CD4107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49" name="Picture 4148">
          <a:extLst>
            <a:ext uri="{FF2B5EF4-FFF2-40B4-BE49-F238E27FC236}">
              <a16:creationId xmlns:a16="http://schemas.microsoft.com/office/drawing/2014/main" id="{601E2A40-7D46-8D23-5A5A-1753FFC2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25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0" name="Picture 4149">
          <a:extLst>
            <a:ext uri="{FF2B5EF4-FFF2-40B4-BE49-F238E27FC236}">
              <a16:creationId xmlns:a16="http://schemas.microsoft.com/office/drawing/2014/main" id="{DED0F8A6-3D91-23D9-A39C-13B4E0E08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1" name="Picture 4150">
          <a:extLst>
            <a:ext uri="{FF2B5EF4-FFF2-40B4-BE49-F238E27FC236}">
              <a16:creationId xmlns:a16="http://schemas.microsoft.com/office/drawing/2014/main" id="{0197968E-0F40-756B-205F-F1F2F48E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2" name="Picture 4151">
          <a:extLst>
            <a:ext uri="{FF2B5EF4-FFF2-40B4-BE49-F238E27FC236}">
              <a16:creationId xmlns:a16="http://schemas.microsoft.com/office/drawing/2014/main" id="{ACC33A23-5D6B-A412-A100-27E68670F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25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3" name="Picture 4152">
          <a:extLst>
            <a:ext uri="{FF2B5EF4-FFF2-40B4-BE49-F238E27FC236}">
              <a16:creationId xmlns:a16="http://schemas.microsoft.com/office/drawing/2014/main" id="{3D3F28FF-8FA0-BD7D-11C5-86E2815F7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4" name="Picture 4153">
          <a:extLst>
            <a:ext uri="{FF2B5EF4-FFF2-40B4-BE49-F238E27FC236}">
              <a16:creationId xmlns:a16="http://schemas.microsoft.com/office/drawing/2014/main" id="{1153E3FB-0C3B-64EC-F378-7074F6B3B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5" name="Picture 4154">
          <a:extLst>
            <a:ext uri="{FF2B5EF4-FFF2-40B4-BE49-F238E27FC236}">
              <a16:creationId xmlns:a16="http://schemas.microsoft.com/office/drawing/2014/main" id="{FC25C599-D033-EDF2-8D3E-C38FB4D4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25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6" name="Picture 4155">
          <a:extLst>
            <a:ext uri="{FF2B5EF4-FFF2-40B4-BE49-F238E27FC236}">
              <a16:creationId xmlns:a16="http://schemas.microsoft.com/office/drawing/2014/main" id="{5986ED2E-6372-57DE-7547-CF4D4F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7" name="Picture 4156">
          <a:extLst>
            <a:ext uri="{FF2B5EF4-FFF2-40B4-BE49-F238E27FC236}">
              <a16:creationId xmlns:a16="http://schemas.microsoft.com/office/drawing/2014/main" id="{2F75A722-10E3-4B4D-1C06-0B69C1196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12700</xdr:colOff>
      <xdr:row>166</xdr:row>
      <xdr:rowOff>12700</xdr:rowOff>
    </xdr:to>
    <xdr:pic>
      <xdr:nvPicPr>
        <xdr:cNvPr id="4158" name="Picture 4157">
          <a:extLst>
            <a:ext uri="{FF2B5EF4-FFF2-40B4-BE49-F238E27FC236}">
              <a16:creationId xmlns:a16="http://schemas.microsoft.com/office/drawing/2014/main" id="{F6887862-F710-E87A-7136-894037BA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25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59" name="Picture 4158">
          <a:extLst>
            <a:ext uri="{FF2B5EF4-FFF2-40B4-BE49-F238E27FC236}">
              <a16:creationId xmlns:a16="http://schemas.microsoft.com/office/drawing/2014/main" id="{8C34468E-B882-A347-4F28-79450112E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0" name="Picture 4159">
          <a:extLst>
            <a:ext uri="{FF2B5EF4-FFF2-40B4-BE49-F238E27FC236}">
              <a16:creationId xmlns:a16="http://schemas.microsoft.com/office/drawing/2014/main" id="{DF37CA2D-DA56-C4FC-BD46-E9E5A20A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1" name="Picture 4160">
          <a:extLst>
            <a:ext uri="{FF2B5EF4-FFF2-40B4-BE49-F238E27FC236}">
              <a16:creationId xmlns:a16="http://schemas.microsoft.com/office/drawing/2014/main" id="{61AC0255-8143-69A1-F229-428A4D52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2" name="Picture 4161">
          <a:extLst>
            <a:ext uri="{FF2B5EF4-FFF2-40B4-BE49-F238E27FC236}">
              <a16:creationId xmlns:a16="http://schemas.microsoft.com/office/drawing/2014/main" id="{5A07CB97-AF73-B6E8-4DA4-108F70247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3" name="Picture 4162">
          <a:extLst>
            <a:ext uri="{FF2B5EF4-FFF2-40B4-BE49-F238E27FC236}">
              <a16:creationId xmlns:a16="http://schemas.microsoft.com/office/drawing/2014/main" id="{684ACCCA-B882-B03B-DDC2-5C837CA5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4" name="Picture 4163">
          <a:extLst>
            <a:ext uri="{FF2B5EF4-FFF2-40B4-BE49-F238E27FC236}">
              <a16:creationId xmlns:a16="http://schemas.microsoft.com/office/drawing/2014/main" id="{B3E5FA04-F347-77F2-5CB3-64D47F2F8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5" name="Picture 4164">
          <a:extLst>
            <a:ext uri="{FF2B5EF4-FFF2-40B4-BE49-F238E27FC236}">
              <a16:creationId xmlns:a16="http://schemas.microsoft.com/office/drawing/2014/main" id="{8E3D8F2E-35BB-0B6D-0B8F-DD4B2D70E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6" name="Picture 4165">
          <a:extLst>
            <a:ext uri="{FF2B5EF4-FFF2-40B4-BE49-F238E27FC236}">
              <a16:creationId xmlns:a16="http://schemas.microsoft.com/office/drawing/2014/main" id="{BD4822C8-0D02-F622-F42E-49156E15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12700</xdr:colOff>
      <xdr:row>168</xdr:row>
      <xdr:rowOff>12700</xdr:rowOff>
    </xdr:to>
    <xdr:pic>
      <xdr:nvPicPr>
        <xdr:cNvPr id="4167" name="Picture 4166">
          <a:extLst>
            <a:ext uri="{FF2B5EF4-FFF2-40B4-BE49-F238E27FC236}">
              <a16:creationId xmlns:a16="http://schemas.microsoft.com/office/drawing/2014/main" id="{FC2B59D7-F566-986C-5D1D-334E20ABF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36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8" name="Picture 4167">
          <a:extLst>
            <a:ext uri="{FF2B5EF4-FFF2-40B4-BE49-F238E27FC236}">
              <a16:creationId xmlns:a16="http://schemas.microsoft.com/office/drawing/2014/main" id="{5080F158-18CC-3D3E-B974-2BCE2C066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69" name="Picture 4168">
          <a:extLst>
            <a:ext uri="{FF2B5EF4-FFF2-40B4-BE49-F238E27FC236}">
              <a16:creationId xmlns:a16="http://schemas.microsoft.com/office/drawing/2014/main" id="{417E2B44-A8C3-6E77-5BD2-4B025D09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12700</xdr:colOff>
      <xdr:row>168</xdr:row>
      <xdr:rowOff>12700</xdr:rowOff>
    </xdr:to>
    <xdr:pic>
      <xdr:nvPicPr>
        <xdr:cNvPr id="4170" name="Picture 4169">
          <a:extLst>
            <a:ext uri="{FF2B5EF4-FFF2-40B4-BE49-F238E27FC236}">
              <a16:creationId xmlns:a16="http://schemas.microsoft.com/office/drawing/2014/main" id="{3D867B1F-78DC-4ACA-F0F3-CCD5F6DEE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36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71" name="Picture 4170">
          <a:extLst>
            <a:ext uri="{FF2B5EF4-FFF2-40B4-BE49-F238E27FC236}">
              <a16:creationId xmlns:a16="http://schemas.microsoft.com/office/drawing/2014/main" id="{CF768D71-BBAC-EE50-4F87-57D10EBE7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72" name="Picture 4171">
          <a:extLst>
            <a:ext uri="{FF2B5EF4-FFF2-40B4-BE49-F238E27FC236}">
              <a16:creationId xmlns:a16="http://schemas.microsoft.com/office/drawing/2014/main" id="{A794F103-23F3-42BB-9404-AC330BB6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12700</xdr:colOff>
      <xdr:row>168</xdr:row>
      <xdr:rowOff>12700</xdr:rowOff>
    </xdr:to>
    <xdr:pic>
      <xdr:nvPicPr>
        <xdr:cNvPr id="4173" name="Picture 4172">
          <a:extLst>
            <a:ext uri="{FF2B5EF4-FFF2-40B4-BE49-F238E27FC236}">
              <a16:creationId xmlns:a16="http://schemas.microsoft.com/office/drawing/2014/main" id="{35EB996D-6B5C-2BA7-B4E3-5ADD42CB8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36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74" name="Picture 4173">
          <a:extLst>
            <a:ext uri="{FF2B5EF4-FFF2-40B4-BE49-F238E27FC236}">
              <a16:creationId xmlns:a16="http://schemas.microsoft.com/office/drawing/2014/main" id="{C054F46E-EA8C-A745-920A-ABA103096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12700</xdr:colOff>
      <xdr:row>167</xdr:row>
      <xdr:rowOff>12700</xdr:rowOff>
    </xdr:to>
    <xdr:pic>
      <xdr:nvPicPr>
        <xdr:cNvPr id="4175" name="Picture 4174">
          <a:extLst>
            <a:ext uri="{FF2B5EF4-FFF2-40B4-BE49-F238E27FC236}">
              <a16:creationId xmlns:a16="http://schemas.microsoft.com/office/drawing/2014/main" id="{9122EFE4-B288-4460-615C-FE5B5C7C9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12700</xdr:colOff>
      <xdr:row>168</xdr:row>
      <xdr:rowOff>12700</xdr:rowOff>
    </xdr:to>
    <xdr:pic>
      <xdr:nvPicPr>
        <xdr:cNvPr id="4176" name="Picture 4175">
          <a:extLst>
            <a:ext uri="{FF2B5EF4-FFF2-40B4-BE49-F238E27FC236}">
              <a16:creationId xmlns:a16="http://schemas.microsoft.com/office/drawing/2014/main" id="{83DD8B10-4AC9-FF07-20F4-0331D78CB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36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77" name="Picture 4176">
          <a:extLst>
            <a:ext uri="{FF2B5EF4-FFF2-40B4-BE49-F238E27FC236}">
              <a16:creationId xmlns:a16="http://schemas.microsoft.com/office/drawing/2014/main" id="{118A3425-F74B-B3C4-65A1-244373A57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78" name="Picture 4177">
          <a:extLst>
            <a:ext uri="{FF2B5EF4-FFF2-40B4-BE49-F238E27FC236}">
              <a16:creationId xmlns:a16="http://schemas.microsoft.com/office/drawing/2014/main" id="{C3A4DF26-05CF-5D44-15DE-45CC8ABA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424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79" name="Picture 4178">
          <a:extLst>
            <a:ext uri="{FF2B5EF4-FFF2-40B4-BE49-F238E27FC236}">
              <a16:creationId xmlns:a16="http://schemas.microsoft.com/office/drawing/2014/main" id="{D68526AE-9A60-CCCC-1985-124B602B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0" name="Picture 4179">
          <a:extLst>
            <a:ext uri="{FF2B5EF4-FFF2-40B4-BE49-F238E27FC236}">
              <a16:creationId xmlns:a16="http://schemas.microsoft.com/office/drawing/2014/main" id="{3A9531C1-2A86-EC0A-8BEC-265397C96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1" name="Picture 4180">
          <a:extLst>
            <a:ext uri="{FF2B5EF4-FFF2-40B4-BE49-F238E27FC236}">
              <a16:creationId xmlns:a16="http://schemas.microsoft.com/office/drawing/2014/main" id="{EB83093A-63D1-A8CC-0DE6-E9F4C6E61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424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2" name="Picture 4181">
          <a:extLst>
            <a:ext uri="{FF2B5EF4-FFF2-40B4-BE49-F238E27FC236}">
              <a16:creationId xmlns:a16="http://schemas.microsoft.com/office/drawing/2014/main" id="{640E9E0B-8471-5004-3AC9-7B9CDD300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3" name="Picture 4182">
          <a:extLst>
            <a:ext uri="{FF2B5EF4-FFF2-40B4-BE49-F238E27FC236}">
              <a16:creationId xmlns:a16="http://schemas.microsoft.com/office/drawing/2014/main" id="{2D07363D-291A-437B-15A8-6A9D808C6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4" name="Picture 4183">
          <a:extLst>
            <a:ext uri="{FF2B5EF4-FFF2-40B4-BE49-F238E27FC236}">
              <a16:creationId xmlns:a16="http://schemas.microsoft.com/office/drawing/2014/main" id="{8A12A773-874D-8981-062B-487C48C43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424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5" name="Picture 4184">
          <a:extLst>
            <a:ext uri="{FF2B5EF4-FFF2-40B4-BE49-F238E27FC236}">
              <a16:creationId xmlns:a16="http://schemas.microsoft.com/office/drawing/2014/main" id="{F4267AC5-686E-B871-C1ED-91D50B53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6" name="Picture 4185">
          <a:extLst>
            <a:ext uri="{FF2B5EF4-FFF2-40B4-BE49-F238E27FC236}">
              <a16:creationId xmlns:a16="http://schemas.microsoft.com/office/drawing/2014/main" id="{29C5D3D0-6DF3-A291-AC0F-FA57B702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12700</xdr:colOff>
      <xdr:row>169</xdr:row>
      <xdr:rowOff>12700</xdr:rowOff>
    </xdr:to>
    <xdr:pic>
      <xdr:nvPicPr>
        <xdr:cNvPr id="4187" name="Picture 4186">
          <a:extLst>
            <a:ext uri="{FF2B5EF4-FFF2-40B4-BE49-F238E27FC236}">
              <a16:creationId xmlns:a16="http://schemas.microsoft.com/office/drawing/2014/main" id="{39B5AEBF-1AB6-1AF8-F395-050DFB6E9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424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88" name="Picture 4187">
          <a:extLst>
            <a:ext uri="{FF2B5EF4-FFF2-40B4-BE49-F238E27FC236}">
              <a16:creationId xmlns:a16="http://schemas.microsoft.com/office/drawing/2014/main" id="{4AFFFAAE-6196-E7A9-ECF2-A735FF4A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89" name="Picture 4188">
          <a:extLst>
            <a:ext uri="{FF2B5EF4-FFF2-40B4-BE49-F238E27FC236}">
              <a16:creationId xmlns:a16="http://schemas.microsoft.com/office/drawing/2014/main" id="{D1594FDC-6DA2-FBE7-B97E-1C5F291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486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0" name="Picture 4189">
          <a:extLst>
            <a:ext uri="{FF2B5EF4-FFF2-40B4-BE49-F238E27FC236}">
              <a16:creationId xmlns:a16="http://schemas.microsoft.com/office/drawing/2014/main" id="{90C724DB-42B7-E0CF-8272-EB1200624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1" name="Picture 4190">
          <a:extLst>
            <a:ext uri="{FF2B5EF4-FFF2-40B4-BE49-F238E27FC236}">
              <a16:creationId xmlns:a16="http://schemas.microsoft.com/office/drawing/2014/main" id="{FF3284E2-AA76-5ECC-8B0B-58C1226A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2" name="Picture 4191">
          <a:extLst>
            <a:ext uri="{FF2B5EF4-FFF2-40B4-BE49-F238E27FC236}">
              <a16:creationId xmlns:a16="http://schemas.microsoft.com/office/drawing/2014/main" id="{0634E2C4-186B-762D-92FE-3228AF421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486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3" name="Picture 4192">
          <a:extLst>
            <a:ext uri="{FF2B5EF4-FFF2-40B4-BE49-F238E27FC236}">
              <a16:creationId xmlns:a16="http://schemas.microsoft.com/office/drawing/2014/main" id="{330419E8-7A39-1B71-490D-DE113B60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4" name="Picture 4193">
          <a:extLst>
            <a:ext uri="{FF2B5EF4-FFF2-40B4-BE49-F238E27FC236}">
              <a16:creationId xmlns:a16="http://schemas.microsoft.com/office/drawing/2014/main" id="{2F9FA08D-649C-1B40-93DA-86C48737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5" name="Picture 4194">
          <a:extLst>
            <a:ext uri="{FF2B5EF4-FFF2-40B4-BE49-F238E27FC236}">
              <a16:creationId xmlns:a16="http://schemas.microsoft.com/office/drawing/2014/main" id="{C068419A-04FD-EC9D-2607-BD282949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486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6" name="Picture 4195">
          <a:extLst>
            <a:ext uri="{FF2B5EF4-FFF2-40B4-BE49-F238E27FC236}">
              <a16:creationId xmlns:a16="http://schemas.microsoft.com/office/drawing/2014/main" id="{32DEE76C-63F1-E294-A30E-250C6ABCC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7" name="Picture 4196">
          <a:extLst>
            <a:ext uri="{FF2B5EF4-FFF2-40B4-BE49-F238E27FC236}">
              <a16:creationId xmlns:a16="http://schemas.microsoft.com/office/drawing/2014/main" id="{1BD7A367-F445-521A-86CC-2C3B6EA8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12700</xdr:colOff>
      <xdr:row>170</xdr:row>
      <xdr:rowOff>12700</xdr:rowOff>
    </xdr:to>
    <xdr:pic>
      <xdr:nvPicPr>
        <xdr:cNvPr id="4198" name="Picture 4197">
          <a:extLst>
            <a:ext uri="{FF2B5EF4-FFF2-40B4-BE49-F238E27FC236}">
              <a16:creationId xmlns:a16="http://schemas.microsoft.com/office/drawing/2014/main" id="{8BC87CA2-1E91-B10D-62B1-AFD000244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486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199" name="Picture 4198">
          <a:extLst>
            <a:ext uri="{FF2B5EF4-FFF2-40B4-BE49-F238E27FC236}">
              <a16:creationId xmlns:a16="http://schemas.microsoft.com/office/drawing/2014/main" id="{9F614281-062E-A440-0A2F-8A304037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0" name="Picture 4199">
          <a:extLst>
            <a:ext uri="{FF2B5EF4-FFF2-40B4-BE49-F238E27FC236}">
              <a16:creationId xmlns:a16="http://schemas.microsoft.com/office/drawing/2014/main" id="{63BADE7E-C454-F362-A616-B221F00A3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5497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1" name="Picture 4200">
          <a:extLst>
            <a:ext uri="{FF2B5EF4-FFF2-40B4-BE49-F238E27FC236}">
              <a16:creationId xmlns:a16="http://schemas.microsoft.com/office/drawing/2014/main" id="{96CD55F1-1282-6A50-B3AE-5575A642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2" name="Picture 4201">
          <a:extLst>
            <a:ext uri="{FF2B5EF4-FFF2-40B4-BE49-F238E27FC236}">
              <a16:creationId xmlns:a16="http://schemas.microsoft.com/office/drawing/2014/main" id="{F1E00252-21A9-2A3E-CA47-72938E57C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3" name="Picture 4202">
          <a:extLst>
            <a:ext uri="{FF2B5EF4-FFF2-40B4-BE49-F238E27FC236}">
              <a16:creationId xmlns:a16="http://schemas.microsoft.com/office/drawing/2014/main" id="{9908C1FD-DF86-C5CD-B385-E9E353414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5497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4" name="Picture 4203">
          <a:extLst>
            <a:ext uri="{FF2B5EF4-FFF2-40B4-BE49-F238E27FC236}">
              <a16:creationId xmlns:a16="http://schemas.microsoft.com/office/drawing/2014/main" id="{A8FB5C61-4486-ACDE-7AD3-84D1A1DB1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5" name="Picture 4204">
          <a:extLst>
            <a:ext uri="{FF2B5EF4-FFF2-40B4-BE49-F238E27FC236}">
              <a16:creationId xmlns:a16="http://schemas.microsoft.com/office/drawing/2014/main" id="{DF739C4C-D413-EABC-978A-350C6EDE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6" name="Picture 4205">
          <a:extLst>
            <a:ext uri="{FF2B5EF4-FFF2-40B4-BE49-F238E27FC236}">
              <a16:creationId xmlns:a16="http://schemas.microsoft.com/office/drawing/2014/main" id="{E783889C-FBD0-79B6-01C4-E4ACD8ED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5497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7" name="Picture 4206">
          <a:extLst>
            <a:ext uri="{FF2B5EF4-FFF2-40B4-BE49-F238E27FC236}">
              <a16:creationId xmlns:a16="http://schemas.microsoft.com/office/drawing/2014/main" id="{213F28A4-2039-48BD-BE31-4024E364C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8" name="Picture 4207">
          <a:extLst>
            <a:ext uri="{FF2B5EF4-FFF2-40B4-BE49-F238E27FC236}">
              <a16:creationId xmlns:a16="http://schemas.microsoft.com/office/drawing/2014/main" id="{6E35B80A-043E-16E4-ED93-4D1BC5EB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12700</xdr:colOff>
      <xdr:row>171</xdr:row>
      <xdr:rowOff>12700</xdr:rowOff>
    </xdr:to>
    <xdr:pic>
      <xdr:nvPicPr>
        <xdr:cNvPr id="4209" name="Picture 4208">
          <a:extLst>
            <a:ext uri="{FF2B5EF4-FFF2-40B4-BE49-F238E27FC236}">
              <a16:creationId xmlns:a16="http://schemas.microsoft.com/office/drawing/2014/main" id="{D784744A-1B62-99CD-BE24-555609B3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5497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0" name="Picture 4209">
          <a:extLst>
            <a:ext uri="{FF2B5EF4-FFF2-40B4-BE49-F238E27FC236}">
              <a16:creationId xmlns:a16="http://schemas.microsoft.com/office/drawing/2014/main" id="{E2E417A2-7108-E156-3E59-1D69F8DD0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1" name="Picture 4210">
          <a:extLst>
            <a:ext uri="{FF2B5EF4-FFF2-40B4-BE49-F238E27FC236}">
              <a16:creationId xmlns:a16="http://schemas.microsoft.com/office/drawing/2014/main" id="{4484D02D-63AA-EE94-CDCC-7B4795D8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612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2" name="Picture 4211">
          <a:extLst>
            <a:ext uri="{FF2B5EF4-FFF2-40B4-BE49-F238E27FC236}">
              <a16:creationId xmlns:a16="http://schemas.microsoft.com/office/drawing/2014/main" id="{D60E32BB-82C3-F5A0-FD5C-279194C8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3" name="Picture 4212">
          <a:extLst>
            <a:ext uri="{FF2B5EF4-FFF2-40B4-BE49-F238E27FC236}">
              <a16:creationId xmlns:a16="http://schemas.microsoft.com/office/drawing/2014/main" id="{96671838-4A89-38CB-705A-CB74642A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4" name="Picture 4213">
          <a:extLst>
            <a:ext uri="{FF2B5EF4-FFF2-40B4-BE49-F238E27FC236}">
              <a16:creationId xmlns:a16="http://schemas.microsoft.com/office/drawing/2014/main" id="{40BE72F2-B71A-7F84-E9E2-3C226C4E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612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5" name="Picture 4214">
          <a:extLst>
            <a:ext uri="{FF2B5EF4-FFF2-40B4-BE49-F238E27FC236}">
              <a16:creationId xmlns:a16="http://schemas.microsoft.com/office/drawing/2014/main" id="{558A67F4-558A-C455-149D-33E94D468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6" name="Picture 4215">
          <a:extLst>
            <a:ext uri="{FF2B5EF4-FFF2-40B4-BE49-F238E27FC236}">
              <a16:creationId xmlns:a16="http://schemas.microsoft.com/office/drawing/2014/main" id="{872A26EF-5196-DA26-F9CE-058352134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7" name="Picture 4216">
          <a:extLst>
            <a:ext uri="{FF2B5EF4-FFF2-40B4-BE49-F238E27FC236}">
              <a16:creationId xmlns:a16="http://schemas.microsoft.com/office/drawing/2014/main" id="{C9B1A929-BC75-501D-71DE-39F720B20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612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8" name="Picture 4217">
          <a:extLst>
            <a:ext uri="{FF2B5EF4-FFF2-40B4-BE49-F238E27FC236}">
              <a16:creationId xmlns:a16="http://schemas.microsoft.com/office/drawing/2014/main" id="{67FF28ED-9DAD-BF1F-7A96-FF10B805B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19" name="Picture 4218">
          <a:extLst>
            <a:ext uri="{FF2B5EF4-FFF2-40B4-BE49-F238E27FC236}">
              <a16:creationId xmlns:a16="http://schemas.microsoft.com/office/drawing/2014/main" id="{8C408B10-D1FE-BC22-CD09-BE01E9FB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12700</xdr:colOff>
      <xdr:row>172</xdr:row>
      <xdr:rowOff>12700</xdr:rowOff>
    </xdr:to>
    <xdr:pic>
      <xdr:nvPicPr>
        <xdr:cNvPr id="4220" name="Picture 4219">
          <a:extLst>
            <a:ext uri="{FF2B5EF4-FFF2-40B4-BE49-F238E27FC236}">
              <a16:creationId xmlns:a16="http://schemas.microsoft.com/office/drawing/2014/main" id="{0A410907-F79B-3DD9-23A9-17F5F9000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612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1" name="Picture 4220">
          <a:extLst>
            <a:ext uri="{FF2B5EF4-FFF2-40B4-BE49-F238E27FC236}">
              <a16:creationId xmlns:a16="http://schemas.microsoft.com/office/drawing/2014/main" id="{48460879-184C-51E7-CB6D-5EA598C0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2" name="Picture 4221">
          <a:extLst>
            <a:ext uri="{FF2B5EF4-FFF2-40B4-BE49-F238E27FC236}">
              <a16:creationId xmlns:a16="http://schemas.microsoft.com/office/drawing/2014/main" id="{2668B469-1338-6DCD-3987-DCC9AC14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67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3" name="Picture 4222">
          <a:extLst>
            <a:ext uri="{FF2B5EF4-FFF2-40B4-BE49-F238E27FC236}">
              <a16:creationId xmlns:a16="http://schemas.microsoft.com/office/drawing/2014/main" id="{45201B6E-8755-8C17-7BCC-AE0DDD38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4" name="Picture 4223">
          <a:extLst>
            <a:ext uri="{FF2B5EF4-FFF2-40B4-BE49-F238E27FC236}">
              <a16:creationId xmlns:a16="http://schemas.microsoft.com/office/drawing/2014/main" id="{47259766-E90B-3275-5D5E-226EF115A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5" name="Picture 4224">
          <a:extLst>
            <a:ext uri="{FF2B5EF4-FFF2-40B4-BE49-F238E27FC236}">
              <a16:creationId xmlns:a16="http://schemas.microsoft.com/office/drawing/2014/main" id="{C836C39B-D139-C671-307B-F47939054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67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6" name="Picture 4225">
          <a:extLst>
            <a:ext uri="{FF2B5EF4-FFF2-40B4-BE49-F238E27FC236}">
              <a16:creationId xmlns:a16="http://schemas.microsoft.com/office/drawing/2014/main" id="{84BB4CE2-EC1B-BFD1-CF0E-283847CC5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7" name="Picture 4226">
          <a:extLst>
            <a:ext uri="{FF2B5EF4-FFF2-40B4-BE49-F238E27FC236}">
              <a16:creationId xmlns:a16="http://schemas.microsoft.com/office/drawing/2014/main" id="{89CF743A-8898-43A2-EC97-B0B65A6D8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8" name="Picture 4227">
          <a:extLst>
            <a:ext uri="{FF2B5EF4-FFF2-40B4-BE49-F238E27FC236}">
              <a16:creationId xmlns:a16="http://schemas.microsoft.com/office/drawing/2014/main" id="{804DC1A9-470C-09F8-98DE-1DE82A90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67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29" name="Picture 4228">
          <a:extLst>
            <a:ext uri="{FF2B5EF4-FFF2-40B4-BE49-F238E27FC236}">
              <a16:creationId xmlns:a16="http://schemas.microsoft.com/office/drawing/2014/main" id="{3D25168C-630E-FA6F-D87D-F58D966CC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30" name="Picture 4229">
          <a:extLst>
            <a:ext uri="{FF2B5EF4-FFF2-40B4-BE49-F238E27FC236}">
              <a16:creationId xmlns:a16="http://schemas.microsoft.com/office/drawing/2014/main" id="{0D18682A-A128-7459-25DC-36519E299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12700</xdr:colOff>
      <xdr:row>173</xdr:row>
      <xdr:rowOff>12700</xdr:rowOff>
    </xdr:to>
    <xdr:pic>
      <xdr:nvPicPr>
        <xdr:cNvPr id="4231" name="Picture 4230">
          <a:extLst>
            <a:ext uri="{FF2B5EF4-FFF2-40B4-BE49-F238E27FC236}">
              <a16:creationId xmlns:a16="http://schemas.microsoft.com/office/drawing/2014/main" id="{56CBCAF7-A43E-A8BA-0375-EAE6518A7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6755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2" name="Picture 4231">
          <a:extLst>
            <a:ext uri="{FF2B5EF4-FFF2-40B4-BE49-F238E27FC236}">
              <a16:creationId xmlns:a16="http://schemas.microsoft.com/office/drawing/2014/main" id="{2C15BD79-4429-6D12-60BB-83B38B6B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3" name="Picture 4232">
          <a:extLst>
            <a:ext uri="{FF2B5EF4-FFF2-40B4-BE49-F238E27FC236}">
              <a16:creationId xmlns:a16="http://schemas.microsoft.com/office/drawing/2014/main" id="{B992F6F8-C93A-0F4B-E974-B4011CFFB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73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4" name="Picture 4233">
          <a:extLst>
            <a:ext uri="{FF2B5EF4-FFF2-40B4-BE49-F238E27FC236}">
              <a16:creationId xmlns:a16="http://schemas.microsoft.com/office/drawing/2014/main" id="{73344F8A-2133-51DA-E50F-03DFA7ED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5" name="Picture 4234">
          <a:extLst>
            <a:ext uri="{FF2B5EF4-FFF2-40B4-BE49-F238E27FC236}">
              <a16:creationId xmlns:a16="http://schemas.microsoft.com/office/drawing/2014/main" id="{6DD91FE4-B215-E4E7-744E-0F4CD83A5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6" name="Picture 4235">
          <a:extLst>
            <a:ext uri="{FF2B5EF4-FFF2-40B4-BE49-F238E27FC236}">
              <a16:creationId xmlns:a16="http://schemas.microsoft.com/office/drawing/2014/main" id="{AD66FF04-6950-3A82-2046-9188E43B4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73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7" name="Picture 4236">
          <a:extLst>
            <a:ext uri="{FF2B5EF4-FFF2-40B4-BE49-F238E27FC236}">
              <a16:creationId xmlns:a16="http://schemas.microsoft.com/office/drawing/2014/main" id="{36854D1A-389D-64FE-9A13-C799758AC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8" name="Picture 4237">
          <a:extLst>
            <a:ext uri="{FF2B5EF4-FFF2-40B4-BE49-F238E27FC236}">
              <a16:creationId xmlns:a16="http://schemas.microsoft.com/office/drawing/2014/main" id="{06D308C0-B458-34E8-7C13-3E55D648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39" name="Picture 4238">
          <a:extLst>
            <a:ext uri="{FF2B5EF4-FFF2-40B4-BE49-F238E27FC236}">
              <a16:creationId xmlns:a16="http://schemas.microsoft.com/office/drawing/2014/main" id="{496946B0-3D7C-96DF-D010-65C18A9F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73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40" name="Picture 4239">
          <a:extLst>
            <a:ext uri="{FF2B5EF4-FFF2-40B4-BE49-F238E27FC236}">
              <a16:creationId xmlns:a16="http://schemas.microsoft.com/office/drawing/2014/main" id="{ABCC1C39-2F87-3E26-46EB-8BAFFF796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41" name="Picture 4240">
          <a:extLst>
            <a:ext uri="{FF2B5EF4-FFF2-40B4-BE49-F238E27FC236}">
              <a16:creationId xmlns:a16="http://schemas.microsoft.com/office/drawing/2014/main" id="{F369696C-7777-DBCE-FB1F-BC0E05A79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12700</xdr:colOff>
      <xdr:row>174</xdr:row>
      <xdr:rowOff>12700</xdr:rowOff>
    </xdr:to>
    <xdr:pic>
      <xdr:nvPicPr>
        <xdr:cNvPr id="4242" name="Picture 4241">
          <a:extLst>
            <a:ext uri="{FF2B5EF4-FFF2-40B4-BE49-F238E27FC236}">
              <a16:creationId xmlns:a16="http://schemas.microsoft.com/office/drawing/2014/main" id="{3AE1D102-C45A-9AD2-B632-CF30AF9CD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738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3" name="Picture 4242">
          <a:extLst>
            <a:ext uri="{FF2B5EF4-FFF2-40B4-BE49-F238E27FC236}">
              <a16:creationId xmlns:a16="http://schemas.microsoft.com/office/drawing/2014/main" id="{7BBFFD14-4382-E414-BD0A-797A3FA3E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4" name="Picture 4243">
          <a:extLst>
            <a:ext uri="{FF2B5EF4-FFF2-40B4-BE49-F238E27FC236}">
              <a16:creationId xmlns:a16="http://schemas.microsoft.com/office/drawing/2014/main" id="{FBCF4355-E59B-48F8-25B1-0CB9DA3BB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801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5" name="Picture 4244">
          <a:extLst>
            <a:ext uri="{FF2B5EF4-FFF2-40B4-BE49-F238E27FC236}">
              <a16:creationId xmlns:a16="http://schemas.microsoft.com/office/drawing/2014/main" id="{F746C3F0-8604-4D7C-651F-A2B4662F9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6" name="Picture 4245">
          <a:extLst>
            <a:ext uri="{FF2B5EF4-FFF2-40B4-BE49-F238E27FC236}">
              <a16:creationId xmlns:a16="http://schemas.microsoft.com/office/drawing/2014/main" id="{4E30F158-8751-FA86-3C74-1BBDEEEE5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7" name="Picture 4246">
          <a:extLst>
            <a:ext uri="{FF2B5EF4-FFF2-40B4-BE49-F238E27FC236}">
              <a16:creationId xmlns:a16="http://schemas.microsoft.com/office/drawing/2014/main" id="{40509638-B260-D327-242E-AA9AD14F2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801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8" name="Picture 4247">
          <a:extLst>
            <a:ext uri="{FF2B5EF4-FFF2-40B4-BE49-F238E27FC236}">
              <a16:creationId xmlns:a16="http://schemas.microsoft.com/office/drawing/2014/main" id="{3EE197A5-2830-76A6-E026-A6C094D83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49" name="Picture 4248">
          <a:extLst>
            <a:ext uri="{FF2B5EF4-FFF2-40B4-BE49-F238E27FC236}">
              <a16:creationId xmlns:a16="http://schemas.microsoft.com/office/drawing/2014/main" id="{28D544C2-8B9D-7D24-40A7-40BCEABA8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50" name="Picture 4249">
          <a:extLst>
            <a:ext uri="{FF2B5EF4-FFF2-40B4-BE49-F238E27FC236}">
              <a16:creationId xmlns:a16="http://schemas.microsoft.com/office/drawing/2014/main" id="{E7C40F84-F693-C5FC-D687-0E911AEDF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801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51" name="Picture 4250">
          <a:extLst>
            <a:ext uri="{FF2B5EF4-FFF2-40B4-BE49-F238E27FC236}">
              <a16:creationId xmlns:a16="http://schemas.microsoft.com/office/drawing/2014/main" id="{31C24467-0B22-D5DC-FEAC-615AB5A0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52" name="Picture 4251">
          <a:extLst>
            <a:ext uri="{FF2B5EF4-FFF2-40B4-BE49-F238E27FC236}">
              <a16:creationId xmlns:a16="http://schemas.microsoft.com/office/drawing/2014/main" id="{F978C8AA-838F-0AC9-D929-5AFE2AC98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12700</xdr:colOff>
      <xdr:row>175</xdr:row>
      <xdr:rowOff>12700</xdr:rowOff>
    </xdr:to>
    <xdr:pic>
      <xdr:nvPicPr>
        <xdr:cNvPr id="4253" name="Picture 4252">
          <a:extLst>
            <a:ext uri="{FF2B5EF4-FFF2-40B4-BE49-F238E27FC236}">
              <a16:creationId xmlns:a16="http://schemas.microsoft.com/office/drawing/2014/main" id="{B2166145-3771-51DD-47BD-0A5A2CC80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8012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54" name="Picture 4253">
          <a:extLst>
            <a:ext uri="{FF2B5EF4-FFF2-40B4-BE49-F238E27FC236}">
              <a16:creationId xmlns:a16="http://schemas.microsoft.com/office/drawing/2014/main" id="{54017042-B13D-B3C9-968E-CA40741F5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55" name="Picture 4254">
          <a:extLst>
            <a:ext uri="{FF2B5EF4-FFF2-40B4-BE49-F238E27FC236}">
              <a16:creationId xmlns:a16="http://schemas.microsoft.com/office/drawing/2014/main" id="{0010FB47-4BBC-F70E-4F22-22054C7EB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56" name="Picture 4255">
          <a:extLst>
            <a:ext uri="{FF2B5EF4-FFF2-40B4-BE49-F238E27FC236}">
              <a16:creationId xmlns:a16="http://schemas.microsoft.com/office/drawing/2014/main" id="{C0516B47-4BE8-65F4-C08E-22F310D22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57" name="Picture 4256">
          <a:extLst>
            <a:ext uri="{FF2B5EF4-FFF2-40B4-BE49-F238E27FC236}">
              <a16:creationId xmlns:a16="http://schemas.microsoft.com/office/drawing/2014/main" id="{435D1FF2-F86F-219C-EB5B-7E0BEE939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58" name="Picture 4257">
          <a:extLst>
            <a:ext uri="{FF2B5EF4-FFF2-40B4-BE49-F238E27FC236}">
              <a16:creationId xmlns:a16="http://schemas.microsoft.com/office/drawing/2014/main" id="{C626C193-A414-33E5-A511-F9E101226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59" name="Picture 4258">
          <a:extLst>
            <a:ext uri="{FF2B5EF4-FFF2-40B4-BE49-F238E27FC236}">
              <a16:creationId xmlns:a16="http://schemas.microsoft.com/office/drawing/2014/main" id="{758752A3-E7AA-E239-A417-FAD4AD8F0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60" name="Picture 4259">
          <a:extLst>
            <a:ext uri="{FF2B5EF4-FFF2-40B4-BE49-F238E27FC236}">
              <a16:creationId xmlns:a16="http://schemas.microsoft.com/office/drawing/2014/main" id="{CFAE52D5-17B5-0BFC-316C-A29BBAED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61" name="Picture 4260">
          <a:extLst>
            <a:ext uri="{FF2B5EF4-FFF2-40B4-BE49-F238E27FC236}">
              <a16:creationId xmlns:a16="http://schemas.microsoft.com/office/drawing/2014/main" id="{D2321689-B156-4B62-AD27-C21C1A8E5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62" name="Picture 4261">
          <a:extLst>
            <a:ext uri="{FF2B5EF4-FFF2-40B4-BE49-F238E27FC236}">
              <a16:creationId xmlns:a16="http://schemas.microsoft.com/office/drawing/2014/main" id="{51E25058-0973-0855-6A2F-C4BF8F22A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63" name="Picture 4262">
          <a:extLst>
            <a:ext uri="{FF2B5EF4-FFF2-40B4-BE49-F238E27FC236}">
              <a16:creationId xmlns:a16="http://schemas.microsoft.com/office/drawing/2014/main" id="{16273A28-AAD6-8AFD-99C0-80E1837E9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8431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12700</xdr:colOff>
      <xdr:row>176</xdr:row>
      <xdr:rowOff>12700</xdr:rowOff>
    </xdr:to>
    <xdr:pic>
      <xdr:nvPicPr>
        <xdr:cNvPr id="4264" name="Picture 4263">
          <a:extLst>
            <a:ext uri="{FF2B5EF4-FFF2-40B4-BE49-F238E27FC236}">
              <a16:creationId xmlns:a16="http://schemas.microsoft.com/office/drawing/2014/main" id="{93B5A575-E112-E946-B6CF-8AE939398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65" name="Picture 4264">
          <a:extLst>
            <a:ext uri="{FF2B5EF4-FFF2-40B4-BE49-F238E27FC236}">
              <a16:creationId xmlns:a16="http://schemas.microsoft.com/office/drawing/2014/main" id="{BE336F56-85BC-81F0-FDA2-F9FC59644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12700</xdr:colOff>
      <xdr:row>178</xdr:row>
      <xdr:rowOff>12700</xdr:rowOff>
    </xdr:to>
    <xdr:pic>
      <xdr:nvPicPr>
        <xdr:cNvPr id="4266" name="Picture 4265">
          <a:extLst>
            <a:ext uri="{FF2B5EF4-FFF2-40B4-BE49-F238E27FC236}">
              <a16:creationId xmlns:a16="http://schemas.microsoft.com/office/drawing/2014/main" id="{D0482418-4462-1CB8-852A-BF9837512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67" name="Picture 4266">
          <a:extLst>
            <a:ext uri="{FF2B5EF4-FFF2-40B4-BE49-F238E27FC236}">
              <a16:creationId xmlns:a16="http://schemas.microsoft.com/office/drawing/2014/main" id="{F913DEBC-FC45-018C-1737-40F33341D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68" name="Picture 4267">
          <a:extLst>
            <a:ext uri="{FF2B5EF4-FFF2-40B4-BE49-F238E27FC236}">
              <a16:creationId xmlns:a16="http://schemas.microsoft.com/office/drawing/2014/main" id="{4E4AA414-2554-46E1-E1A6-1F6C3D74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12700</xdr:colOff>
      <xdr:row>178</xdr:row>
      <xdr:rowOff>12700</xdr:rowOff>
    </xdr:to>
    <xdr:pic>
      <xdr:nvPicPr>
        <xdr:cNvPr id="4269" name="Picture 4268">
          <a:extLst>
            <a:ext uri="{FF2B5EF4-FFF2-40B4-BE49-F238E27FC236}">
              <a16:creationId xmlns:a16="http://schemas.microsoft.com/office/drawing/2014/main" id="{A4718DA5-F4AB-BF1A-FACC-DBE512D1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70" name="Picture 4269">
          <a:extLst>
            <a:ext uri="{FF2B5EF4-FFF2-40B4-BE49-F238E27FC236}">
              <a16:creationId xmlns:a16="http://schemas.microsoft.com/office/drawing/2014/main" id="{7D486A11-B238-6B91-D105-38FF1A124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71" name="Picture 4270">
          <a:extLst>
            <a:ext uri="{FF2B5EF4-FFF2-40B4-BE49-F238E27FC236}">
              <a16:creationId xmlns:a16="http://schemas.microsoft.com/office/drawing/2014/main" id="{7E3FEC9E-E98B-08D8-D0DE-A9A3E1D2C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12700</xdr:colOff>
      <xdr:row>178</xdr:row>
      <xdr:rowOff>12700</xdr:rowOff>
    </xdr:to>
    <xdr:pic>
      <xdr:nvPicPr>
        <xdr:cNvPr id="4272" name="Picture 4271">
          <a:extLst>
            <a:ext uri="{FF2B5EF4-FFF2-40B4-BE49-F238E27FC236}">
              <a16:creationId xmlns:a16="http://schemas.microsoft.com/office/drawing/2014/main" id="{AC0381EA-FDCB-2999-C545-A02582EA1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73" name="Picture 4272">
          <a:extLst>
            <a:ext uri="{FF2B5EF4-FFF2-40B4-BE49-F238E27FC236}">
              <a16:creationId xmlns:a16="http://schemas.microsoft.com/office/drawing/2014/main" id="{C47C61DC-096D-A2C9-B2FD-6079A0756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12700</xdr:colOff>
      <xdr:row>177</xdr:row>
      <xdr:rowOff>12700</xdr:rowOff>
    </xdr:to>
    <xdr:pic>
      <xdr:nvPicPr>
        <xdr:cNvPr id="4274" name="Picture 4273">
          <a:extLst>
            <a:ext uri="{FF2B5EF4-FFF2-40B4-BE49-F238E27FC236}">
              <a16:creationId xmlns:a16="http://schemas.microsoft.com/office/drawing/2014/main" id="{DBCD3F94-9433-3FC9-09BB-D2B2FC817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906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12700</xdr:colOff>
      <xdr:row>178</xdr:row>
      <xdr:rowOff>12700</xdr:rowOff>
    </xdr:to>
    <xdr:pic>
      <xdr:nvPicPr>
        <xdr:cNvPr id="4275" name="Picture 4274">
          <a:extLst>
            <a:ext uri="{FF2B5EF4-FFF2-40B4-BE49-F238E27FC236}">
              <a16:creationId xmlns:a16="http://schemas.microsoft.com/office/drawing/2014/main" id="{61D5B53A-4887-DA45-37D9-9EBB90400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76" name="Picture 4275">
          <a:extLst>
            <a:ext uri="{FF2B5EF4-FFF2-40B4-BE49-F238E27FC236}">
              <a16:creationId xmlns:a16="http://schemas.microsoft.com/office/drawing/2014/main" id="{DD6D2AB7-1F7E-DFE2-E4C7-5DDA1469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77" name="Picture 4276">
          <a:extLst>
            <a:ext uri="{FF2B5EF4-FFF2-40B4-BE49-F238E27FC236}">
              <a16:creationId xmlns:a16="http://schemas.microsoft.com/office/drawing/2014/main" id="{C3919EFB-97C7-A8E4-BBC9-7B4D35FD2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78" name="Picture 4277">
          <a:extLst>
            <a:ext uri="{FF2B5EF4-FFF2-40B4-BE49-F238E27FC236}">
              <a16:creationId xmlns:a16="http://schemas.microsoft.com/office/drawing/2014/main" id="{02A71250-ACE9-AA6F-C921-5D8B9470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79" name="Picture 4278">
          <a:extLst>
            <a:ext uri="{FF2B5EF4-FFF2-40B4-BE49-F238E27FC236}">
              <a16:creationId xmlns:a16="http://schemas.microsoft.com/office/drawing/2014/main" id="{327EEE66-0B68-1429-4428-945CAF6B0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0" name="Picture 4279">
          <a:extLst>
            <a:ext uri="{FF2B5EF4-FFF2-40B4-BE49-F238E27FC236}">
              <a16:creationId xmlns:a16="http://schemas.microsoft.com/office/drawing/2014/main" id="{F2BB7185-E86A-12F5-298C-FF1CA54E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1" name="Picture 4280">
          <a:extLst>
            <a:ext uri="{FF2B5EF4-FFF2-40B4-BE49-F238E27FC236}">
              <a16:creationId xmlns:a16="http://schemas.microsoft.com/office/drawing/2014/main" id="{B82B4B5C-9712-1632-C8B8-452142EB6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82" name="Picture 4281">
          <a:extLst>
            <a:ext uri="{FF2B5EF4-FFF2-40B4-BE49-F238E27FC236}">
              <a16:creationId xmlns:a16="http://schemas.microsoft.com/office/drawing/2014/main" id="{D405EF3C-7BBE-16CD-7840-FB7A30F6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3" name="Picture 4282">
          <a:extLst>
            <a:ext uri="{FF2B5EF4-FFF2-40B4-BE49-F238E27FC236}">
              <a16:creationId xmlns:a16="http://schemas.microsoft.com/office/drawing/2014/main" id="{6ABE0F4F-2776-C398-4309-800F981D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4" name="Picture 4283">
          <a:extLst>
            <a:ext uri="{FF2B5EF4-FFF2-40B4-BE49-F238E27FC236}">
              <a16:creationId xmlns:a16="http://schemas.microsoft.com/office/drawing/2014/main" id="{D8DB3F92-B7AE-8ABA-616C-18809F24B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5" name="Picture 4284">
          <a:extLst>
            <a:ext uri="{FF2B5EF4-FFF2-40B4-BE49-F238E27FC236}">
              <a16:creationId xmlns:a16="http://schemas.microsoft.com/office/drawing/2014/main" id="{418DC262-B9FC-6538-51A4-B5A577A6A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86" name="Picture 4285">
          <a:extLst>
            <a:ext uri="{FF2B5EF4-FFF2-40B4-BE49-F238E27FC236}">
              <a16:creationId xmlns:a16="http://schemas.microsoft.com/office/drawing/2014/main" id="{947674F1-5150-4506-0C8A-C05E4B10F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7" name="Picture 4286">
          <a:extLst>
            <a:ext uri="{FF2B5EF4-FFF2-40B4-BE49-F238E27FC236}">
              <a16:creationId xmlns:a16="http://schemas.microsoft.com/office/drawing/2014/main" id="{65A93CAC-B237-42ED-B386-45AE219F9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8" name="Picture 4287">
          <a:extLst>
            <a:ext uri="{FF2B5EF4-FFF2-40B4-BE49-F238E27FC236}">
              <a16:creationId xmlns:a16="http://schemas.microsoft.com/office/drawing/2014/main" id="{E4D1D883-1238-1DE5-CEE9-CF5A5FFD3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968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12700</xdr:colOff>
      <xdr:row>179</xdr:row>
      <xdr:rowOff>12700</xdr:rowOff>
    </xdr:to>
    <xdr:pic>
      <xdr:nvPicPr>
        <xdr:cNvPr id="4289" name="Picture 4288">
          <a:extLst>
            <a:ext uri="{FF2B5EF4-FFF2-40B4-BE49-F238E27FC236}">
              <a16:creationId xmlns:a16="http://schemas.microsoft.com/office/drawing/2014/main" id="{481D47D2-88C5-9428-51F3-1D963D7A5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0" name="Picture 4289">
          <a:extLst>
            <a:ext uri="{FF2B5EF4-FFF2-40B4-BE49-F238E27FC236}">
              <a16:creationId xmlns:a16="http://schemas.microsoft.com/office/drawing/2014/main" id="{DDEF3EEE-216B-6B51-AE4E-FCD911A6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1" name="Picture 4290">
          <a:extLst>
            <a:ext uri="{FF2B5EF4-FFF2-40B4-BE49-F238E27FC236}">
              <a16:creationId xmlns:a16="http://schemas.microsoft.com/office/drawing/2014/main" id="{3C226163-ED9A-053C-5A22-D2666D7A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2" name="Picture 4291">
          <a:extLst>
            <a:ext uri="{FF2B5EF4-FFF2-40B4-BE49-F238E27FC236}">
              <a16:creationId xmlns:a16="http://schemas.microsoft.com/office/drawing/2014/main" id="{CDC9E58F-572E-E041-6A2A-094EAE41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3" name="Picture 4292">
          <a:extLst>
            <a:ext uri="{FF2B5EF4-FFF2-40B4-BE49-F238E27FC236}">
              <a16:creationId xmlns:a16="http://schemas.microsoft.com/office/drawing/2014/main" id="{B1066B24-E723-EC5B-67B4-DA982964F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4" name="Picture 4293">
          <a:extLst>
            <a:ext uri="{FF2B5EF4-FFF2-40B4-BE49-F238E27FC236}">
              <a16:creationId xmlns:a16="http://schemas.microsoft.com/office/drawing/2014/main" id="{4159D7A0-4835-C339-1CA1-CA79632AE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5" name="Picture 4294">
          <a:extLst>
            <a:ext uri="{FF2B5EF4-FFF2-40B4-BE49-F238E27FC236}">
              <a16:creationId xmlns:a16="http://schemas.microsoft.com/office/drawing/2014/main" id="{E07904BA-60A1-7191-CAC5-2102BC5AC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6" name="Picture 4295">
          <a:extLst>
            <a:ext uri="{FF2B5EF4-FFF2-40B4-BE49-F238E27FC236}">
              <a16:creationId xmlns:a16="http://schemas.microsoft.com/office/drawing/2014/main" id="{7032B9DC-0234-FF83-8145-A7BAEFB5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7" name="Picture 4296">
          <a:extLst>
            <a:ext uri="{FF2B5EF4-FFF2-40B4-BE49-F238E27FC236}">
              <a16:creationId xmlns:a16="http://schemas.microsoft.com/office/drawing/2014/main" id="{06B9705E-9BB1-513B-BCC8-2FF96F3C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8" name="Picture 4297">
          <a:extLst>
            <a:ext uri="{FF2B5EF4-FFF2-40B4-BE49-F238E27FC236}">
              <a16:creationId xmlns:a16="http://schemas.microsoft.com/office/drawing/2014/main" id="{C75786C9-1710-8F26-07BD-79D3CC7F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299" name="Picture 4298">
          <a:extLst>
            <a:ext uri="{FF2B5EF4-FFF2-40B4-BE49-F238E27FC236}">
              <a16:creationId xmlns:a16="http://schemas.microsoft.com/office/drawing/2014/main" id="{AE31D79B-9358-06C1-7528-137D89A64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300" name="Picture 4299">
          <a:extLst>
            <a:ext uri="{FF2B5EF4-FFF2-40B4-BE49-F238E27FC236}">
              <a16:creationId xmlns:a16="http://schemas.microsoft.com/office/drawing/2014/main" id="{9E719F36-287F-FC57-4253-423716E5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052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12700</xdr:colOff>
      <xdr:row>180</xdr:row>
      <xdr:rowOff>12700</xdr:rowOff>
    </xdr:to>
    <xdr:pic>
      <xdr:nvPicPr>
        <xdr:cNvPr id="4301" name="Picture 4300">
          <a:extLst>
            <a:ext uri="{FF2B5EF4-FFF2-40B4-BE49-F238E27FC236}">
              <a16:creationId xmlns:a16="http://schemas.microsoft.com/office/drawing/2014/main" id="{3D606E96-95D0-27F5-9CBD-2CD6411ED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2" name="Picture 4301">
          <a:extLst>
            <a:ext uri="{FF2B5EF4-FFF2-40B4-BE49-F238E27FC236}">
              <a16:creationId xmlns:a16="http://schemas.microsoft.com/office/drawing/2014/main" id="{7959709E-E849-283B-D0C9-FF7247EC3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3" name="Picture 4302">
          <a:extLst>
            <a:ext uri="{FF2B5EF4-FFF2-40B4-BE49-F238E27FC236}">
              <a16:creationId xmlns:a16="http://schemas.microsoft.com/office/drawing/2014/main" id="{DEDA0346-F6E3-33D4-1008-76CF7BCB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4" name="Picture 4303">
          <a:extLst>
            <a:ext uri="{FF2B5EF4-FFF2-40B4-BE49-F238E27FC236}">
              <a16:creationId xmlns:a16="http://schemas.microsoft.com/office/drawing/2014/main" id="{63536CDC-093F-B075-9AF8-D924919C6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5" name="Picture 4304">
          <a:extLst>
            <a:ext uri="{FF2B5EF4-FFF2-40B4-BE49-F238E27FC236}">
              <a16:creationId xmlns:a16="http://schemas.microsoft.com/office/drawing/2014/main" id="{E96FA35D-32DE-0653-A88F-EE4BD7EC6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6" name="Picture 4305">
          <a:extLst>
            <a:ext uri="{FF2B5EF4-FFF2-40B4-BE49-F238E27FC236}">
              <a16:creationId xmlns:a16="http://schemas.microsoft.com/office/drawing/2014/main" id="{6A26A913-7F93-F221-52FC-E7F75E835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7" name="Picture 4306">
          <a:extLst>
            <a:ext uri="{FF2B5EF4-FFF2-40B4-BE49-F238E27FC236}">
              <a16:creationId xmlns:a16="http://schemas.microsoft.com/office/drawing/2014/main" id="{D92B06EE-533F-7463-92F8-99341B13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12700</xdr:colOff>
      <xdr:row>181</xdr:row>
      <xdr:rowOff>12700</xdr:rowOff>
    </xdr:to>
    <xdr:pic>
      <xdr:nvPicPr>
        <xdr:cNvPr id="4308" name="Picture 4307">
          <a:extLst>
            <a:ext uri="{FF2B5EF4-FFF2-40B4-BE49-F238E27FC236}">
              <a16:creationId xmlns:a16="http://schemas.microsoft.com/office/drawing/2014/main" id="{24378DBA-6F1E-F82A-DE86-6EE1FC18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115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09" name="Picture 4308">
          <a:extLst>
            <a:ext uri="{FF2B5EF4-FFF2-40B4-BE49-F238E27FC236}">
              <a16:creationId xmlns:a16="http://schemas.microsoft.com/office/drawing/2014/main" id="{EDBBA91D-004C-01F0-47EA-E22E7A894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10" name="Picture 4309">
          <a:extLst>
            <a:ext uri="{FF2B5EF4-FFF2-40B4-BE49-F238E27FC236}">
              <a16:creationId xmlns:a16="http://schemas.microsoft.com/office/drawing/2014/main" id="{59C7AD94-7B74-716D-E1FA-E4F36787E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11" name="Picture 4310">
          <a:extLst>
            <a:ext uri="{FF2B5EF4-FFF2-40B4-BE49-F238E27FC236}">
              <a16:creationId xmlns:a16="http://schemas.microsoft.com/office/drawing/2014/main" id="{8C97AD0D-19E1-8A93-4646-38D14772B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12" name="Picture 4311">
          <a:extLst>
            <a:ext uri="{FF2B5EF4-FFF2-40B4-BE49-F238E27FC236}">
              <a16:creationId xmlns:a16="http://schemas.microsoft.com/office/drawing/2014/main" id="{9A750C4F-2387-51DD-D588-356FFC41D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13" name="Picture 4312">
          <a:extLst>
            <a:ext uri="{FF2B5EF4-FFF2-40B4-BE49-F238E27FC236}">
              <a16:creationId xmlns:a16="http://schemas.microsoft.com/office/drawing/2014/main" id="{50DB30F5-2A24-CE86-65B9-48FB5D472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14" name="Picture 4313">
          <a:extLst>
            <a:ext uri="{FF2B5EF4-FFF2-40B4-BE49-F238E27FC236}">
              <a16:creationId xmlns:a16="http://schemas.microsoft.com/office/drawing/2014/main" id="{348AC745-39F0-59F4-AE61-FAA429D3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12700</xdr:colOff>
      <xdr:row>182</xdr:row>
      <xdr:rowOff>12700</xdr:rowOff>
    </xdr:to>
    <xdr:pic>
      <xdr:nvPicPr>
        <xdr:cNvPr id="4315" name="Picture 4314">
          <a:extLst>
            <a:ext uri="{FF2B5EF4-FFF2-40B4-BE49-F238E27FC236}">
              <a16:creationId xmlns:a16="http://schemas.microsoft.com/office/drawing/2014/main" id="{BB334242-4BB9-A26D-0E1B-91D13D444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157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16" name="Picture 4315">
          <a:extLst>
            <a:ext uri="{FF2B5EF4-FFF2-40B4-BE49-F238E27FC236}">
              <a16:creationId xmlns:a16="http://schemas.microsoft.com/office/drawing/2014/main" id="{0C9592CB-D9F8-6ACC-C02F-418655B2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17" name="Picture 4316">
          <a:extLst>
            <a:ext uri="{FF2B5EF4-FFF2-40B4-BE49-F238E27FC236}">
              <a16:creationId xmlns:a16="http://schemas.microsoft.com/office/drawing/2014/main" id="{6F506ABF-B00E-B91D-83AD-41EDB93B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18" name="Picture 4317">
          <a:extLst>
            <a:ext uri="{FF2B5EF4-FFF2-40B4-BE49-F238E27FC236}">
              <a16:creationId xmlns:a16="http://schemas.microsoft.com/office/drawing/2014/main" id="{8BFB72C8-C48F-0466-E376-1CBDB89FD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19" name="Picture 4318">
          <a:extLst>
            <a:ext uri="{FF2B5EF4-FFF2-40B4-BE49-F238E27FC236}">
              <a16:creationId xmlns:a16="http://schemas.microsoft.com/office/drawing/2014/main" id="{6DFEA407-ADA2-E793-64BB-FF1436282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0" name="Picture 4319">
          <a:extLst>
            <a:ext uri="{FF2B5EF4-FFF2-40B4-BE49-F238E27FC236}">
              <a16:creationId xmlns:a16="http://schemas.microsoft.com/office/drawing/2014/main" id="{06ACA906-5D68-2C07-59F9-6B0EE12B5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1" name="Picture 4320">
          <a:extLst>
            <a:ext uri="{FF2B5EF4-FFF2-40B4-BE49-F238E27FC236}">
              <a16:creationId xmlns:a16="http://schemas.microsoft.com/office/drawing/2014/main" id="{78F4EF23-0008-C3A1-0205-0FC61799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2" name="Picture 4321">
          <a:extLst>
            <a:ext uri="{FF2B5EF4-FFF2-40B4-BE49-F238E27FC236}">
              <a16:creationId xmlns:a16="http://schemas.microsoft.com/office/drawing/2014/main" id="{C916DCEB-1C20-F6B6-C05D-D19118CC9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3" name="Picture 4322">
          <a:extLst>
            <a:ext uri="{FF2B5EF4-FFF2-40B4-BE49-F238E27FC236}">
              <a16:creationId xmlns:a16="http://schemas.microsoft.com/office/drawing/2014/main" id="{DD632179-DFC2-8CB2-64A5-F88F4AAA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4" name="Picture 4323">
          <a:extLst>
            <a:ext uri="{FF2B5EF4-FFF2-40B4-BE49-F238E27FC236}">
              <a16:creationId xmlns:a16="http://schemas.microsoft.com/office/drawing/2014/main" id="{54CA0EC3-F5BD-93E2-90A1-B335B498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5" name="Picture 4324">
          <a:extLst>
            <a:ext uri="{FF2B5EF4-FFF2-40B4-BE49-F238E27FC236}">
              <a16:creationId xmlns:a16="http://schemas.microsoft.com/office/drawing/2014/main" id="{A0733A01-E62F-26D7-0240-F865DD82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19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12700</xdr:colOff>
      <xdr:row>183</xdr:row>
      <xdr:rowOff>12700</xdr:rowOff>
    </xdr:to>
    <xdr:pic>
      <xdr:nvPicPr>
        <xdr:cNvPr id="4326" name="Picture 4325">
          <a:extLst>
            <a:ext uri="{FF2B5EF4-FFF2-40B4-BE49-F238E27FC236}">
              <a16:creationId xmlns:a16="http://schemas.microsoft.com/office/drawing/2014/main" id="{65EBC465-B755-F987-BF86-3737371B2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27" name="Picture 4326">
          <a:extLst>
            <a:ext uri="{FF2B5EF4-FFF2-40B4-BE49-F238E27FC236}">
              <a16:creationId xmlns:a16="http://schemas.microsoft.com/office/drawing/2014/main" id="{30DEC8B2-2489-1579-4AFB-A07B9FCD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28" name="Picture 4327">
          <a:extLst>
            <a:ext uri="{FF2B5EF4-FFF2-40B4-BE49-F238E27FC236}">
              <a16:creationId xmlns:a16="http://schemas.microsoft.com/office/drawing/2014/main" id="{24AB5E47-C7C2-38E4-8F17-7BC72E9E9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29" name="Picture 4328">
          <a:extLst>
            <a:ext uri="{FF2B5EF4-FFF2-40B4-BE49-F238E27FC236}">
              <a16:creationId xmlns:a16="http://schemas.microsoft.com/office/drawing/2014/main" id="{973F41F3-9EA0-4E45-A756-0ED62E0F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0" name="Picture 4329">
          <a:extLst>
            <a:ext uri="{FF2B5EF4-FFF2-40B4-BE49-F238E27FC236}">
              <a16:creationId xmlns:a16="http://schemas.microsoft.com/office/drawing/2014/main" id="{3CC2EC97-3D40-227F-7B9A-C50754A3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1" name="Picture 4330">
          <a:extLst>
            <a:ext uri="{FF2B5EF4-FFF2-40B4-BE49-F238E27FC236}">
              <a16:creationId xmlns:a16="http://schemas.microsoft.com/office/drawing/2014/main" id="{C2FA177F-DA45-C8FE-CB6C-02FA3B16E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2" name="Picture 4331">
          <a:extLst>
            <a:ext uri="{FF2B5EF4-FFF2-40B4-BE49-F238E27FC236}">
              <a16:creationId xmlns:a16="http://schemas.microsoft.com/office/drawing/2014/main" id="{0CBEDCFF-179D-E77C-C0D4-F9BFD3475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3" name="Picture 4332">
          <a:extLst>
            <a:ext uri="{FF2B5EF4-FFF2-40B4-BE49-F238E27FC236}">
              <a16:creationId xmlns:a16="http://schemas.microsoft.com/office/drawing/2014/main" id="{66B0B2D3-66D3-550F-50EF-80646B6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4" name="Picture 4333">
          <a:extLst>
            <a:ext uri="{FF2B5EF4-FFF2-40B4-BE49-F238E27FC236}">
              <a16:creationId xmlns:a16="http://schemas.microsoft.com/office/drawing/2014/main" id="{5C29CCAA-9D6A-1602-B134-96F52A74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5" name="Picture 4334">
          <a:extLst>
            <a:ext uri="{FF2B5EF4-FFF2-40B4-BE49-F238E27FC236}">
              <a16:creationId xmlns:a16="http://schemas.microsoft.com/office/drawing/2014/main" id="{7AA2250D-AD3C-3050-E684-6F47ED78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6" name="Picture 4335">
          <a:extLst>
            <a:ext uri="{FF2B5EF4-FFF2-40B4-BE49-F238E27FC236}">
              <a16:creationId xmlns:a16="http://schemas.microsoft.com/office/drawing/2014/main" id="{31A5B988-9FE1-67ED-D894-9EE37EC8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2622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12700</xdr:colOff>
      <xdr:row>184</xdr:row>
      <xdr:rowOff>12700</xdr:rowOff>
    </xdr:to>
    <xdr:pic>
      <xdr:nvPicPr>
        <xdr:cNvPr id="4337" name="Picture 4336">
          <a:extLst>
            <a:ext uri="{FF2B5EF4-FFF2-40B4-BE49-F238E27FC236}">
              <a16:creationId xmlns:a16="http://schemas.microsoft.com/office/drawing/2014/main" id="{03CA5996-60D5-A39D-290E-8474A6DDA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38" name="Picture 4337">
          <a:extLst>
            <a:ext uri="{FF2B5EF4-FFF2-40B4-BE49-F238E27FC236}">
              <a16:creationId xmlns:a16="http://schemas.microsoft.com/office/drawing/2014/main" id="{7F32FE9F-0C9B-A6E3-4635-945E4B8A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39" name="Picture 4338">
          <a:extLst>
            <a:ext uri="{FF2B5EF4-FFF2-40B4-BE49-F238E27FC236}">
              <a16:creationId xmlns:a16="http://schemas.microsoft.com/office/drawing/2014/main" id="{666CCD30-33FD-4148-4282-3ECA25D6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40" name="Picture 4339">
          <a:extLst>
            <a:ext uri="{FF2B5EF4-FFF2-40B4-BE49-F238E27FC236}">
              <a16:creationId xmlns:a16="http://schemas.microsoft.com/office/drawing/2014/main" id="{99929B61-0A89-94FD-941A-53D7C7132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41" name="Picture 4340">
          <a:extLst>
            <a:ext uri="{FF2B5EF4-FFF2-40B4-BE49-F238E27FC236}">
              <a16:creationId xmlns:a16="http://schemas.microsoft.com/office/drawing/2014/main" id="{06BB9DE9-46E7-3EB0-179D-1320CF32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42" name="Picture 4341">
          <a:extLst>
            <a:ext uri="{FF2B5EF4-FFF2-40B4-BE49-F238E27FC236}">
              <a16:creationId xmlns:a16="http://schemas.microsoft.com/office/drawing/2014/main" id="{EB1CF1E3-A402-7527-D574-F059FD3E7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43" name="Picture 4342">
          <a:extLst>
            <a:ext uri="{FF2B5EF4-FFF2-40B4-BE49-F238E27FC236}">
              <a16:creationId xmlns:a16="http://schemas.microsoft.com/office/drawing/2014/main" id="{7AABDD24-D862-3D64-F461-BD67F4258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12700</xdr:colOff>
      <xdr:row>185</xdr:row>
      <xdr:rowOff>12700</xdr:rowOff>
    </xdr:to>
    <xdr:pic>
      <xdr:nvPicPr>
        <xdr:cNvPr id="4344" name="Picture 4343">
          <a:extLst>
            <a:ext uri="{FF2B5EF4-FFF2-40B4-BE49-F238E27FC236}">
              <a16:creationId xmlns:a16="http://schemas.microsoft.com/office/drawing/2014/main" id="{CD3CE3AF-CB3A-AB6E-3055-F42CBE5D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32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45" name="Picture 4344">
          <a:extLst>
            <a:ext uri="{FF2B5EF4-FFF2-40B4-BE49-F238E27FC236}">
              <a16:creationId xmlns:a16="http://schemas.microsoft.com/office/drawing/2014/main" id="{7C07D2B8-D108-4CC9-EE2D-3A6A45AFB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46" name="Picture 4345">
          <a:extLst>
            <a:ext uri="{FF2B5EF4-FFF2-40B4-BE49-F238E27FC236}">
              <a16:creationId xmlns:a16="http://schemas.microsoft.com/office/drawing/2014/main" id="{E312C680-8780-A5EF-7EFE-CB855FCFB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47" name="Picture 4346">
          <a:extLst>
            <a:ext uri="{FF2B5EF4-FFF2-40B4-BE49-F238E27FC236}">
              <a16:creationId xmlns:a16="http://schemas.microsoft.com/office/drawing/2014/main" id="{558F3FA3-9806-44AC-DFB9-1A2B210DF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48" name="Picture 4347">
          <a:extLst>
            <a:ext uri="{FF2B5EF4-FFF2-40B4-BE49-F238E27FC236}">
              <a16:creationId xmlns:a16="http://schemas.microsoft.com/office/drawing/2014/main" id="{52DD42E0-3737-1386-EBB9-4F0D932D1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49" name="Picture 4348">
          <a:extLst>
            <a:ext uri="{FF2B5EF4-FFF2-40B4-BE49-F238E27FC236}">
              <a16:creationId xmlns:a16="http://schemas.microsoft.com/office/drawing/2014/main" id="{63B52D17-9BB0-3F2E-8E94-F976FF03E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50" name="Picture 4349">
          <a:extLst>
            <a:ext uri="{FF2B5EF4-FFF2-40B4-BE49-F238E27FC236}">
              <a16:creationId xmlns:a16="http://schemas.microsoft.com/office/drawing/2014/main" id="{9031DF6D-DFCF-0D4A-1715-C8BD0B4E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51" name="Picture 4350">
          <a:extLst>
            <a:ext uri="{FF2B5EF4-FFF2-40B4-BE49-F238E27FC236}">
              <a16:creationId xmlns:a16="http://schemas.microsoft.com/office/drawing/2014/main" id="{FE7CB4E7-50CB-1CF0-C3A3-7F001F367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52" name="Picture 4351">
          <a:extLst>
            <a:ext uri="{FF2B5EF4-FFF2-40B4-BE49-F238E27FC236}">
              <a16:creationId xmlns:a16="http://schemas.microsoft.com/office/drawing/2014/main" id="{F4DE2272-A7AA-68DC-0EB7-BB0E700F6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53" name="Picture 4352">
          <a:extLst>
            <a:ext uri="{FF2B5EF4-FFF2-40B4-BE49-F238E27FC236}">
              <a16:creationId xmlns:a16="http://schemas.microsoft.com/office/drawing/2014/main" id="{BF93E710-4FA5-9BCB-BD51-7346C63D9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54" name="Picture 4353">
          <a:extLst>
            <a:ext uri="{FF2B5EF4-FFF2-40B4-BE49-F238E27FC236}">
              <a16:creationId xmlns:a16="http://schemas.microsoft.com/office/drawing/2014/main" id="{F5BFCC7F-2D19-D2E1-177F-152266E3E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36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12700</xdr:colOff>
      <xdr:row>186</xdr:row>
      <xdr:rowOff>12700</xdr:rowOff>
    </xdr:to>
    <xdr:pic>
      <xdr:nvPicPr>
        <xdr:cNvPr id="4355" name="Picture 4354">
          <a:extLst>
            <a:ext uri="{FF2B5EF4-FFF2-40B4-BE49-F238E27FC236}">
              <a16:creationId xmlns:a16="http://schemas.microsoft.com/office/drawing/2014/main" id="{9D7DF68D-70A1-0E25-0B0F-4584B34DB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56" name="Picture 4355">
          <a:extLst>
            <a:ext uri="{FF2B5EF4-FFF2-40B4-BE49-F238E27FC236}">
              <a16:creationId xmlns:a16="http://schemas.microsoft.com/office/drawing/2014/main" id="{20B51117-72E5-A668-A2F1-E4596CA15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57" name="Picture 4356">
          <a:extLst>
            <a:ext uri="{FF2B5EF4-FFF2-40B4-BE49-F238E27FC236}">
              <a16:creationId xmlns:a16="http://schemas.microsoft.com/office/drawing/2014/main" id="{11F33D44-C7DA-08EE-A8A3-A3719520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58" name="Picture 4357">
          <a:extLst>
            <a:ext uri="{FF2B5EF4-FFF2-40B4-BE49-F238E27FC236}">
              <a16:creationId xmlns:a16="http://schemas.microsoft.com/office/drawing/2014/main" id="{947A563D-AB58-D652-D3A1-215D10E3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59" name="Picture 4358">
          <a:extLst>
            <a:ext uri="{FF2B5EF4-FFF2-40B4-BE49-F238E27FC236}">
              <a16:creationId xmlns:a16="http://schemas.microsoft.com/office/drawing/2014/main" id="{F5291F91-C97B-BC79-A42C-16032694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60" name="Picture 4359">
          <a:extLst>
            <a:ext uri="{FF2B5EF4-FFF2-40B4-BE49-F238E27FC236}">
              <a16:creationId xmlns:a16="http://schemas.microsoft.com/office/drawing/2014/main" id="{828445E9-4702-BD13-8CE1-722112B4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61" name="Picture 4360">
          <a:extLst>
            <a:ext uri="{FF2B5EF4-FFF2-40B4-BE49-F238E27FC236}">
              <a16:creationId xmlns:a16="http://schemas.microsoft.com/office/drawing/2014/main" id="{12D666DA-A67B-28D5-3F9A-3F191598E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12700</xdr:colOff>
      <xdr:row>187</xdr:row>
      <xdr:rowOff>12700</xdr:rowOff>
    </xdr:to>
    <xdr:pic>
      <xdr:nvPicPr>
        <xdr:cNvPr id="4362" name="Picture 4361">
          <a:extLst>
            <a:ext uri="{FF2B5EF4-FFF2-40B4-BE49-F238E27FC236}">
              <a16:creationId xmlns:a16="http://schemas.microsoft.com/office/drawing/2014/main" id="{36A20636-7F1C-F0DD-A43B-CBCB340CD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4298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3" name="Picture 4362">
          <a:extLst>
            <a:ext uri="{FF2B5EF4-FFF2-40B4-BE49-F238E27FC236}">
              <a16:creationId xmlns:a16="http://schemas.microsoft.com/office/drawing/2014/main" id="{85A674D6-19C7-72BD-A8C9-95456B10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4" name="Picture 4363">
          <a:extLst>
            <a:ext uri="{FF2B5EF4-FFF2-40B4-BE49-F238E27FC236}">
              <a16:creationId xmlns:a16="http://schemas.microsoft.com/office/drawing/2014/main" id="{22FE1F02-976A-DF7C-4E22-CDC01F8A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5" name="Picture 4364">
          <a:extLst>
            <a:ext uri="{FF2B5EF4-FFF2-40B4-BE49-F238E27FC236}">
              <a16:creationId xmlns:a16="http://schemas.microsoft.com/office/drawing/2014/main" id="{978EA4CF-54E6-62A6-7746-045A5B78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6" name="Picture 4365">
          <a:extLst>
            <a:ext uri="{FF2B5EF4-FFF2-40B4-BE49-F238E27FC236}">
              <a16:creationId xmlns:a16="http://schemas.microsoft.com/office/drawing/2014/main" id="{60BDC763-ECAB-6F29-A78E-9CDB5ED9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7" name="Picture 4366">
          <a:extLst>
            <a:ext uri="{FF2B5EF4-FFF2-40B4-BE49-F238E27FC236}">
              <a16:creationId xmlns:a16="http://schemas.microsoft.com/office/drawing/2014/main" id="{E6D066DB-4634-0C28-3369-61462C8A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8" name="Picture 4367">
          <a:extLst>
            <a:ext uri="{FF2B5EF4-FFF2-40B4-BE49-F238E27FC236}">
              <a16:creationId xmlns:a16="http://schemas.microsoft.com/office/drawing/2014/main" id="{F3114AA3-DBF6-2609-A8F7-709D5845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69" name="Picture 4368">
          <a:extLst>
            <a:ext uri="{FF2B5EF4-FFF2-40B4-BE49-F238E27FC236}">
              <a16:creationId xmlns:a16="http://schemas.microsoft.com/office/drawing/2014/main" id="{F7EC5847-B5D3-E33F-E350-AAAB8532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70" name="Picture 4369">
          <a:extLst>
            <a:ext uri="{FF2B5EF4-FFF2-40B4-BE49-F238E27FC236}">
              <a16:creationId xmlns:a16="http://schemas.microsoft.com/office/drawing/2014/main" id="{C9278A52-E43B-7D69-9F98-3C25C172B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71" name="Picture 4370">
          <a:extLst>
            <a:ext uri="{FF2B5EF4-FFF2-40B4-BE49-F238E27FC236}">
              <a16:creationId xmlns:a16="http://schemas.microsoft.com/office/drawing/2014/main" id="{589F12AD-AF78-9CB5-733B-57FE252FF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72" name="Picture 4371">
          <a:extLst>
            <a:ext uri="{FF2B5EF4-FFF2-40B4-BE49-F238E27FC236}">
              <a16:creationId xmlns:a16="http://schemas.microsoft.com/office/drawing/2014/main" id="{0367EC1C-5F7F-C6E1-6BA1-6E160F5ED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4717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12700</xdr:colOff>
      <xdr:row>188</xdr:row>
      <xdr:rowOff>12700</xdr:rowOff>
    </xdr:to>
    <xdr:pic>
      <xdr:nvPicPr>
        <xdr:cNvPr id="4373" name="Picture 4372">
          <a:extLst>
            <a:ext uri="{FF2B5EF4-FFF2-40B4-BE49-F238E27FC236}">
              <a16:creationId xmlns:a16="http://schemas.microsoft.com/office/drawing/2014/main" id="{E6FA76C4-1CFB-A2AB-6A7B-D15DFD36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74" name="Picture 4373">
          <a:extLst>
            <a:ext uri="{FF2B5EF4-FFF2-40B4-BE49-F238E27FC236}">
              <a16:creationId xmlns:a16="http://schemas.microsoft.com/office/drawing/2014/main" id="{96EE7C12-B802-DE13-D391-A6DF8B456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75" name="Picture 4374">
          <a:extLst>
            <a:ext uri="{FF2B5EF4-FFF2-40B4-BE49-F238E27FC236}">
              <a16:creationId xmlns:a16="http://schemas.microsoft.com/office/drawing/2014/main" id="{C0148877-4EBF-A59B-49FF-B69B07EDB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76" name="Picture 4375">
          <a:extLst>
            <a:ext uri="{FF2B5EF4-FFF2-40B4-BE49-F238E27FC236}">
              <a16:creationId xmlns:a16="http://schemas.microsoft.com/office/drawing/2014/main" id="{72D00302-F63B-3AAB-6A7A-61C116528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77" name="Picture 4376">
          <a:extLst>
            <a:ext uri="{FF2B5EF4-FFF2-40B4-BE49-F238E27FC236}">
              <a16:creationId xmlns:a16="http://schemas.microsoft.com/office/drawing/2014/main" id="{C4CF3284-96C3-10C8-CC06-9C4BB4C7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78" name="Picture 4377">
          <a:extLst>
            <a:ext uri="{FF2B5EF4-FFF2-40B4-BE49-F238E27FC236}">
              <a16:creationId xmlns:a16="http://schemas.microsoft.com/office/drawing/2014/main" id="{8E5D80C7-AC40-D9F4-491A-E7D35E111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79" name="Picture 4378">
          <a:extLst>
            <a:ext uri="{FF2B5EF4-FFF2-40B4-BE49-F238E27FC236}">
              <a16:creationId xmlns:a16="http://schemas.microsoft.com/office/drawing/2014/main" id="{6794C26F-F2EA-2D70-3D42-2D012E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80" name="Picture 4379">
          <a:extLst>
            <a:ext uri="{FF2B5EF4-FFF2-40B4-BE49-F238E27FC236}">
              <a16:creationId xmlns:a16="http://schemas.microsoft.com/office/drawing/2014/main" id="{078B78D9-989C-C419-DDCC-CD73FA1C4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81" name="Picture 4380">
          <a:extLst>
            <a:ext uri="{FF2B5EF4-FFF2-40B4-BE49-F238E27FC236}">
              <a16:creationId xmlns:a16="http://schemas.microsoft.com/office/drawing/2014/main" id="{02F45FDF-2E6C-8913-FEDE-1689C51F3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82" name="Picture 4381">
          <a:extLst>
            <a:ext uri="{FF2B5EF4-FFF2-40B4-BE49-F238E27FC236}">
              <a16:creationId xmlns:a16="http://schemas.microsoft.com/office/drawing/2014/main" id="{C435DF2F-B547-1892-404C-045F366A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83" name="Picture 4382">
          <a:extLst>
            <a:ext uri="{FF2B5EF4-FFF2-40B4-BE49-F238E27FC236}">
              <a16:creationId xmlns:a16="http://schemas.microsoft.com/office/drawing/2014/main" id="{8826DE78-F248-8AF3-C649-C8518C1E9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84" name="Picture 4383">
          <a:extLst>
            <a:ext uri="{FF2B5EF4-FFF2-40B4-BE49-F238E27FC236}">
              <a16:creationId xmlns:a16="http://schemas.microsoft.com/office/drawing/2014/main" id="{1602688C-79C1-5DD0-E50E-EECCC3CA5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85" name="Picture 4384">
          <a:extLst>
            <a:ext uri="{FF2B5EF4-FFF2-40B4-BE49-F238E27FC236}">
              <a16:creationId xmlns:a16="http://schemas.microsoft.com/office/drawing/2014/main" id="{BDACEEDC-8A7F-0409-CF40-2CEB1415E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86" name="Picture 4385">
          <a:extLst>
            <a:ext uri="{FF2B5EF4-FFF2-40B4-BE49-F238E27FC236}">
              <a16:creationId xmlns:a16="http://schemas.microsoft.com/office/drawing/2014/main" id="{8654C417-A410-1690-8416-B479D943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53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12700</xdr:colOff>
      <xdr:row>189</xdr:row>
      <xdr:rowOff>12700</xdr:rowOff>
    </xdr:to>
    <xdr:pic>
      <xdr:nvPicPr>
        <xdr:cNvPr id="4387" name="Picture 4386">
          <a:extLst>
            <a:ext uri="{FF2B5EF4-FFF2-40B4-BE49-F238E27FC236}">
              <a16:creationId xmlns:a16="http://schemas.microsoft.com/office/drawing/2014/main" id="{153A2B8E-EC82-3E95-33D9-5DD3EF98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88" name="Picture 4387">
          <a:extLst>
            <a:ext uri="{FF2B5EF4-FFF2-40B4-BE49-F238E27FC236}">
              <a16:creationId xmlns:a16="http://schemas.microsoft.com/office/drawing/2014/main" id="{329DFFDB-7122-9CDD-5FA1-C930DC5F9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89" name="Picture 4388">
          <a:extLst>
            <a:ext uri="{FF2B5EF4-FFF2-40B4-BE49-F238E27FC236}">
              <a16:creationId xmlns:a16="http://schemas.microsoft.com/office/drawing/2014/main" id="{CB3604C5-2F92-72F5-CEB3-A2171A3EA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0" name="Picture 4389">
          <a:extLst>
            <a:ext uri="{FF2B5EF4-FFF2-40B4-BE49-F238E27FC236}">
              <a16:creationId xmlns:a16="http://schemas.microsoft.com/office/drawing/2014/main" id="{12BAD1EB-7755-C91C-28A6-A8149BA1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1" name="Picture 4390">
          <a:extLst>
            <a:ext uri="{FF2B5EF4-FFF2-40B4-BE49-F238E27FC236}">
              <a16:creationId xmlns:a16="http://schemas.microsoft.com/office/drawing/2014/main" id="{9ECA0A8B-7FA8-19E9-8E51-829853FF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2" name="Picture 4391">
          <a:extLst>
            <a:ext uri="{FF2B5EF4-FFF2-40B4-BE49-F238E27FC236}">
              <a16:creationId xmlns:a16="http://schemas.microsoft.com/office/drawing/2014/main" id="{5326288D-DD83-BB30-5CBB-D6DDA9364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3" name="Picture 4392">
          <a:extLst>
            <a:ext uri="{FF2B5EF4-FFF2-40B4-BE49-F238E27FC236}">
              <a16:creationId xmlns:a16="http://schemas.microsoft.com/office/drawing/2014/main" id="{B6E880FA-B866-5EC8-E063-8FC48C90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4" name="Picture 4393">
          <a:extLst>
            <a:ext uri="{FF2B5EF4-FFF2-40B4-BE49-F238E27FC236}">
              <a16:creationId xmlns:a16="http://schemas.microsoft.com/office/drawing/2014/main" id="{E3BD30FA-FA8A-5803-D471-9DA292C6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5" name="Picture 4394">
          <a:extLst>
            <a:ext uri="{FF2B5EF4-FFF2-40B4-BE49-F238E27FC236}">
              <a16:creationId xmlns:a16="http://schemas.microsoft.com/office/drawing/2014/main" id="{8EA91D9F-9AB2-84CB-D584-69AD6C4B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6" name="Picture 4395">
          <a:extLst>
            <a:ext uri="{FF2B5EF4-FFF2-40B4-BE49-F238E27FC236}">
              <a16:creationId xmlns:a16="http://schemas.microsoft.com/office/drawing/2014/main" id="{B96029D4-7AD7-30B5-3A31-4841507FB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7" name="Picture 4396">
          <a:extLst>
            <a:ext uri="{FF2B5EF4-FFF2-40B4-BE49-F238E27FC236}">
              <a16:creationId xmlns:a16="http://schemas.microsoft.com/office/drawing/2014/main" id="{1BCC5746-9EE8-A648-18AB-E99ECB2AF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8" name="Picture 4397">
          <a:extLst>
            <a:ext uri="{FF2B5EF4-FFF2-40B4-BE49-F238E27FC236}">
              <a16:creationId xmlns:a16="http://schemas.microsoft.com/office/drawing/2014/main" id="{A72CCC6D-75E7-0DDD-2EB1-6E5BBC8AE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618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12700</xdr:colOff>
      <xdr:row>190</xdr:row>
      <xdr:rowOff>12700</xdr:rowOff>
    </xdr:to>
    <xdr:pic>
      <xdr:nvPicPr>
        <xdr:cNvPr id="4399" name="Picture 4398">
          <a:extLst>
            <a:ext uri="{FF2B5EF4-FFF2-40B4-BE49-F238E27FC236}">
              <a16:creationId xmlns:a16="http://schemas.microsoft.com/office/drawing/2014/main" id="{62E2957C-45F4-B22C-0C9D-3DB05F56A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0" name="Picture 4399">
          <a:extLst>
            <a:ext uri="{FF2B5EF4-FFF2-40B4-BE49-F238E27FC236}">
              <a16:creationId xmlns:a16="http://schemas.microsoft.com/office/drawing/2014/main" id="{8901D469-35F9-1269-5E87-DD0DC59F7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1" name="Picture 4400">
          <a:extLst>
            <a:ext uri="{FF2B5EF4-FFF2-40B4-BE49-F238E27FC236}">
              <a16:creationId xmlns:a16="http://schemas.microsoft.com/office/drawing/2014/main" id="{640F5541-F3CA-C31E-D5F8-8E9B753EA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2" name="Picture 4401">
          <a:extLst>
            <a:ext uri="{FF2B5EF4-FFF2-40B4-BE49-F238E27FC236}">
              <a16:creationId xmlns:a16="http://schemas.microsoft.com/office/drawing/2014/main" id="{E40B8297-93F8-7FF7-DB7F-7D2FC62FC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3" name="Picture 4402">
          <a:extLst>
            <a:ext uri="{FF2B5EF4-FFF2-40B4-BE49-F238E27FC236}">
              <a16:creationId xmlns:a16="http://schemas.microsoft.com/office/drawing/2014/main" id="{370BA4BF-CF81-4850-41A1-39A339242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4" name="Picture 4403">
          <a:extLst>
            <a:ext uri="{FF2B5EF4-FFF2-40B4-BE49-F238E27FC236}">
              <a16:creationId xmlns:a16="http://schemas.microsoft.com/office/drawing/2014/main" id="{DFC58C01-619D-0DA0-146A-854D22288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16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5" name="Picture 4404">
          <a:extLst>
            <a:ext uri="{FF2B5EF4-FFF2-40B4-BE49-F238E27FC236}">
              <a16:creationId xmlns:a16="http://schemas.microsoft.com/office/drawing/2014/main" id="{9E081533-DE7E-CB78-3C0F-C5F297522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6" name="Picture 4405">
          <a:extLst>
            <a:ext uri="{FF2B5EF4-FFF2-40B4-BE49-F238E27FC236}">
              <a16:creationId xmlns:a16="http://schemas.microsoft.com/office/drawing/2014/main" id="{7922B1FD-BAF1-E8F2-2691-B93D3BE6B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7" name="Picture 4406">
          <a:extLst>
            <a:ext uri="{FF2B5EF4-FFF2-40B4-BE49-F238E27FC236}">
              <a16:creationId xmlns:a16="http://schemas.microsoft.com/office/drawing/2014/main" id="{31E05BE5-A4C7-1266-188D-BF2C317D0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8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8" name="Picture 4407">
          <a:extLst>
            <a:ext uri="{FF2B5EF4-FFF2-40B4-BE49-F238E27FC236}">
              <a16:creationId xmlns:a16="http://schemas.microsoft.com/office/drawing/2014/main" id="{02210DC8-7FCB-664F-A96C-F411DD057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09" name="Picture 4408">
          <a:extLst>
            <a:ext uri="{FF2B5EF4-FFF2-40B4-BE49-F238E27FC236}">
              <a16:creationId xmlns:a16="http://schemas.microsoft.com/office/drawing/2014/main" id="{9D9A64A3-7D66-540E-982F-181A13BA9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681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12700</xdr:colOff>
      <xdr:row>191</xdr:row>
      <xdr:rowOff>12700</xdr:rowOff>
    </xdr:to>
    <xdr:pic>
      <xdr:nvPicPr>
        <xdr:cNvPr id="4410" name="Picture 4409">
          <a:extLst>
            <a:ext uri="{FF2B5EF4-FFF2-40B4-BE49-F238E27FC236}">
              <a16:creationId xmlns:a16="http://schemas.microsoft.com/office/drawing/2014/main" id="{AD865DC7-934E-A911-A423-0B8074F3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12700</xdr:colOff>
      <xdr:row>192</xdr:row>
      <xdr:rowOff>12700</xdr:rowOff>
    </xdr:to>
    <xdr:pic>
      <xdr:nvPicPr>
        <xdr:cNvPr id="4411" name="Picture 4410">
          <a:extLst>
            <a:ext uri="{FF2B5EF4-FFF2-40B4-BE49-F238E27FC236}">
              <a16:creationId xmlns:a16="http://schemas.microsoft.com/office/drawing/2014/main" id="{5CEB5747-E6EF-5DB9-9BDE-583E9413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744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12700</xdr:colOff>
      <xdr:row>192</xdr:row>
      <xdr:rowOff>12700</xdr:rowOff>
    </xdr:to>
    <xdr:pic>
      <xdr:nvPicPr>
        <xdr:cNvPr id="4412" name="Picture 4411">
          <a:extLst>
            <a:ext uri="{FF2B5EF4-FFF2-40B4-BE49-F238E27FC236}">
              <a16:creationId xmlns:a16="http://schemas.microsoft.com/office/drawing/2014/main" id="{08E7A964-DE66-9F88-5985-AA11F149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50" y="57651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12700</xdr:colOff>
      <xdr:row>192</xdr:row>
      <xdr:rowOff>12700</xdr:rowOff>
    </xdr:to>
    <xdr:pic>
      <xdr:nvPicPr>
        <xdr:cNvPr id="4413" name="Picture 4412">
          <a:extLst>
            <a:ext uri="{FF2B5EF4-FFF2-40B4-BE49-F238E27FC236}">
              <a16:creationId xmlns:a16="http://schemas.microsoft.com/office/drawing/2014/main" id="{22824038-B565-7B7B-FE94-CDE12197C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2050" y="5744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1" name="Picture 4860">
          <a:extLst>
            <a:ext uri="{FF2B5EF4-FFF2-40B4-BE49-F238E27FC236}">
              <a16:creationId xmlns:a16="http://schemas.microsoft.com/office/drawing/2014/main" id="{66417C44-48F3-AF80-C717-38648E539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2" name="Picture 4861">
          <a:extLst>
            <a:ext uri="{FF2B5EF4-FFF2-40B4-BE49-F238E27FC236}">
              <a16:creationId xmlns:a16="http://schemas.microsoft.com/office/drawing/2014/main" id="{F901B67E-F865-3F89-200A-9FABD3056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3" name="Picture 4862">
          <a:extLst>
            <a:ext uri="{FF2B5EF4-FFF2-40B4-BE49-F238E27FC236}">
              <a16:creationId xmlns:a16="http://schemas.microsoft.com/office/drawing/2014/main" id="{EE515601-A45C-A888-CEEC-6C3AE801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4" name="Picture 4863">
          <a:extLst>
            <a:ext uri="{FF2B5EF4-FFF2-40B4-BE49-F238E27FC236}">
              <a16:creationId xmlns:a16="http://schemas.microsoft.com/office/drawing/2014/main" id="{D30A02B9-4CC1-97EF-4A5B-704F8EB4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5" name="Picture 4864">
          <a:extLst>
            <a:ext uri="{FF2B5EF4-FFF2-40B4-BE49-F238E27FC236}">
              <a16:creationId xmlns:a16="http://schemas.microsoft.com/office/drawing/2014/main" id="{E035D32F-9432-588A-6B79-10DE7C81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6" name="Picture 4865">
          <a:extLst>
            <a:ext uri="{FF2B5EF4-FFF2-40B4-BE49-F238E27FC236}">
              <a16:creationId xmlns:a16="http://schemas.microsoft.com/office/drawing/2014/main" id="{930E11EB-03B5-152E-4D59-24A5B38C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7" name="Picture 4866">
          <a:extLst>
            <a:ext uri="{FF2B5EF4-FFF2-40B4-BE49-F238E27FC236}">
              <a16:creationId xmlns:a16="http://schemas.microsoft.com/office/drawing/2014/main" id="{68FE9844-ED52-5147-F2F1-D664FE67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8" name="Picture 4867">
          <a:extLst>
            <a:ext uri="{FF2B5EF4-FFF2-40B4-BE49-F238E27FC236}">
              <a16:creationId xmlns:a16="http://schemas.microsoft.com/office/drawing/2014/main" id="{DA784C1A-DD66-9005-E0A7-40503191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69" name="Picture 4868">
          <a:extLst>
            <a:ext uri="{FF2B5EF4-FFF2-40B4-BE49-F238E27FC236}">
              <a16:creationId xmlns:a16="http://schemas.microsoft.com/office/drawing/2014/main" id="{E6DC25AD-CE89-1A6A-5B39-0C5E4585A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70" name="Picture 4869">
          <a:extLst>
            <a:ext uri="{FF2B5EF4-FFF2-40B4-BE49-F238E27FC236}">
              <a16:creationId xmlns:a16="http://schemas.microsoft.com/office/drawing/2014/main" id="{4D5166E5-901D-4EBA-8D93-3916B43A8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0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12700</xdr:colOff>
      <xdr:row>151</xdr:row>
      <xdr:rowOff>12700</xdr:rowOff>
    </xdr:to>
    <xdr:pic>
      <xdr:nvPicPr>
        <xdr:cNvPr id="4871" name="Picture 4870">
          <a:extLst>
            <a:ext uri="{FF2B5EF4-FFF2-40B4-BE49-F238E27FC236}">
              <a16:creationId xmlns:a16="http://schemas.microsoft.com/office/drawing/2014/main" id="{99141FD9-6D65-8ED2-05FD-456226921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2" name="Picture 4871">
          <a:extLst>
            <a:ext uri="{FF2B5EF4-FFF2-40B4-BE49-F238E27FC236}">
              <a16:creationId xmlns:a16="http://schemas.microsoft.com/office/drawing/2014/main" id="{68FF2277-6DF0-AFC2-D096-F0D60FAE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3" name="Picture 4872">
          <a:extLst>
            <a:ext uri="{FF2B5EF4-FFF2-40B4-BE49-F238E27FC236}">
              <a16:creationId xmlns:a16="http://schemas.microsoft.com/office/drawing/2014/main" id="{B53E0F4C-F599-060A-DB64-FBE92B0C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2924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4" name="Picture 4873">
          <a:extLst>
            <a:ext uri="{FF2B5EF4-FFF2-40B4-BE49-F238E27FC236}">
              <a16:creationId xmlns:a16="http://schemas.microsoft.com/office/drawing/2014/main" id="{9A47CF21-C00F-EB22-05D0-6BFEB9CD6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5" name="Picture 4874">
          <a:extLst>
            <a:ext uri="{FF2B5EF4-FFF2-40B4-BE49-F238E27FC236}">
              <a16:creationId xmlns:a16="http://schemas.microsoft.com/office/drawing/2014/main" id="{072579D1-2CE4-C073-6995-87132470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6" name="Picture 4875">
          <a:extLst>
            <a:ext uri="{FF2B5EF4-FFF2-40B4-BE49-F238E27FC236}">
              <a16:creationId xmlns:a16="http://schemas.microsoft.com/office/drawing/2014/main" id="{7AE5B8B1-64AA-BED0-965B-19B3FC48D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2924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7" name="Picture 4876">
          <a:extLst>
            <a:ext uri="{FF2B5EF4-FFF2-40B4-BE49-F238E27FC236}">
              <a16:creationId xmlns:a16="http://schemas.microsoft.com/office/drawing/2014/main" id="{42A8E815-2121-BFCC-56A1-C4D48731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8" name="Picture 4877">
          <a:extLst>
            <a:ext uri="{FF2B5EF4-FFF2-40B4-BE49-F238E27FC236}">
              <a16:creationId xmlns:a16="http://schemas.microsoft.com/office/drawing/2014/main" id="{ED6B84C2-FF95-5BE1-98CD-C90406B57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79" name="Picture 4878">
          <a:extLst>
            <a:ext uri="{FF2B5EF4-FFF2-40B4-BE49-F238E27FC236}">
              <a16:creationId xmlns:a16="http://schemas.microsoft.com/office/drawing/2014/main" id="{34986BC5-7ABF-2279-720D-126697AAD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2924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80" name="Picture 4879">
          <a:extLst>
            <a:ext uri="{FF2B5EF4-FFF2-40B4-BE49-F238E27FC236}">
              <a16:creationId xmlns:a16="http://schemas.microsoft.com/office/drawing/2014/main" id="{83B5BC3D-8271-E43C-294D-35A0103CE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81" name="Picture 4880">
          <a:extLst>
            <a:ext uri="{FF2B5EF4-FFF2-40B4-BE49-F238E27FC236}">
              <a16:creationId xmlns:a16="http://schemas.microsoft.com/office/drawing/2014/main" id="{5AB7C720-5EF6-D9F4-5108-8162EB464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7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12700</xdr:colOff>
      <xdr:row>152</xdr:row>
      <xdr:rowOff>12700</xdr:rowOff>
    </xdr:to>
    <xdr:pic>
      <xdr:nvPicPr>
        <xdr:cNvPr id="4882" name="Picture 4881">
          <a:extLst>
            <a:ext uri="{FF2B5EF4-FFF2-40B4-BE49-F238E27FC236}">
              <a16:creationId xmlns:a16="http://schemas.microsoft.com/office/drawing/2014/main" id="{5C41ED17-731B-6068-68EE-A9B2ED0B2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2924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3" name="Picture 4882">
          <a:extLst>
            <a:ext uri="{FF2B5EF4-FFF2-40B4-BE49-F238E27FC236}">
              <a16:creationId xmlns:a16="http://schemas.microsoft.com/office/drawing/2014/main" id="{CDE9CA1D-BA9A-7E06-BCF3-8712F7AFD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4" name="Picture 4883">
          <a:extLst>
            <a:ext uri="{FF2B5EF4-FFF2-40B4-BE49-F238E27FC236}">
              <a16:creationId xmlns:a16="http://schemas.microsoft.com/office/drawing/2014/main" id="{FB5ABCA1-B731-D070-9D31-3EFE35BD5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55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5" name="Picture 4884">
          <a:extLst>
            <a:ext uri="{FF2B5EF4-FFF2-40B4-BE49-F238E27FC236}">
              <a16:creationId xmlns:a16="http://schemas.microsoft.com/office/drawing/2014/main" id="{EB92993C-866C-91F5-6D91-F0AE9630A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6" name="Picture 4885">
          <a:extLst>
            <a:ext uri="{FF2B5EF4-FFF2-40B4-BE49-F238E27FC236}">
              <a16:creationId xmlns:a16="http://schemas.microsoft.com/office/drawing/2014/main" id="{C85F140C-0ECD-D5FB-9B40-560647305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7" name="Picture 4886">
          <a:extLst>
            <a:ext uri="{FF2B5EF4-FFF2-40B4-BE49-F238E27FC236}">
              <a16:creationId xmlns:a16="http://schemas.microsoft.com/office/drawing/2014/main" id="{EF7F5003-63C8-5248-0219-93F5A11FC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55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8" name="Picture 4887">
          <a:extLst>
            <a:ext uri="{FF2B5EF4-FFF2-40B4-BE49-F238E27FC236}">
              <a16:creationId xmlns:a16="http://schemas.microsoft.com/office/drawing/2014/main" id="{6A02EABF-B031-53FE-16BB-C48611811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89" name="Picture 4888">
          <a:extLst>
            <a:ext uri="{FF2B5EF4-FFF2-40B4-BE49-F238E27FC236}">
              <a16:creationId xmlns:a16="http://schemas.microsoft.com/office/drawing/2014/main" id="{E39771FA-A9E7-4D4E-2AB2-8CAEB288A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90" name="Picture 4889">
          <a:extLst>
            <a:ext uri="{FF2B5EF4-FFF2-40B4-BE49-F238E27FC236}">
              <a16:creationId xmlns:a16="http://schemas.microsoft.com/office/drawing/2014/main" id="{AE71E113-9FCE-F37E-C81D-C095426F9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55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91" name="Picture 4890">
          <a:extLst>
            <a:ext uri="{FF2B5EF4-FFF2-40B4-BE49-F238E27FC236}">
              <a16:creationId xmlns:a16="http://schemas.microsoft.com/office/drawing/2014/main" id="{D2D6C9B4-4F51-17D4-D8F7-785A91D7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92" name="Picture 4891">
          <a:extLst>
            <a:ext uri="{FF2B5EF4-FFF2-40B4-BE49-F238E27FC236}">
              <a16:creationId xmlns:a16="http://schemas.microsoft.com/office/drawing/2014/main" id="{8FA5629A-7014-B7F8-4AA5-4D294746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343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12700</xdr:colOff>
      <xdr:row>153</xdr:row>
      <xdr:rowOff>12700</xdr:rowOff>
    </xdr:to>
    <xdr:pic>
      <xdr:nvPicPr>
        <xdr:cNvPr id="4893" name="Picture 4892">
          <a:extLst>
            <a:ext uri="{FF2B5EF4-FFF2-40B4-BE49-F238E27FC236}">
              <a16:creationId xmlns:a16="http://schemas.microsoft.com/office/drawing/2014/main" id="{02C002A0-1734-BBC7-57C4-882FC10B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55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894" name="Picture 4893">
          <a:extLst>
            <a:ext uri="{FF2B5EF4-FFF2-40B4-BE49-F238E27FC236}">
              <a16:creationId xmlns:a16="http://schemas.microsoft.com/office/drawing/2014/main" id="{9237ED1A-80BD-8C85-A30C-79C8476B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895" name="Picture 4894">
          <a:extLst>
            <a:ext uri="{FF2B5EF4-FFF2-40B4-BE49-F238E27FC236}">
              <a16:creationId xmlns:a16="http://schemas.microsoft.com/office/drawing/2014/main" id="{4A31B0AC-8681-8E9D-2910-CBA046301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182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896" name="Picture 4895">
          <a:extLst>
            <a:ext uri="{FF2B5EF4-FFF2-40B4-BE49-F238E27FC236}">
              <a16:creationId xmlns:a16="http://schemas.microsoft.com/office/drawing/2014/main" id="{493E7022-9A3D-8B7C-4554-29063134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897" name="Picture 4896">
          <a:extLst>
            <a:ext uri="{FF2B5EF4-FFF2-40B4-BE49-F238E27FC236}">
              <a16:creationId xmlns:a16="http://schemas.microsoft.com/office/drawing/2014/main" id="{AD392A9F-943E-844E-2024-E37B622A9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898" name="Picture 4897">
          <a:extLst>
            <a:ext uri="{FF2B5EF4-FFF2-40B4-BE49-F238E27FC236}">
              <a16:creationId xmlns:a16="http://schemas.microsoft.com/office/drawing/2014/main" id="{24A74535-230E-8945-7549-D240F0B0F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4182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899" name="Picture 4898">
          <a:extLst>
            <a:ext uri="{FF2B5EF4-FFF2-40B4-BE49-F238E27FC236}">
              <a16:creationId xmlns:a16="http://schemas.microsoft.com/office/drawing/2014/main" id="{C521BFA5-9B70-D92C-C9D5-269477EF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900" name="Picture 4899">
          <a:extLst>
            <a:ext uri="{FF2B5EF4-FFF2-40B4-BE49-F238E27FC236}">
              <a16:creationId xmlns:a16="http://schemas.microsoft.com/office/drawing/2014/main" id="{DEBE2ED3-DA0C-EE80-9FCC-3FCA51F6C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901" name="Picture 4900">
          <a:extLst>
            <a:ext uri="{FF2B5EF4-FFF2-40B4-BE49-F238E27FC236}">
              <a16:creationId xmlns:a16="http://schemas.microsoft.com/office/drawing/2014/main" id="{9A36A45A-D463-019D-B338-A5E706DE3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182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902" name="Picture 4901">
          <a:extLst>
            <a:ext uri="{FF2B5EF4-FFF2-40B4-BE49-F238E27FC236}">
              <a16:creationId xmlns:a16="http://schemas.microsoft.com/office/drawing/2014/main" id="{AC0DF905-76D6-9476-62A8-2505E9CD7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903" name="Picture 4902">
          <a:extLst>
            <a:ext uri="{FF2B5EF4-FFF2-40B4-BE49-F238E27FC236}">
              <a16:creationId xmlns:a16="http://schemas.microsoft.com/office/drawing/2014/main" id="{175A76E5-D3C8-3B9F-B7CE-E6BC3824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397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12700</xdr:colOff>
      <xdr:row>154</xdr:row>
      <xdr:rowOff>12700</xdr:rowOff>
    </xdr:to>
    <xdr:pic>
      <xdr:nvPicPr>
        <xdr:cNvPr id="4904" name="Picture 4903">
          <a:extLst>
            <a:ext uri="{FF2B5EF4-FFF2-40B4-BE49-F238E27FC236}">
              <a16:creationId xmlns:a16="http://schemas.microsoft.com/office/drawing/2014/main" id="{C37C0BFC-C307-16A5-6575-0C07AC7FC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4182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05" name="Picture 4904">
          <a:extLst>
            <a:ext uri="{FF2B5EF4-FFF2-40B4-BE49-F238E27FC236}">
              <a16:creationId xmlns:a16="http://schemas.microsoft.com/office/drawing/2014/main" id="{DD14238A-E762-69D0-DDBF-7FB86D313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06" name="Picture 4905">
          <a:extLst>
            <a:ext uri="{FF2B5EF4-FFF2-40B4-BE49-F238E27FC236}">
              <a16:creationId xmlns:a16="http://schemas.microsoft.com/office/drawing/2014/main" id="{D3983380-FB61-B952-0B79-2256E2AFB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481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07" name="Picture 4906">
          <a:extLst>
            <a:ext uri="{FF2B5EF4-FFF2-40B4-BE49-F238E27FC236}">
              <a16:creationId xmlns:a16="http://schemas.microsoft.com/office/drawing/2014/main" id="{09C3E9FB-5DBD-8A66-93C3-CEE925922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08" name="Picture 4907">
          <a:extLst>
            <a:ext uri="{FF2B5EF4-FFF2-40B4-BE49-F238E27FC236}">
              <a16:creationId xmlns:a16="http://schemas.microsoft.com/office/drawing/2014/main" id="{B37BC7C7-3046-1405-9C57-77B769284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09" name="Picture 4908">
          <a:extLst>
            <a:ext uri="{FF2B5EF4-FFF2-40B4-BE49-F238E27FC236}">
              <a16:creationId xmlns:a16="http://schemas.microsoft.com/office/drawing/2014/main" id="{04CBCF0E-77F2-E6D8-1AF4-98688A8B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481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10" name="Picture 4909">
          <a:extLst>
            <a:ext uri="{FF2B5EF4-FFF2-40B4-BE49-F238E27FC236}">
              <a16:creationId xmlns:a16="http://schemas.microsoft.com/office/drawing/2014/main" id="{98F2DDF3-2DED-A125-55DB-7FAA886C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11" name="Picture 4910">
          <a:extLst>
            <a:ext uri="{FF2B5EF4-FFF2-40B4-BE49-F238E27FC236}">
              <a16:creationId xmlns:a16="http://schemas.microsoft.com/office/drawing/2014/main" id="{634A4993-46C7-94AE-1FEF-AF77B38C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12" name="Picture 4911">
          <a:extLst>
            <a:ext uri="{FF2B5EF4-FFF2-40B4-BE49-F238E27FC236}">
              <a16:creationId xmlns:a16="http://schemas.microsoft.com/office/drawing/2014/main" id="{62254810-8B3B-1990-620F-4F0C06AAC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481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13" name="Picture 4912">
          <a:extLst>
            <a:ext uri="{FF2B5EF4-FFF2-40B4-BE49-F238E27FC236}">
              <a16:creationId xmlns:a16="http://schemas.microsoft.com/office/drawing/2014/main" id="{70FA1C11-BDF7-708D-BC91-EEE453028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14" name="Picture 4913">
          <a:extLst>
            <a:ext uri="{FF2B5EF4-FFF2-40B4-BE49-F238E27FC236}">
              <a16:creationId xmlns:a16="http://schemas.microsoft.com/office/drawing/2014/main" id="{E788AD4C-154B-2D7A-5EA8-0DDA690EF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4601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12700</xdr:colOff>
      <xdr:row>155</xdr:row>
      <xdr:rowOff>12700</xdr:rowOff>
    </xdr:to>
    <xdr:pic>
      <xdr:nvPicPr>
        <xdr:cNvPr id="4915" name="Picture 4914">
          <a:extLst>
            <a:ext uri="{FF2B5EF4-FFF2-40B4-BE49-F238E27FC236}">
              <a16:creationId xmlns:a16="http://schemas.microsoft.com/office/drawing/2014/main" id="{D3895D09-23AC-EAFC-001D-BDD5FDA4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481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16" name="Picture 4915">
          <a:extLst>
            <a:ext uri="{FF2B5EF4-FFF2-40B4-BE49-F238E27FC236}">
              <a16:creationId xmlns:a16="http://schemas.microsoft.com/office/drawing/2014/main" id="{6AA1E9CF-EC3F-AE42-625E-6BBC8A4A9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17" name="Picture 4916">
          <a:extLst>
            <a:ext uri="{FF2B5EF4-FFF2-40B4-BE49-F238E27FC236}">
              <a16:creationId xmlns:a16="http://schemas.microsoft.com/office/drawing/2014/main" id="{9C00CEA2-7998-EE93-C2DF-D7E3FD8E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43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18" name="Picture 4917">
          <a:extLst>
            <a:ext uri="{FF2B5EF4-FFF2-40B4-BE49-F238E27FC236}">
              <a16:creationId xmlns:a16="http://schemas.microsoft.com/office/drawing/2014/main" id="{8444FBFC-59D8-617D-43F5-6C9B273FE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19" name="Picture 4918">
          <a:extLst>
            <a:ext uri="{FF2B5EF4-FFF2-40B4-BE49-F238E27FC236}">
              <a16:creationId xmlns:a16="http://schemas.microsoft.com/office/drawing/2014/main" id="{49AA7AD7-1B80-D8BE-B705-F23C55B8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0" name="Picture 4919">
          <a:extLst>
            <a:ext uri="{FF2B5EF4-FFF2-40B4-BE49-F238E27FC236}">
              <a16:creationId xmlns:a16="http://schemas.microsoft.com/office/drawing/2014/main" id="{C52BA36E-C888-CDB2-4DC9-D0F72953B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43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1" name="Picture 4920">
          <a:extLst>
            <a:ext uri="{FF2B5EF4-FFF2-40B4-BE49-F238E27FC236}">
              <a16:creationId xmlns:a16="http://schemas.microsoft.com/office/drawing/2014/main" id="{1BA7FBB3-6D4F-2B44-AB7D-695E06D31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2" name="Picture 4921">
          <a:extLst>
            <a:ext uri="{FF2B5EF4-FFF2-40B4-BE49-F238E27FC236}">
              <a16:creationId xmlns:a16="http://schemas.microsoft.com/office/drawing/2014/main" id="{EF956BD1-6A0F-3CC7-E713-8C87C5694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3" name="Picture 4922">
          <a:extLst>
            <a:ext uri="{FF2B5EF4-FFF2-40B4-BE49-F238E27FC236}">
              <a16:creationId xmlns:a16="http://schemas.microsoft.com/office/drawing/2014/main" id="{49C0E505-DF11-9999-06AB-3AC465C99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43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4" name="Picture 4923">
          <a:extLst>
            <a:ext uri="{FF2B5EF4-FFF2-40B4-BE49-F238E27FC236}">
              <a16:creationId xmlns:a16="http://schemas.microsoft.com/office/drawing/2014/main" id="{14236C7A-D9F2-1449-0043-654C70F9B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5" name="Picture 4924">
          <a:extLst>
            <a:ext uri="{FF2B5EF4-FFF2-40B4-BE49-F238E27FC236}">
              <a16:creationId xmlns:a16="http://schemas.microsoft.com/office/drawing/2014/main" id="{73F838B9-E7C4-1076-CAB6-FF389A3FC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22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12700</xdr:colOff>
      <xdr:row>156</xdr:row>
      <xdr:rowOff>12700</xdr:rowOff>
    </xdr:to>
    <xdr:pic>
      <xdr:nvPicPr>
        <xdr:cNvPr id="4926" name="Picture 4925">
          <a:extLst>
            <a:ext uri="{FF2B5EF4-FFF2-40B4-BE49-F238E27FC236}">
              <a16:creationId xmlns:a16="http://schemas.microsoft.com/office/drawing/2014/main" id="{8199FA07-D084-8FB6-BA11-E9DFEA86A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439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27" name="Picture 4926">
          <a:extLst>
            <a:ext uri="{FF2B5EF4-FFF2-40B4-BE49-F238E27FC236}">
              <a16:creationId xmlns:a16="http://schemas.microsoft.com/office/drawing/2014/main" id="{56C50209-3F8B-902E-4029-F097EB5E5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28" name="Picture 4927">
          <a:extLst>
            <a:ext uri="{FF2B5EF4-FFF2-40B4-BE49-F238E27FC236}">
              <a16:creationId xmlns:a16="http://schemas.microsoft.com/office/drawing/2014/main" id="{ED01B686-A33F-5371-A97A-057E141AE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0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29" name="Picture 4928">
          <a:extLst>
            <a:ext uri="{FF2B5EF4-FFF2-40B4-BE49-F238E27FC236}">
              <a16:creationId xmlns:a16="http://schemas.microsoft.com/office/drawing/2014/main" id="{1A1D5122-AB3F-174F-2F70-3B18D3E59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0" name="Picture 4929">
          <a:extLst>
            <a:ext uri="{FF2B5EF4-FFF2-40B4-BE49-F238E27FC236}">
              <a16:creationId xmlns:a16="http://schemas.microsoft.com/office/drawing/2014/main" id="{4A0436C8-279C-E18D-4854-60883590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1" name="Picture 4930">
          <a:extLst>
            <a:ext uri="{FF2B5EF4-FFF2-40B4-BE49-F238E27FC236}">
              <a16:creationId xmlns:a16="http://schemas.microsoft.com/office/drawing/2014/main" id="{7FDC5EF3-EBD5-4A8C-FEC3-691FF1130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0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2" name="Picture 4931">
          <a:extLst>
            <a:ext uri="{FF2B5EF4-FFF2-40B4-BE49-F238E27FC236}">
              <a16:creationId xmlns:a16="http://schemas.microsoft.com/office/drawing/2014/main" id="{AF40484D-8380-1B13-44F3-C6131CFAC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3" name="Picture 4932">
          <a:extLst>
            <a:ext uri="{FF2B5EF4-FFF2-40B4-BE49-F238E27FC236}">
              <a16:creationId xmlns:a16="http://schemas.microsoft.com/office/drawing/2014/main" id="{17818504-CE50-AB31-65F7-C482AFEC4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4" name="Picture 4933">
          <a:extLst>
            <a:ext uri="{FF2B5EF4-FFF2-40B4-BE49-F238E27FC236}">
              <a16:creationId xmlns:a16="http://schemas.microsoft.com/office/drawing/2014/main" id="{C05AE50F-BDD5-03CD-4150-B38D3F427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0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5" name="Picture 4934">
          <a:extLst>
            <a:ext uri="{FF2B5EF4-FFF2-40B4-BE49-F238E27FC236}">
              <a16:creationId xmlns:a16="http://schemas.microsoft.com/office/drawing/2014/main" id="{584BFB58-2C98-E5F3-910E-7BEC49598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6" name="Picture 4935">
          <a:extLst>
            <a:ext uri="{FF2B5EF4-FFF2-40B4-BE49-F238E27FC236}">
              <a16:creationId xmlns:a16="http://schemas.microsoft.com/office/drawing/2014/main" id="{25F008F0-CC44-B4A8-E5AA-77495DADA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5858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12700</xdr:colOff>
      <xdr:row>157</xdr:row>
      <xdr:rowOff>12700</xdr:rowOff>
    </xdr:to>
    <xdr:pic>
      <xdr:nvPicPr>
        <xdr:cNvPr id="4937" name="Picture 4936">
          <a:extLst>
            <a:ext uri="{FF2B5EF4-FFF2-40B4-BE49-F238E27FC236}">
              <a16:creationId xmlns:a16="http://schemas.microsoft.com/office/drawing/2014/main" id="{F5A7260B-0FED-7FE2-9453-19575A23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06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38" name="Picture 4937">
          <a:extLst>
            <a:ext uri="{FF2B5EF4-FFF2-40B4-BE49-F238E27FC236}">
              <a16:creationId xmlns:a16="http://schemas.microsoft.com/office/drawing/2014/main" id="{AFF038C8-DAF9-97ED-495C-16FA09CE1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39" name="Picture 4938">
          <a:extLst>
            <a:ext uri="{FF2B5EF4-FFF2-40B4-BE49-F238E27FC236}">
              <a16:creationId xmlns:a16="http://schemas.microsoft.com/office/drawing/2014/main" id="{AF28566A-0424-ACCE-4079-5B87D466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6696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0" name="Picture 4939">
          <a:extLst>
            <a:ext uri="{FF2B5EF4-FFF2-40B4-BE49-F238E27FC236}">
              <a16:creationId xmlns:a16="http://schemas.microsoft.com/office/drawing/2014/main" id="{5CEF0BBE-C4C0-794E-894E-CD3A418D5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1" name="Picture 4940">
          <a:extLst>
            <a:ext uri="{FF2B5EF4-FFF2-40B4-BE49-F238E27FC236}">
              <a16:creationId xmlns:a16="http://schemas.microsoft.com/office/drawing/2014/main" id="{4441BD69-DF3C-0840-D206-8DD7A2F82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2" name="Picture 4941">
          <a:extLst>
            <a:ext uri="{FF2B5EF4-FFF2-40B4-BE49-F238E27FC236}">
              <a16:creationId xmlns:a16="http://schemas.microsoft.com/office/drawing/2014/main" id="{E89841A0-BDCF-6430-C57D-25DE7BDCE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6696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3" name="Picture 4942">
          <a:extLst>
            <a:ext uri="{FF2B5EF4-FFF2-40B4-BE49-F238E27FC236}">
              <a16:creationId xmlns:a16="http://schemas.microsoft.com/office/drawing/2014/main" id="{789987AA-6164-45BB-085D-C314136E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4" name="Picture 4943">
          <a:extLst>
            <a:ext uri="{FF2B5EF4-FFF2-40B4-BE49-F238E27FC236}">
              <a16:creationId xmlns:a16="http://schemas.microsoft.com/office/drawing/2014/main" id="{A9F2BEB8-B99F-23EF-AB79-7FE78EB0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5" name="Picture 4944">
          <a:extLst>
            <a:ext uri="{FF2B5EF4-FFF2-40B4-BE49-F238E27FC236}">
              <a16:creationId xmlns:a16="http://schemas.microsoft.com/office/drawing/2014/main" id="{953AFFD4-F1C2-0820-D650-49A36D63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6696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6" name="Picture 4945">
          <a:extLst>
            <a:ext uri="{FF2B5EF4-FFF2-40B4-BE49-F238E27FC236}">
              <a16:creationId xmlns:a16="http://schemas.microsoft.com/office/drawing/2014/main" id="{EFFA832A-B84A-A846-1A08-A54651C7D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7" name="Picture 4946">
          <a:extLst>
            <a:ext uri="{FF2B5EF4-FFF2-40B4-BE49-F238E27FC236}">
              <a16:creationId xmlns:a16="http://schemas.microsoft.com/office/drawing/2014/main" id="{FDC40C04-C5DD-04EA-A892-E58444C5E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48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158</xdr:row>
      <xdr:rowOff>0</xdr:rowOff>
    </xdr:from>
    <xdr:to>
      <xdr:col>6</xdr:col>
      <xdr:colOff>12700</xdr:colOff>
      <xdr:row>158</xdr:row>
      <xdr:rowOff>12700</xdr:rowOff>
    </xdr:to>
    <xdr:pic>
      <xdr:nvPicPr>
        <xdr:cNvPr id="4948" name="Picture 4947">
          <a:extLst>
            <a:ext uri="{FF2B5EF4-FFF2-40B4-BE49-F238E27FC236}">
              <a16:creationId xmlns:a16="http://schemas.microsoft.com/office/drawing/2014/main" id="{32246C87-CDAC-6DF4-26ED-CE4C1806B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6696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49" name="Picture 4948">
          <a:extLst>
            <a:ext uri="{FF2B5EF4-FFF2-40B4-BE49-F238E27FC236}">
              <a16:creationId xmlns:a16="http://schemas.microsoft.com/office/drawing/2014/main" id="{393EECA5-1982-26E2-CD94-48821356C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50" name="Picture 4949">
          <a:extLst>
            <a:ext uri="{FF2B5EF4-FFF2-40B4-BE49-F238E27FC236}">
              <a16:creationId xmlns:a16="http://schemas.microsoft.com/office/drawing/2014/main" id="{CEA2F611-BF49-B939-9C36-AE0AC600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51" name="Picture 4950">
          <a:extLst>
            <a:ext uri="{FF2B5EF4-FFF2-40B4-BE49-F238E27FC236}">
              <a16:creationId xmlns:a16="http://schemas.microsoft.com/office/drawing/2014/main" id="{779008F8-9EDF-ACDA-6C49-24361FA74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52" name="Picture 4951">
          <a:extLst>
            <a:ext uri="{FF2B5EF4-FFF2-40B4-BE49-F238E27FC236}">
              <a16:creationId xmlns:a16="http://schemas.microsoft.com/office/drawing/2014/main" id="{621F11D3-BE19-276B-4918-33E3032C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53" name="Picture 4952">
          <a:extLst>
            <a:ext uri="{FF2B5EF4-FFF2-40B4-BE49-F238E27FC236}">
              <a16:creationId xmlns:a16="http://schemas.microsoft.com/office/drawing/2014/main" id="{00565891-4E94-5AF6-E15B-54CE50F7A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54" name="Picture 4953">
          <a:extLst>
            <a:ext uri="{FF2B5EF4-FFF2-40B4-BE49-F238E27FC236}">
              <a16:creationId xmlns:a16="http://schemas.microsoft.com/office/drawing/2014/main" id="{BBB81706-F905-5D18-5526-A7A139DC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12700</xdr:colOff>
      <xdr:row>159</xdr:row>
      <xdr:rowOff>12700</xdr:rowOff>
    </xdr:to>
    <xdr:pic>
      <xdr:nvPicPr>
        <xdr:cNvPr id="4955" name="Picture 4954">
          <a:extLst>
            <a:ext uri="{FF2B5EF4-FFF2-40B4-BE49-F238E27FC236}">
              <a16:creationId xmlns:a16="http://schemas.microsoft.com/office/drawing/2014/main" id="{429B6665-59F4-8ED2-625E-3188C9BD7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71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56" name="Picture 4955">
          <a:extLst>
            <a:ext uri="{FF2B5EF4-FFF2-40B4-BE49-F238E27FC236}">
              <a16:creationId xmlns:a16="http://schemas.microsoft.com/office/drawing/2014/main" id="{423EF0E2-76D8-5963-2FD4-31554571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57" name="Picture 4956">
          <a:extLst>
            <a:ext uri="{FF2B5EF4-FFF2-40B4-BE49-F238E27FC236}">
              <a16:creationId xmlns:a16="http://schemas.microsoft.com/office/drawing/2014/main" id="{E79E177B-512D-34D2-4AC8-C02D48D42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774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58" name="Picture 4957">
          <a:extLst>
            <a:ext uri="{FF2B5EF4-FFF2-40B4-BE49-F238E27FC236}">
              <a16:creationId xmlns:a16="http://schemas.microsoft.com/office/drawing/2014/main" id="{9893B226-44E5-EE4F-957A-AF1DC3143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59" name="Picture 4958">
          <a:extLst>
            <a:ext uri="{FF2B5EF4-FFF2-40B4-BE49-F238E27FC236}">
              <a16:creationId xmlns:a16="http://schemas.microsoft.com/office/drawing/2014/main" id="{8FDA6BC9-DCE4-2349-527F-3A0183D6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0" name="Picture 4959">
          <a:extLst>
            <a:ext uri="{FF2B5EF4-FFF2-40B4-BE49-F238E27FC236}">
              <a16:creationId xmlns:a16="http://schemas.microsoft.com/office/drawing/2014/main" id="{37543E12-B653-3F5E-075C-6A5119DBC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774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1" name="Picture 4960">
          <a:extLst>
            <a:ext uri="{FF2B5EF4-FFF2-40B4-BE49-F238E27FC236}">
              <a16:creationId xmlns:a16="http://schemas.microsoft.com/office/drawing/2014/main" id="{37A03923-5582-82A6-07D0-1BAC43D79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2" name="Picture 4961">
          <a:extLst>
            <a:ext uri="{FF2B5EF4-FFF2-40B4-BE49-F238E27FC236}">
              <a16:creationId xmlns:a16="http://schemas.microsoft.com/office/drawing/2014/main" id="{FD0F13F3-3416-58CD-A571-5D5A55DC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3" name="Picture 4962">
          <a:extLst>
            <a:ext uri="{FF2B5EF4-FFF2-40B4-BE49-F238E27FC236}">
              <a16:creationId xmlns:a16="http://schemas.microsoft.com/office/drawing/2014/main" id="{E2DD5C40-C2FE-4279-4357-AD51F282B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774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4" name="Picture 4963">
          <a:extLst>
            <a:ext uri="{FF2B5EF4-FFF2-40B4-BE49-F238E27FC236}">
              <a16:creationId xmlns:a16="http://schemas.microsoft.com/office/drawing/2014/main" id="{498311F2-660B-0E5F-52D7-A0E2103C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5" name="Picture 4964">
          <a:extLst>
            <a:ext uri="{FF2B5EF4-FFF2-40B4-BE49-F238E27FC236}">
              <a16:creationId xmlns:a16="http://schemas.microsoft.com/office/drawing/2014/main" id="{55BC4501-492A-B30A-20BA-DF40FA0F2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7534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12700</xdr:colOff>
      <xdr:row>160</xdr:row>
      <xdr:rowOff>12700</xdr:rowOff>
    </xdr:to>
    <xdr:pic>
      <xdr:nvPicPr>
        <xdr:cNvPr id="4966" name="Picture 4965">
          <a:extLst>
            <a:ext uri="{FF2B5EF4-FFF2-40B4-BE49-F238E27FC236}">
              <a16:creationId xmlns:a16="http://schemas.microsoft.com/office/drawing/2014/main" id="{1423A7CA-F001-9738-0875-437EE50A0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774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67" name="Picture 4966">
          <a:extLst>
            <a:ext uri="{FF2B5EF4-FFF2-40B4-BE49-F238E27FC236}">
              <a16:creationId xmlns:a16="http://schemas.microsoft.com/office/drawing/2014/main" id="{033EB0D5-5CFB-4B07-E8FC-BF99BBC92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68" name="Picture 4967">
          <a:extLst>
            <a:ext uri="{FF2B5EF4-FFF2-40B4-BE49-F238E27FC236}">
              <a16:creationId xmlns:a16="http://schemas.microsoft.com/office/drawing/2014/main" id="{56FE7BA1-41E5-B6AD-3758-E3CB50729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69" name="Picture 4968">
          <a:extLst>
            <a:ext uri="{FF2B5EF4-FFF2-40B4-BE49-F238E27FC236}">
              <a16:creationId xmlns:a16="http://schemas.microsoft.com/office/drawing/2014/main" id="{A5B251DF-2A4B-D1AE-7580-01B31CFF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858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0" name="Picture 4969">
          <a:extLst>
            <a:ext uri="{FF2B5EF4-FFF2-40B4-BE49-F238E27FC236}">
              <a16:creationId xmlns:a16="http://schemas.microsoft.com/office/drawing/2014/main" id="{5A902360-3374-0E0D-0501-DC16551F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1" name="Picture 4970">
          <a:extLst>
            <a:ext uri="{FF2B5EF4-FFF2-40B4-BE49-F238E27FC236}">
              <a16:creationId xmlns:a16="http://schemas.microsoft.com/office/drawing/2014/main" id="{52BD6217-3503-ABD5-23D8-220FD13F1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2" name="Picture 4971">
          <a:extLst>
            <a:ext uri="{FF2B5EF4-FFF2-40B4-BE49-F238E27FC236}">
              <a16:creationId xmlns:a16="http://schemas.microsoft.com/office/drawing/2014/main" id="{51236868-2D16-E65D-AC10-89657690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3" name="Picture 4972">
          <a:extLst>
            <a:ext uri="{FF2B5EF4-FFF2-40B4-BE49-F238E27FC236}">
              <a16:creationId xmlns:a16="http://schemas.microsoft.com/office/drawing/2014/main" id="{1CA052BF-424E-B4EF-DB20-B8461ED78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858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4" name="Picture 4973">
          <a:extLst>
            <a:ext uri="{FF2B5EF4-FFF2-40B4-BE49-F238E27FC236}">
              <a16:creationId xmlns:a16="http://schemas.microsoft.com/office/drawing/2014/main" id="{90601E5D-3FEA-D919-2ED3-AD5B6049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5" name="Picture 4974">
          <a:extLst>
            <a:ext uri="{FF2B5EF4-FFF2-40B4-BE49-F238E27FC236}">
              <a16:creationId xmlns:a16="http://schemas.microsoft.com/office/drawing/2014/main" id="{066D1B9C-43FA-B0BC-45DE-25CB57FF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6" name="Picture 4975">
          <a:extLst>
            <a:ext uri="{FF2B5EF4-FFF2-40B4-BE49-F238E27FC236}">
              <a16:creationId xmlns:a16="http://schemas.microsoft.com/office/drawing/2014/main" id="{51406DF3-F036-49A9-9DBA-FE2B2E68D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7" name="Picture 4976">
          <a:extLst>
            <a:ext uri="{FF2B5EF4-FFF2-40B4-BE49-F238E27FC236}">
              <a16:creationId xmlns:a16="http://schemas.microsoft.com/office/drawing/2014/main" id="{CC702258-9B18-1D20-866E-93099B4C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858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8" name="Picture 4977">
          <a:extLst>
            <a:ext uri="{FF2B5EF4-FFF2-40B4-BE49-F238E27FC236}">
              <a16:creationId xmlns:a16="http://schemas.microsoft.com/office/drawing/2014/main" id="{2C29D137-9D90-2B53-C724-FAA8FEBE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79" name="Picture 4978">
          <a:extLst>
            <a:ext uri="{FF2B5EF4-FFF2-40B4-BE49-F238E27FC236}">
              <a16:creationId xmlns:a16="http://schemas.microsoft.com/office/drawing/2014/main" id="{709A8C43-0C70-E83B-1CE8-41FD3FCED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81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80" name="Picture 4979">
          <a:extLst>
            <a:ext uri="{FF2B5EF4-FFF2-40B4-BE49-F238E27FC236}">
              <a16:creationId xmlns:a16="http://schemas.microsoft.com/office/drawing/2014/main" id="{E977E2A7-3554-13ED-EAA6-F29D1AC1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8373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12700</xdr:colOff>
      <xdr:row>161</xdr:row>
      <xdr:rowOff>12700</xdr:rowOff>
    </xdr:to>
    <xdr:pic>
      <xdr:nvPicPr>
        <xdr:cNvPr id="4981" name="Picture 4980">
          <a:extLst>
            <a:ext uri="{FF2B5EF4-FFF2-40B4-BE49-F238E27FC236}">
              <a16:creationId xmlns:a16="http://schemas.microsoft.com/office/drawing/2014/main" id="{FA937C23-205E-0555-1E28-C524DD096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858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2" name="Picture 4981">
          <a:extLst>
            <a:ext uri="{FF2B5EF4-FFF2-40B4-BE49-F238E27FC236}">
              <a16:creationId xmlns:a16="http://schemas.microsoft.com/office/drawing/2014/main" id="{DCC30F06-E5FA-6E5C-25E9-EA9702879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3" name="Picture 4982">
          <a:extLst>
            <a:ext uri="{FF2B5EF4-FFF2-40B4-BE49-F238E27FC236}">
              <a16:creationId xmlns:a16="http://schemas.microsoft.com/office/drawing/2014/main" id="{28504DF0-5DC6-9616-F6AE-658E2A944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4" name="Picture 4983">
          <a:extLst>
            <a:ext uri="{FF2B5EF4-FFF2-40B4-BE49-F238E27FC236}">
              <a16:creationId xmlns:a16="http://schemas.microsoft.com/office/drawing/2014/main" id="{8D8F2D88-0ADE-B050-5553-7613A063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5" name="Picture 4984">
          <a:extLst>
            <a:ext uri="{FF2B5EF4-FFF2-40B4-BE49-F238E27FC236}">
              <a16:creationId xmlns:a16="http://schemas.microsoft.com/office/drawing/2014/main" id="{ABF2528E-89A9-1558-0A0F-9214C97FC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6" name="Picture 4985">
          <a:extLst>
            <a:ext uri="{FF2B5EF4-FFF2-40B4-BE49-F238E27FC236}">
              <a16:creationId xmlns:a16="http://schemas.microsoft.com/office/drawing/2014/main" id="{63153BEA-278B-78C4-1CC9-9CB97436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7" name="Picture 4986">
          <a:extLst>
            <a:ext uri="{FF2B5EF4-FFF2-40B4-BE49-F238E27FC236}">
              <a16:creationId xmlns:a16="http://schemas.microsoft.com/office/drawing/2014/main" id="{7F6A4172-917A-E9D8-C53F-FE25EBEC2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8" name="Picture 4987">
          <a:extLst>
            <a:ext uri="{FF2B5EF4-FFF2-40B4-BE49-F238E27FC236}">
              <a16:creationId xmlns:a16="http://schemas.microsoft.com/office/drawing/2014/main" id="{39D010C5-9DC4-8A1A-0648-EC79EB26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89" name="Picture 4988">
          <a:extLst>
            <a:ext uri="{FF2B5EF4-FFF2-40B4-BE49-F238E27FC236}">
              <a16:creationId xmlns:a16="http://schemas.microsoft.com/office/drawing/2014/main" id="{F2EF1CEC-0BA9-3A3A-1377-5A0F9F07A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90" name="Picture 4989">
          <a:extLst>
            <a:ext uri="{FF2B5EF4-FFF2-40B4-BE49-F238E27FC236}">
              <a16:creationId xmlns:a16="http://schemas.microsoft.com/office/drawing/2014/main" id="{D67701B4-490B-C0D3-77BE-40428A51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91" name="Picture 4990">
          <a:extLst>
            <a:ext uri="{FF2B5EF4-FFF2-40B4-BE49-F238E27FC236}">
              <a16:creationId xmlns:a16="http://schemas.microsoft.com/office/drawing/2014/main" id="{40AB35F6-C4F9-115B-4349-7BB6B3385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900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12700</xdr:colOff>
      <xdr:row>162</xdr:row>
      <xdr:rowOff>12700</xdr:rowOff>
    </xdr:to>
    <xdr:pic>
      <xdr:nvPicPr>
        <xdr:cNvPr id="4992" name="Picture 4991">
          <a:extLst>
            <a:ext uri="{FF2B5EF4-FFF2-40B4-BE49-F238E27FC236}">
              <a16:creationId xmlns:a16="http://schemas.microsoft.com/office/drawing/2014/main" id="{5600099D-AA08-0269-37C2-167083321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921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3" name="Picture 4992">
          <a:extLst>
            <a:ext uri="{FF2B5EF4-FFF2-40B4-BE49-F238E27FC236}">
              <a16:creationId xmlns:a16="http://schemas.microsoft.com/office/drawing/2014/main" id="{801512CC-0772-3CCB-ACE9-8A424175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4" name="Picture 4993">
          <a:extLst>
            <a:ext uri="{FF2B5EF4-FFF2-40B4-BE49-F238E27FC236}">
              <a16:creationId xmlns:a16="http://schemas.microsoft.com/office/drawing/2014/main" id="{B740B62B-CF79-AF11-EDB5-1C89CE348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5" name="Picture 4994">
          <a:extLst>
            <a:ext uri="{FF2B5EF4-FFF2-40B4-BE49-F238E27FC236}">
              <a16:creationId xmlns:a16="http://schemas.microsoft.com/office/drawing/2014/main" id="{B6343E37-F011-C735-9717-A5E07096A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004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6" name="Picture 4995">
          <a:extLst>
            <a:ext uri="{FF2B5EF4-FFF2-40B4-BE49-F238E27FC236}">
              <a16:creationId xmlns:a16="http://schemas.microsoft.com/office/drawing/2014/main" id="{26ED44B9-CC3F-E585-2EC3-50033216C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7" name="Picture 4996">
          <a:extLst>
            <a:ext uri="{FF2B5EF4-FFF2-40B4-BE49-F238E27FC236}">
              <a16:creationId xmlns:a16="http://schemas.microsoft.com/office/drawing/2014/main" id="{F06A6C73-A112-BB4E-D927-5B4CEEBB5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8" name="Picture 4997">
          <a:extLst>
            <a:ext uri="{FF2B5EF4-FFF2-40B4-BE49-F238E27FC236}">
              <a16:creationId xmlns:a16="http://schemas.microsoft.com/office/drawing/2014/main" id="{B44FF24E-AEE1-9891-1BC9-70C8C3607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4999" name="Picture 4998">
          <a:extLst>
            <a:ext uri="{FF2B5EF4-FFF2-40B4-BE49-F238E27FC236}">
              <a16:creationId xmlns:a16="http://schemas.microsoft.com/office/drawing/2014/main" id="{86628400-2BA7-0455-4FD7-049CF7DEA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004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0" name="Picture 4999">
          <a:extLst>
            <a:ext uri="{FF2B5EF4-FFF2-40B4-BE49-F238E27FC236}">
              <a16:creationId xmlns:a16="http://schemas.microsoft.com/office/drawing/2014/main" id="{5CDC6850-EFD6-3F20-6207-BCF98B48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1" name="Picture 5000">
          <a:extLst>
            <a:ext uri="{FF2B5EF4-FFF2-40B4-BE49-F238E27FC236}">
              <a16:creationId xmlns:a16="http://schemas.microsoft.com/office/drawing/2014/main" id="{82DE4F34-5CA7-66FD-0E75-7023FC424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2" name="Picture 5001">
          <a:extLst>
            <a:ext uri="{FF2B5EF4-FFF2-40B4-BE49-F238E27FC236}">
              <a16:creationId xmlns:a16="http://schemas.microsoft.com/office/drawing/2014/main" id="{DE13235B-0093-11EF-D260-55F803FC8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3" name="Picture 5002">
          <a:extLst>
            <a:ext uri="{FF2B5EF4-FFF2-40B4-BE49-F238E27FC236}">
              <a16:creationId xmlns:a16="http://schemas.microsoft.com/office/drawing/2014/main" id="{D86BE6FB-9970-6C97-9CB9-860C9D4E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004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4" name="Picture 5003">
          <a:extLst>
            <a:ext uri="{FF2B5EF4-FFF2-40B4-BE49-F238E27FC236}">
              <a16:creationId xmlns:a16="http://schemas.microsoft.com/office/drawing/2014/main" id="{4901521E-3C98-0276-6BAF-C3A0BAF7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5" name="Picture 5004">
          <a:extLst>
            <a:ext uri="{FF2B5EF4-FFF2-40B4-BE49-F238E27FC236}">
              <a16:creationId xmlns:a16="http://schemas.microsoft.com/office/drawing/2014/main" id="{9E2EA1EB-E1EA-CD33-520D-C526A1790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963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6" name="Picture 5005">
          <a:extLst>
            <a:ext uri="{FF2B5EF4-FFF2-40B4-BE49-F238E27FC236}">
              <a16:creationId xmlns:a16="http://schemas.microsoft.com/office/drawing/2014/main" id="{A8BC4952-1D96-9584-A36D-E5CBC6293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398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12700</xdr:colOff>
      <xdr:row>163</xdr:row>
      <xdr:rowOff>12700</xdr:rowOff>
    </xdr:to>
    <xdr:pic>
      <xdr:nvPicPr>
        <xdr:cNvPr id="5007" name="Picture 5006">
          <a:extLst>
            <a:ext uri="{FF2B5EF4-FFF2-40B4-BE49-F238E27FC236}">
              <a16:creationId xmlns:a16="http://schemas.microsoft.com/office/drawing/2014/main" id="{3A041D42-602C-89AA-EFF7-DBD6451F1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0049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08" name="Picture 5007">
          <a:extLst>
            <a:ext uri="{FF2B5EF4-FFF2-40B4-BE49-F238E27FC236}">
              <a16:creationId xmlns:a16="http://schemas.microsoft.com/office/drawing/2014/main" id="{3AF4E3A2-FB6C-B54F-6408-2FE8E41E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09" name="Picture 5008">
          <a:extLst>
            <a:ext uri="{FF2B5EF4-FFF2-40B4-BE49-F238E27FC236}">
              <a16:creationId xmlns:a16="http://schemas.microsoft.com/office/drawing/2014/main" id="{0ABD9162-5AA0-2E19-A5AC-70E02019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0" name="Picture 5009">
          <a:extLst>
            <a:ext uri="{FF2B5EF4-FFF2-40B4-BE49-F238E27FC236}">
              <a16:creationId xmlns:a16="http://schemas.microsoft.com/office/drawing/2014/main" id="{81FA2770-1B4A-99C3-AC16-9AAB78A1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0887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1" name="Picture 5010">
          <a:extLst>
            <a:ext uri="{FF2B5EF4-FFF2-40B4-BE49-F238E27FC236}">
              <a16:creationId xmlns:a16="http://schemas.microsoft.com/office/drawing/2014/main" id="{2ADC3EA9-8117-DAD9-9731-589C44FF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2" name="Picture 5011">
          <a:extLst>
            <a:ext uri="{FF2B5EF4-FFF2-40B4-BE49-F238E27FC236}">
              <a16:creationId xmlns:a16="http://schemas.microsoft.com/office/drawing/2014/main" id="{D054477C-F4B4-6685-06E4-397FE32B3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3" name="Picture 5012">
          <a:extLst>
            <a:ext uri="{FF2B5EF4-FFF2-40B4-BE49-F238E27FC236}">
              <a16:creationId xmlns:a16="http://schemas.microsoft.com/office/drawing/2014/main" id="{A14269C0-5600-D7CF-0CD0-0534CFC6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4" name="Picture 5013">
          <a:extLst>
            <a:ext uri="{FF2B5EF4-FFF2-40B4-BE49-F238E27FC236}">
              <a16:creationId xmlns:a16="http://schemas.microsoft.com/office/drawing/2014/main" id="{66E24FE7-F836-EBF9-5301-02E34F29E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0887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5" name="Picture 5014">
          <a:extLst>
            <a:ext uri="{FF2B5EF4-FFF2-40B4-BE49-F238E27FC236}">
              <a16:creationId xmlns:a16="http://schemas.microsoft.com/office/drawing/2014/main" id="{97B57FE5-4215-0441-0D2D-18F14D6A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6" name="Picture 5015">
          <a:extLst>
            <a:ext uri="{FF2B5EF4-FFF2-40B4-BE49-F238E27FC236}">
              <a16:creationId xmlns:a16="http://schemas.microsoft.com/office/drawing/2014/main" id="{7936B3D4-A746-9A80-7142-6A68E07F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7" name="Picture 5016">
          <a:extLst>
            <a:ext uri="{FF2B5EF4-FFF2-40B4-BE49-F238E27FC236}">
              <a16:creationId xmlns:a16="http://schemas.microsoft.com/office/drawing/2014/main" id="{CC4243BA-6C74-B76F-5977-2CA71B4C1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8" name="Picture 5017">
          <a:extLst>
            <a:ext uri="{FF2B5EF4-FFF2-40B4-BE49-F238E27FC236}">
              <a16:creationId xmlns:a16="http://schemas.microsoft.com/office/drawing/2014/main" id="{1FB08A84-D6A2-2B6C-0CF8-EA092C78A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0887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19" name="Picture 5018">
          <a:extLst>
            <a:ext uri="{FF2B5EF4-FFF2-40B4-BE49-F238E27FC236}">
              <a16:creationId xmlns:a16="http://schemas.microsoft.com/office/drawing/2014/main" id="{DC7425FC-CFC7-4CDC-FDEE-59D6DC710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20" name="Picture 5019">
          <a:extLst>
            <a:ext uri="{FF2B5EF4-FFF2-40B4-BE49-F238E27FC236}">
              <a16:creationId xmlns:a16="http://schemas.microsoft.com/office/drawing/2014/main" id="{6E8DC089-71AB-6198-7D3A-964B394B4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0468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21" name="Picture 5020">
          <a:extLst>
            <a:ext uri="{FF2B5EF4-FFF2-40B4-BE49-F238E27FC236}">
              <a16:creationId xmlns:a16="http://schemas.microsoft.com/office/drawing/2014/main" id="{A6A485E6-751B-0172-CE70-A7398DA95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06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12700</xdr:colOff>
      <xdr:row>164</xdr:row>
      <xdr:rowOff>12700</xdr:rowOff>
    </xdr:to>
    <xdr:pic>
      <xdr:nvPicPr>
        <xdr:cNvPr id="5022" name="Picture 5021">
          <a:extLst>
            <a:ext uri="{FF2B5EF4-FFF2-40B4-BE49-F238E27FC236}">
              <a16:creationId xmlns:a16="http://schemas.microsoft.com/office/drawing/2014/main" id="{659E786F-764C-F900-15F8-70A7F9E70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0887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3" name="Picture 5022">
          <a:extLst>
            <a:ext uri="{FF2B5EF4-FFF2-40B4-BE49-F238E27FC236}">
              <a16:creationId xmlns:a16="http://schemas.microsoft.com/office/drawing/2014/main" id="{3158332B-03B9-AEB4-B296-8644F4561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4" name="Picture 5023">
          <a:extLst>
            <a:ext uri="{FF2B5EF4-FFF2-40B4-BE49-F238E27FC236}">
              <a16:creationId xmlns:a16="http://schemas.microsoft.com/office/drawing/2014/main" id="{5CD6A049-5243-780C-A4AE-F854D0BAC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151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5" name="Picture 5024">
          <a:extLst>
            <a:ext uri="{FF2B5EF4-FFF2-40B4-BE49-F238E27FC236}">
              <a16:creationId xmlns:a16="http://schemas.microsoft.com/office/drawing/2014/main" id="{050FAF99-7D8A-8946-39DE-BA243AEEF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6" name="Picture 5025">
          <a:extLst>
            <a:ext uri="{FF2B5EF4-FFF2-40B4-BE49-F238E27FC236}">
              <a16:creationId xmlns:a16="http://schemas.microsoft.com/office/drawing/2014/main" id="{CAA9C3A6-4CD9-8FD2-C05B-D8E7D958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7" name="Picture 5026">
          <a:extLst>
            <a:ext uri="{FF2B5EF4-FFF2-40B4-BE49-F238E27FC236}">
              <a16:creationId xmlns:a16="http://schemas.microsoft.com/office/drawing/2014/main" id="{B5703B90-018C-2DED-85C6-111C07652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8" name="Picture 5027">
          <a:extLst>
            <a:ext uri="{FF2B5EF4-FFF2-40B4-BE49-F238E27FC236}">
              <a16:creationId xmlns:a16="http://schemas.microsoft.com/office/drawing/2014/main" id="{BED835DA-DB47-65B6-F10A-4E93A8F47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151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29" name="Picture 5028">
          <a:extLst>
            <a:ext uri="{FF2B5EF4-FFF2-40B4-BE49-F238E27FC236}">
              <a16:creationId xmlns:a16="http://schemas.microsoft.com/office/drawing/2014/main" id="{3FA5BC69-7C4E-7CDF-2774-CFE7D556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0" name="Picture 5029">
          <a:extLst>
            <a:ext uri="{FF2B5EF4-FFF2-40B4-BE49-F238E27FC236}">
              <a16:creationId xmlns:a16="http://schemas.microsoft.com/office/drawing/2014/main" id="{50880BF4-4CF0-331F-A142-2005D0B3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1" name="Picture 5030">
          <a:extLst>
            <a:ext uri="{FF2B5EF4-FFF2-40B4-BE49-F238E27FC236}">
              <a16:creationId xmlns:a16="http://schemas.microsoft.com/office/drawing/2014/main" id="{C56D4C95-BCE6-3766-4587-6FBAF176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2" name="Picture 5031">
          <a:extLst>
            <a:ext uri="{FF2B5EF4-FFF2-40B4-BE49-F238E27FC236}">
              <a16:creationId xmlns:a16="http://schemas.microsoft.com/office/drawing/2014/main" id="{7B2FE13F-0E5D-FB6F-BBDD-EA3761C0E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151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3" name="Picture 5032">
          <a:extLst>
            <a:ext uri="{FF2B5EF4-FFF2-40B4-BE49-F238E27FC236}">
              <a16:creationId xmlns:a16="http://schemas.microsoft.com/office/drawing/2014/main" id="{2040EBCC-959B-EC78-D6B6-BB941B3D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4" name="Picture 5033">
          <a:extLst>
            <a:ext uri="{FF2B5EF4-FFF2-40B4-BE49-F238E27FC236}">
              <a16:creationId xmlns:a16="http://schemas.microsoft.com/office/drawing/2014/main" id="{34352EBB-8388-292E-EE67-1C4443557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5" name="Picture 5034">
          <a:extLst>
            <a:ext uri="{FF2B5EF4-FFF2-40B4-BE49-F238E27FC236}">
              <a16:creationId xmlns:a16="http://schemas.microsoft.com/office/drawing/2014/main" id="{FF5EC5C3-FB95-D6D1-E592-CFE731AA6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1306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6" name="Picture 5035">
          <a:extLst>
            <a:ext uri="{FF2B5EF4-FFF2-40B4-BE49-F238E27FC236}">
              <a16:creationId xmlns:a16="http://schemas.microsoft.com/office/drawing/2014/main" id="{22D5910B-E0B1-7CEB-E5D9-A1EBEC36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151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12700</xdr:colOff>
      <xdr:row>165</xdr:row>
      <xdr:rowOff>12700</xdr:rowOff>
    </xdr:to>
    <xdr:pic>
      <xdr:nvPicPr>
        <xdr:cNvPr id="5037" name="Picture 5036">
          <a:extLst>
            <a:ext uri="{FF2B5EF4-FFF2-40B4-BE49-F238E27FC236}">
              <a16:creationId xmlns:a16="http://schemas.microsoft.com/office/drawing/2014/main" id="{3E3BCB1D-B3F9-F7A9-971F-7A0BBD440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1725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38" name="Picture 5037">
          <a:extLst>
            <a:ext uri="{FF2B5EF4-FFF2-40B4-BE49-F238E27FC236}">
              <a16:creationId xmlns:a16="http://schemas.microsoft.com/office/drawing/2014/main" id="{B01833C0-2474-2118-C3E8-2E03EB4F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39" name="Picture 5038">
          <a:extLst>
            <a:ext uri="{FF2B5EF4-FFF2-40B4-BE49-F238E27FC236}">
              <a16:creationId xmlns:a16="http://schemas.microsoft.com/office/drawing/2014/main" id="{4FE5924B-BB0B-EA72-70DB-B14586CB0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0" name="Picture 5039">
          <a:extLst>
            <a:ext uri="{FF2B5EF4-FFF2-40B4-BE49-F238E27FC236}">
              <a16:creationId xmlns:a16="http://schemas.microsoft.com/office/drawing/2014/main" id="{932468C5-48F0-AF5E-BACF-10A2D9883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1" name="Picture 5040">
          <a:extLst>
            <a:ext uri="{FF2B5EF4-FFF2-40B4-BE49-F238E27FC236}">
              <a16:creationId xmlns:a16="http://schemas.microsoft.com/office/drawing/2014/main" id="{595E492D-95B9-EDB6-CC0B-496BBB9B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2" name="Picture 5041">
          <a:extLst>
            <a:ext uri="{FF2B5EF4-FFF2-40B4-BE49-F238E27FC236}">
              <a16:creationId xmlns:a16="http://schemas.microsoft.com/office/drawing/2014/main" id="{97500535-32BE-A296-98C7-162DCAE8F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3" name="Picture 5042">
          <a:extLst>
            <a:ext uri="{FF2B5EF4-FFF2-40B4-BE49-F238E27FC236}">
              <a16:creationId xmlns:a16="http://schemas.microsoft.com/office/drawing/2014/main" id="{49BBBF85-2E77-1ED1-0E89-08D62585F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4" name="Picture 5043">
          <a:extLst>
            <a:ext uri="{FF2B5EF4-FFF2-40B4-BE49-F238E27FC236}">
              <a16:creationId xmlns:a16="http://schemas.microsoft.com/office/drawing/2014/main" id="{B8D2E33F-D974-3B2C-788E-E3F981A18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5" name="Picture 5044">
          <a:extLst>
            <a:ext uri="{FF2B5EF4-FFF2-40B4-BE49-F238E27FC236}">
              <a16:creationId xmlns:a16="http://schemas.microsoft.com/office/drawing/2014/main" id="{D9C829DD-19C1-DAAA-C480-A380D5BF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6" name="Picture 5045">
          <a:extLst>
            <a:ext uri="{FF2B5EF4-FFF2-40B4-BE49-F238E27FC236}">
              <a16:creationId xmlns:a16="http://schemas.microsoft.com/office/drawing/2014/main" id="{FF2B9118-92A0-701C-E9BC-3C9B751E0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7" name="Picture 5046">
          <a:extLst>
            <a:ext uri="{FF2B5EF4-FFF2-40B4-BE49-F238E27FC236}">
              <a16:creationId xmlns:a16="http://schemas.microsoft.com/office/drawing/2014/main" id="{B9CCDA12-201B-E18F-94CB-597A982B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214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12700</xdr:colOff>
      <xdr:row>166</xdr:row>
      <xdr:rowOff>12700</xdr:rowOff>
    </xdr:to>
    <xdr:pic>
      <xdr:nvPicPr>
        <xdr:cNvPr id="5048" name="Picture 5047">
          <a:extLst>
            <a:ext uri="{FF2B5EF4-FFF2-40B4-BE49-F238E27FC236}">
              <a16:creationId xmlns:a16="http://schemas.microsoft.com/office/drawing/2014/main" id="{AB79FED2-20A3-E630-21A8-8716AFFA6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235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49" name="Picture 5048">
          <a:extLst>
            <a:ext uri="{FF2B5EF4-FFF2-40B4-BE49-F238E27FC236}">
              <a16:creationId xmlns:a16="http://schemas.microsoft.com/office/drawing/2014/main" id="{47C481A8-4FBB-3C60-4F88-DC1637570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0" name="Picture 5049">
          <a:extLst>
            <a:ext uri="{FF2B5EF4-FFF2-40B4-BE49-F238E27FC236}">
              <a16:creationId xmlns:a16="http://schemas.microsoft.com/office/drawing/2014/main" id="{FFBB784A-C9D1-181C-4F8B-3F3155C52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1" name="Picture 5050">
          <a:extLst>
            <a:ext uri="{FF2B5EF4-FFF2-40B4-BE49-F238E27FC236}">
              <a16:creationId xmlns:a16="http://schemas.microsoft.com/office/drawing/2014/main" id="{718BAD4B-2960-7783-A263-109CE04A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2" name="Picture 5051">
          <a:extLst>
            <a:ext uri="{FF2B5EF4-FFF2-40B4-BE49-F238E27FC236}">
              <a16:creationId xmlns:a16="http://schemas.microsoft.com/office/drawing/2014/main" id="{236520CC-7BAC-751B-50BF-8318BBFB3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3" name="Picture 5052">
          <a:extLst>
            <a:ext uri="{FF2B5EF4-FFF2-40B4-BE49-F238E27FC236}">
              <a16:creationId xmlns:a16="http://schemas.microsoft.com/office/drawing/2014/main" id="{7496B2FF-F168-D893-01BF-199BACC4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4" name="Picture 5053">
          <a:extLst>
            <a:ext uri="{FF2B5EF4-FFF2-40B4-BE49-F238E27FC236}">
              <a16:creationId xmlns:a16="http://schemas.microsoft.com/office/drawing/2014/main" id="{32BD4BBC-159C-DDF9-B9FB-76A121CB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5" name="Picture 5054">
          <a:extLst>
            <a:ext uri="{FF2B5EF4-FFF2-40B4-BE49-F238E27FC236}">
              <a16:creationId xmlns:a16="http://schemas.microsoft.com/office/drawing/2014/main" id="{67916E7D-25D1-BE52-A276-BA841A69C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6" name="Picture 5055">
          <a:extLst>
            <a:ext uri="{FF2B5EF4-FFF2-40B4-BE49-F238E27FC236}">
              <a16:creationId xmlns:a16="http://schemas.microsoft.com/office/drawing/2014/main" id="{4E4C3110-FE35-E5E5-09C4-CB1A119A3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7" name="Picture 5056">
          <a:extLst>
            <a:ext uri="{FF2B5EF4-FFF2-40B4-BE49-F238E27FC236}">
              <a16:creationId xmlns:a16="http://schemas.microsoft.com/office/drawing/2014/main" id="{E2A7FF22-7535-735C-FB5F-287495CC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8" name="Picture 5057">
          <a:extLst>
            <a:ext uri="{FF2B5EF4-FFF2-40B4-BE49-F238E27FC236}">
              <a16:creationId xmlns:a16="http://schemas.microsoft.com/office/drawing/2014/main" id="{199B702E-AAA7-6A60-8AEC-2F32DE106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277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12700</xdr:colOff>
      <xdr:row>167</xdr:row>
      <xdr:rowOff>12700</xdr:rowOff>
    </xdr:to>
    <xdr:pic>
      <xdr:nvPicPr>
        <xdr:cNvPr id="5059" name="Picture 5058">
          <a:extLst>
            <a:ext uri="{FF2B5EF4-FFF2-40B4-BE49-F238E27FC236}">
              <a16:creationId xmlns:a16="http://schemas.microsoft.com/office/drawing/2014/main" id="{3673D3FA-AB30-6ACA-1D51-B0767AC2D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2983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0" name="Picture 5059">
          <a:extLst>
            <a:ext uri="{FF2B5EF4-FFF2-40B4-BE49-F238E27FC236}">
              <a16:creationId xmlns:a16="http://schemas.microsoft.com/office/drawing/2014/main" id="{6AAE5D08-E143-CD3B-4802-C0CBA4603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1" name="Picture 5060">
          <a:extLst>
            <a:ext uri="{FF2B5EF4-FFF2-40B4-BE49-F238E27FC236}">
              <a16:creationId xmlns:a16="http://schemas.microsoft.com/office/drawing/2014/main" id="{B6E21F9C-5686-CA46-2E4E-37CE05853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2" name="Picture 5061">
          <a:extLst>
            <a:ext uri="{FF2B5EF4-FFF2-40B4-BE49-F238E27FC236}">
              <a16:creationId xmlns:a16="http://schemas.microsoft.com/office/drawing/2014/main" id="{0C1F6DA3-1DB8-6D53-6177-BF289423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3" name="Picture 5062">
          <a:extLst>
            <a:ext uri="{FF2B5EF4-FFF2-40B4-BE49-F238E27FC236}">
              <a16:creationId xmlns:a16="http://schemas.microsoft.com/office/drawing/2014/main" id="{D1B234BB-F588-E2DA-6A9A-D0E2542E4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4" name="Picture 5063">
          <a:extLst>
            <a:ext uri="{FF2B5EF4-FFF2-40B4-BE49-F238E27FC236}">
              <a16:creationId xmlns:a16="http://schemas.microsoft.com/office/drawing/2014/main" id="{135F91A3-E436-433A-1703-79A596501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5" name="Picture 5064">
          <a:extLst>
            <a:ext uri="{FF2B5EF4-FFF2-40B4-BE49-F238E27FC236}">
              <a16:creationId xmlns:a16="http://schemas.microsoft.com/office/drawing/2014/main" id="{0212865F-740B-22E0-1766-42BA9F69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12700</xdr:colOff>
      <xdr:row>168</xdr:row>
      <xdr:rowOff>12700</xdr:rowOff>
    </xdr:to>
    <xdr:pic>
      <xdr:nvPicPr>
        <xdr:cNvPr id="5066" name="Picture 5065">
          <a:extLst>
            <a:ext uri="{FF2B5EF4-FFF2-40B4-BE49-F238E27FC236}">
              <a16:creationId xmlns:a16="http://schemas.microsoft.com/office/drawing/2014/main" id="{D9D7CDC1-548E-B59C-D91B-CBB4AE4B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3402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67" name="Picture 5066">
          <a:extLst>
            <a:ext uri="{FF2B5EF4-FFF2-40B4-BE49-F238E27FC236}">
              <a16:creationId xmlns:a16="http://schemas.microsoft.com/office/drawing/2014/main" id="{94E7558A-B39F-DC64-7DA4-8B1045E5C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68" name="Picture 5067">
          <a:extLst>
            <a:ext uri="{FF2B5EF4-FFF2-40B4-BE49-F238E27FC236}">
              <a16:creationId xmlns:a16="http://schemas.microsoft.com/office/drawing/2014/main" id="{A1236E31-BC0D-B53E-48D3-3A9D5B64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69" name="Picture 5068">
          <a:extLst>
            <a:ext uri="{FF2B5EF4-FFF2-40B4-BE49-F238E27FC236}">
              <a16:creationId xmlns:a16="http://schemas.microsoft.com/office/drawing/2014/main" id="{E9618624-3713-72DC-6204-54A5941A2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0" name="Picture 5069">
          <a:extLst>
            <a:ext uri="{FF2B5EF4-FFF2-40B4-BE49-F238E27FC236}">
              <a16:creationId xmlns:a16="http://schemas.microsoft.com/office/drawing/2014/main" id="{34CE0096-A97A-85D7-FD16-8E891E97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1" name="Picture 5070">
          <a:extLst>
            <a:ext uri="{FF2B5EF4-FFF2-40B4-BE49-F238E27FC236}">
              <a16:creationId xmlns:a16="http://schemas.microsoft.com/office/drawing/2014/main" id="{A786C51C-1F5F-3DFB-1A11-2AE8B0A06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2" name="Picture 5071">
          <a:extLst>
            <a:ext uri="{FF2B5EF4-FFF2-40B4-BE49-F238E27FC236}">
              <a16:creationId xmlns:a16="http://schemas.microsoft.com/office/drawing/2014/main" id="{52F61555-CA4E-ED5F-F0DE-EF6152697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3" name="Picture 5072">
          <a:extLst>
            <a:ext uri="{FF2B5EF4-FFF2-40B4-BE49-F238E27FC236}">
              <a16:creationId xmlns:a16="http://schemas.microsoft.com/office/drawing/2014/main" id="{EF8BE12B-970D-DE14-3A2A-1B47E868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4" name="Picture 5073">
          <a:extLst>
            <a:ext uri="{FF2B5EF4-FFF2-40B4-BE49-F238E27FC236}">
              <a16:creationId xmlns:a16="http://schemas.microsoft.com/office/drawing/2014/main" id="{61503230-8678-4501-9FCD-F99FCED8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5" name="Picture 5074">
          <a:extLst>
            <a:ext uri="{FF2B5EF4-FFF2-40B4-BE49-F238E27FC236}">
              <a16:creationId xmlns:a16="http://schemas.microsoft.com/office/drawing/2014/main" id="{915C7669-E86D-FADD-19D9-44F310CBA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6" name="Picture 5075">
          <a:extLst>
            <a:ext uri="{FF2B5EF4-FFF2-40B4-BE49-F238E27FC236}">
              <a16:creationId xmlns:a16="http://schemas.microsoft.com/office/drawing/2014/main" id="{54695C14-A67D-19DC-17C9-023F87D64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382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12700</xdr:colOff>
      <xdr:row>169</xdr:row>
      <xdr:rowOff>12700</xdr:rowOff>
    </xdr:to>
    <xdr:pic>
      <xdr:nvPicPr>
        <xdr:cNvPr id="5077" name="Picture 5076">
          <a:extLst>
            <a:ext uri="{FF2B5EF4-FFF2-40B4-BE49-F238E27FC236}">
              <a16:creationId xmlns:a16="http://schemas.microsoft.com/office/drawing/2014/main" id="{31D738C4-BA41-97BC-D7A0-41FC006BE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403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78" name="Picture 5077">
          <a:extLst>
            <a:ext uri="{FF2B5EF4-FFF2-40B4-BE49-F238E27FC236}">
              <a16:creationId xmlns:a16="http://schemas.microsoft.com/office/drawing/2014/main" id="{37E01E96-36EA-B4AC-0194-9377C87A3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79" name="Picture 5078">
          <a:extLst>
            <a:ext uri="{FF2B5EF4-FFF2-40B4-BE49-F238E27FC236}">
              <a16:creationId xmlns:a16="http://schemas.microsoft.com/office/drawing/2014/main" id="{EB39FAA4-41D7-8E22-5BBB-551538B8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0" name="Picture 5079">
          <a:extLst>
            <a:ext uri="{FF2B5EF4-FFF2-40B4-BE49-F238E27FC236}">
              <a16:creationId xmlns:a16="http://schemas.microsoft.com/office/drawing/2014/main" id="{553C771D-972E-4D7B-7B36-FEC1522C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1" name="Picture 5080">
          <a:extLst>
            <a:ext uri="{FF2B5EF4-FFF2-40B4-BE49-F238E27FC236}">
              <a16:creationId xmlns:a16="http://schemas.microsoft.com/office/drawing/2014/main" id="{E46B43AC-FED6-5B37-24F0-1A3FA51D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2" name="Picture 5081">
          <a:extLst>
            <a:ext uri="{FF2B5EF4-FFF2-40B4-BE49-F238E27FC236}">
              <a16:creationId xmlns:a16="http://schemas.microsoft.com/office/drawing/2014/main" id="{0591CC3B-6DF5-572A-5144-B9A9F92C1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3" name="Picture 5082">
          <a:extLst>
            <a:ext uri="{FF2B5EF4-FFF2-40B4-BE49-F238E27FC236}">
              <a16:creationId xmlns:a16="http://schemas.microsoft.com/office/drawing/2014/main" id="{06B53B39-3EB8-9339-2A64-2F818B118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4" name="Picture 5083">
          <a:extLst>
            <a:ext uri="{FF2B5EF4-FFF2-40B4-BE49-F238E27FC236}">
              <a16:creationId xmlns:a16="http://schemas.microsoft.com/office/drawing/2014/main" id="{4D002CB1-44CB-771E-2FCE-34B7A050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5" name="Picture 5084">
          <a:extLst>
            <a:ext uri="{FF2B5EF4-FFF2-40B4-BE49-F238E27FC236}">
              <a16:creationId xmlns:a16="http://schemas.microsoft.com/office/drawing/2014/main" id="{9DAE97A0-ED1D-965C-15A5-D0CE5CAB9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6" name="Picture 5085">
          <a:extLst>
            <a:ext uri="{FF2B5EF4-FFF2-40B4-BE49-F238E27FC236}">
              <a16:creationId xmlns:a16="http://schemas.microsoft.com/office/drawing/2014/main" id="{62E4F62D-9E50-1C7F-4501-5FA76F2DF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7" name="Picture 5086">
          <a:extLst>
            <a:ext uri="{FF2B5EF4-FFF2-40B4-BE49-F238E27FC236}">
              <a16:creationId xmlns:a16="http://schemas.microsoft.com/office/drawing/2014/main" id="{9C9B2834-5269-0FDF-D50D-326219C8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44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12700</xdr:colOff>
      <xdr:row>170</xdr:row>
      <xdr:rowOff>12700</xdr:rowOff>
    </xdr:to>
    <xdr:pic>
      <xdr:nvPicPr>
        <xdr:cNvPr id="5088" name="Picture 5087">
          <a:extLst>
            <a:ext uri="{FF2B5EF4-FFF2-40B4-BE49-F238E27FC236}">
              <a16:creationId xmlns:a16="http://schemas.microsoft.com/office/drawing/2014/main" id="{96E8B0E0-72BA-AECF-B528-5D2CE9CAF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4659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89" name="Picture 5088">
          <a:extLst>
            <a:ext uri="{FF2B5EF4-FFF2-40B4-BE49-F238E27FC236}">
              <a16:creationId xmlns:a16="http://schemas.microsoft.com/office/drawing/2014/main" id="{F055A4E6-F02B-0DB5-FCB2-9FF449D2E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0" name="Picture 5089">
          <a:extLst>
            <a:ext uri="{FF2B5EF4-FFF2-40B4-BE49-F238E27FC236}">
              <a16:creationId xmlns:a16="http://schemas.microsoft.com/office/drawing/2014/main" id="{EEF592C3-078B-B3BC-1902-F275C78C3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1" name="Picture 5090">
          <a:extLst>
            <a:ext uri="{FF2B5EF4-FFF2-40B4-BE49-F238E27FC236}">
              <a16:creationId xmlns:a16="http://schemas.microsoft.com/office/drawing/2014/main" id="{1657B1A8-0861-445A-5F21-EBEC5EB95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2" name="Picture 5091">
          <a:extLst>
            <a:ext uri="{FF2B5EF4-FFF2-40B4-BE49-F238E27FC236}">
              <a16:creationId xmlns:a16="http://schemas.microsoft.com/office/drawing/2014/main" id="{2CADD446-8037-4BD3-CE65-6087E6AD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3" name="Picture 5092">
          <a:extLst>
            <a:ext uri="{FF2B5EF4-FFF2-40B4-BE49-F238E27FC236}">
              <a16:creationId xmlns:a16="http://schemas.microsoft.com/office/drawing/2014/main" id="{D2C0993A-C4F5-ADC6-D406-4177C1D7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4" name="Picture 5093">
          <a:extLst>
            <a:ext uri="{FF2B5EF4-FFF2-40B4-BE49-F238E27FC236}">
              <a16:creationId xmlns:a16="http://schemas.microsoft.com/office/drawing/2014/main" id="{7B81A138-05D8-E731-D93D-EA986335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5" name="Picture 5094">
          <a:extLst>
            <a:ext uri="{FF2B5EF4-FFF2-40B4-BE49-F238E27FC236}">
              <a16:creationId xmlns:a16="http://schemas.microsoft.com/office/drawing/2014/main" id="{A973C0E2-63CE-CB22-1FCE-8A3CD721C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6" name="Picture 5095">
          <a:extLst>
            <a:ext uri="{FF2B5EF4-FFF2-40B4-BE49-F238E27FC236}">
              <a16:creationId xmlns:a16="http://schemas.microsoft.com/office/drawing/2014/main" id="{FA3C7AF1-9F72-F59B-9B52-120ACD40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7" name="Picture 5096">
          <a:extLst>
            <a:ext uri="{FF2B5EF4-FFF2-40B4-BE49-F238E27FC236}">
              <a16:creationId xmlns:a16="http://schemas.microsoft.com/office/drawing/2014/main" id="{1B3E8A66-A769-081F-FF2B-CB699DA15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8" name="Picture 5097">
          <a:extLst>
            <a:ext uri="{FF2B5EF4-FFF2-40B4-BE49-F238E27FC236}">
              <a16:creationId xmlns:a16="http://schemas.microsoft.com/office/drawing/2014/main" id="{EEDEDA9F-17A2-8567-5EEA-8ABB7B06C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5078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12700</xdr:colOff>
      <xdr:row>171</xdr:row>
      <xdr:rowOff>12700</xdr:rowOff>
    </xdr:to>
    <xdr:pic>
      <xdr:nvPicPr>
        <xdr:cNvPr id="5099" name="Picture 5098">
          <a:extLst>
            <a:ext uri="{FF2B5EF4-FFF2-40B4-BE49-F238E27FC236}">
              <a16:creationId xmlns:a16="http://schemas.microsoft.com/office/drawing/2014/main" id="{3979B514-13CA-BBED-F1B9-8B16B3E4D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528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0" name="Picture 5099">
          <a:extLst>
            <a:ext uri="{FF2B5EF4-FFF2-40B4-BE49-F238E27FC236}">
              <a16:creationId xmlns:a16="http://schemas.microsoft.com/office/drawing/2014/main" id="{77D0DC04-8F50-302E-2A40-53CE1A8B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1" name="Picture 5100">
          <a:extLst>
            <a:ext uri="{FF2B5EF4-FFF2-40B4-BE49-F238E27FC236}">
              <a16:creationId xmlns:a16="http://schemas.microsoft.com/office/drawing/2014/main" id="{D6A973E3-DB79-A007-5CCD-B1AD40B97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2" name="Picture 5101">
          <a:extLst>
            <a:ext uri="{FF2B5EF4-FFF2-40B4-BE49-F238E27FC236}">
              <a16:creationId xmlns:a16="http://schemas.microsoft.com/office/drawing/2014/main" id="{F0D33FF1-B98C-CFB0-EC29-BBA516785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3" name="Picture 5102">
          <a:extLst>
            <a:ext uri="{FF2B5EF4-FFF2-40B4-BE49-F238E27FC236}">
              <a16:creationId xmlns:a16="http://schemas.microsoft.com/office/drawing/2014/main" id="{9D266161-55FE-5706-2CE4-6D994A4D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4" name="Picture 5103">
          <a:extLst>
            <a:ext uri="{FF2B5EF4-FFF2-40B4-BE49-F238E27FC236}">
              <a16:creationId xmlns:a16="http://schemas.microsoft.com/office/drawing/2014/main" id="{73D27395-1FAC-980D-F29E-467055848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5" name="Picture 5104">
          <a:extLst>
            <a:ext uri="{FF2B5EF4-FFF2-40B4-BE49-F238E27FC236}">
              <a16:creationId xmlns:a16="http://schemas.microsoft.com/office/drawing/2014/main" id="{C37A48DC-B3E7-2492-936D-B04F06B14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6" name="Picture 5105">
          <a:extLst>
            <a:ext uri="{FF2B5EF4-FFF2-40B4-BE49-F238E27FC236}">
              <a16:creationId xmlns:a16="http://schemas.microsoft.com/office/drawing/2014/main" id="{0ADEE40D-7BD6-9597-A9A6-18885E51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7" name="Picture 5106">
          <a:extLst>
            <a:ext uri="{FF2B5EF4-FFF2-40B4-BE49-F238E27FC236}">
              <a16:creationId xmlns:a16="http://schemas.microsoft.com/office/drawing/2014/main" id="{BC1AA43B-57C5-E3E6-419B-08D3885E2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8" name="Picture 5107">
          <a:extLst>
            <a:ext uri="{FF2B5EF4-FFF2-40B4-BE49-F238E27FC236}">
              <a16:creationId xmlns:a16="http://schemas.microsoft.com/office/drawing/2014/main" id="{176B6B31-D03B-2C19-1A31-34F043893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09" name="Picture 5108">
          <a:extLst>
            <a:ext uri="{FF2B5EF4-FFF2-40B4-BE49-F238E27FC236}">
              <a16:creationId xmlns:a16="http://schemas.microsoft.com/office/drawing/2014/main" id="{D1D14487-0F22-672A-EEA5-8D2A638E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57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12700</xdr:colOff>
      <xdr:row>172</xdr:row>
      <xdr:rowOff>12700</xdr:rowOff>
    </xdr:to>
    <xdr:pic>
      <xdr:nvPicPr>
        <xdr:cNvPr id="5110" name="Picture 5109">
          <a:extLst>
            <a:ext uri="{FF2B5EF4-FFF2-40B4-BE49-F238E27FC236}">
              <a16:creationId xmlns:a16="http://schemas.microsoft.com/office/drawing/2014/main" id="{982156CD-A7B6-F835-54DF-E21B8A80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5916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1" name="Picture 5110">
          <a:extLst>
            <a:ext uri="{FF2B5EF4-FFF2-40B4-BE49-F238E27FC236}">
              <a16:creationId xmlns:a16="http://schemas.microsoft.com/office/drawing/2014/main" id="{AAB3FE43-8D81-D574-2DB9-E54B146A3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2" name="Picture 5111">
          <a:extLst>
            <a:ext uri="{FF2B5EF4-FFF2-40B4-BE49-F238E27FC236}">
              <a16:creationId xmlns:a16="http://schemas.microsoft.com/office/drawing/2014/main" id="{892EACE4-39CB-65A1-CFA6-0D123436C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3" name="Picture 5112">
          <a:extLst>
            <a:ext uri="{FF2B5EF4-FFF2-40B4-BE49-F238E27FC236}">
              <a16:creationId xmlns:a16="http://schemas.microsoft.com/office/drawing/2014/main" id="{F1BD1918-E2FE-2E14-E603-ACEA9F8E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4" name="Picture 5113">
          <a:extLst>
            <a:ext uri="{FF2B5EF4-FFF2-40B4-BE49-F238E27FC236}">
              <a16:creationId xmlns:a16="http://schemas.microsoft.com/office/drawing/2014/main" id="{8E5B4E9F-B177-656C-7599-0F2C8D7C1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5" name="Picture 5114">
          <a:extLst>
            <a:ext uri="{FF2B5EF4-FFF2-40B4-BE49-F238E27FC236}">
              <a16:creationId xmlns:a16="http://schemas.microsoft.com/office/drawing/2014/main" id="{FFC535BA-A587-56BD-22F5-B13DE4537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6" name="Picture 5115">
          <a:extLst>
            <a:ext uri="{FF2B5EF4-FFF2-40B4-BE49-F238E27FC236}">
              <a16:creationId xmlns:a16="http://schemas.microsoft.com/office/drawing/2014/main" id="{A0A99A83-FF47-D389-09FB-FD301EE0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7" name="Picture 5116">
          <a:extLst>
            <a:ext uri="{FF2B5EF4-FFF2-40B4-BE49-F238E27FC236}">
              <a16:creationId xmlns:a16="http://schemas.microsoft.com/office/drawing/2014/main" id="{C68EADD5-70F0-542B-1BF7-0FAAD062A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8" name="Picture 5117">
          <a:extLst>
            <a:ext uri="{FF2B5EF4-FFF2-40B4-BE49-F238E27FC236}">
              <a16:creationId xmlns:a16="http://schemas.microsoft.com/office/drawing/2014/main" id="{CFA385D0-903F-F8D8-43EA-506A8EAAF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19" name="Picture 5118">
          <a:extLst>
            <a:ext uri="{FF2B5EF4-FFF2-40B4-BE49-F238E27FC236}">
              <a16:creationId xmlns:a16="http://schemas.microsoft.com/office/drawing/2014/main" id="{B7B78AC6-D942-3D1D-8E8F-7A9B7FB54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20" name="Picture 5119">
          <a:extLst>
            <a:ext uri="{FF2B5EF4-FFF2-40B4-BE49-F238E27FC236}">
              <a16:creationId xmlns:a16="http://schemas.microsoft.com/office/drawing/2014/main" id="{18A9913A-C07E-BDD2-D771-03703356F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6335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12700</xdr:colOff>
      <xdr:row>173</xdr:row>
      <xdr:rowOff>12700</xdr:rowOff>
    </xdr:to>
    <xdr:pic>
      <xdr:nvPicPr>
        <xdr:cNvPr id="5121" name="Picture 5120">
          <a:extLst>
            <a:ext uri="{FF2B5EF4-FFF2-40B4-BE49-F238E27FC236}">
              <a16:creationId xmlns:a16="http://schemas.microsoft.com/office/drawing/2014/main" id="{152D3409-347A-E29F-E20D-50E960527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654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2" name="Picture 5121">
          <a:extLst>
            <a:ext uri="{FF2B5EF4-FFF2-40B4-BE49-F238E27FC236}">
              <a16:creationId xmlns:a16="http://schemas.microsoft.com/office/drawing/2014/main" id="{A78873D0-9C81-8F44-EA6B-D3B499C5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3" name="Picture 5122">
          <a:extLst>
            <a:ext uri="{FF2B5EF4-FFF2-40B4-BE49-F238E27FC236}">
              <a16:creationId xmlns:a16="http://schemas.microsoft.com/office/drawing/2014/main" id="{221C4019-41B2-531B-1928-4C9CFE69B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4" name="Picture 5123">
          <a:extLst>
            <a:ext uri="{FF2B5EF4-FFF2-40B4-BE49-F238E27FC236}">
              <a16:creationId xmlns:a16="http://schemas.microsoft.com/office/drawing/2014/main" id="{1D50C821-F906-8450-44AC-0A677B732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5" name="Picture 5124">
          <a:extLst>
            <a:ext uri="{FF2B5EF4-FFF2-40B4-BE49-F238E27FC236}">
              <a16:creationId xmlns:a16="http://schemas.microsoft.com/office/drawing/2014/main" id="{70A21521-5958-721D-8593-C23DBAF0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6" name="Picture 5125">
          <a:extLst>
            <a:ext uri="{FF2B5EF4-FFF2-40B4-BE49-F238E27FC236}">
              <a16:creationId xmlns:a16="http://schemas.microsoft.com/office/drawing/2014/main" id="{0523EF54-5076-8657-7277-D158E4FD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7" name="Picture 5126">
          <a:extLst>
            <a:ext uri="{FF2B5EF4-FFF2-40B4-BE49-F238E27FC236}">
              <a16:creationId xmlns:a16="http://schemas.microsoft.com/office/drawing/2014/main" id="{B7E00A73-7F73-2E78-E8EE-BA65DCA63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8" name="Picture 5127">
          <a:extLst>
            <a:ext uri="{FF2B5EF4-FFF2-40B4-BE49-F238E27FC236}">
              <a16:creationId xmlns:a16="http://schemas.microsoft.com/office/drawing/2014/main" id="{D0658AB7-7602-55B7-14DB-FA370DC4F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29" name="Picture 5128">
          <a:extLst>
            <a:ext uri="{FF2B5EF4-FFF2-40B4-BE49-F238E27FC236}">
              <a16:creationId xmlns:a16="http://schemas.microsoft.com/office/drawing/2014/main" id="{C6C686D4-D6A5-EB3A-D3D2-55F6767F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30" name="Picture 5129">
          <a:extLst>
            <a:ext uri="{FF2B5EF4-FFF2-40B4-BE49-F238E27FC236}">
              <a16:creationId xmlns:a16="http://schemas.microsoft.com/office/drawing/2014/main" id="{B3181B06-0CE3-2BCC-362A-74B190C29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31" name="Picture 5130">
          <a:extLst>
            <a:ext uri="{FF2B5EF4-FFF2-40B4-BE49-F238E27FC236}">
              <a16:creationId xmlns:a16="http://schemas.microsoft.com/office/drawing/2014/main" id="{A14ABD7E-A833-87F5-C211-2F049CDEB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69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12700</xdr:colOff>
      <xdr:row>174</xdr:row>
      <xdr:rowOff>12700</xdr:rowOff>
    </xdr:to>
    <xdr:pic>
      <xdr:nvPicPr>
        <xdr:cNvPr id="5132" name="Picture 5131">
          <a:extLst>
            <a:ext uri="{FF2B5EF4-FFF2-40B4-BE49-F238E27FC236}">
              <a16:creationId xmlns:a16="http://schemas.microsoft.com/office/drawing/2014/main" id="{8306D79B-052B-FEFB-410A-59E16CB47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7174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3" name="Picture 5132">
          <a:extLst>
            <a:ext uri="{FF2B5EF4-FFF2-40B4-BE49-F238E27FC236}">
              <a16:creationId xmlns:a16="http://schemas.microsoft.com/office/drawing/2014/main" id="{D3A3A35A-1A16-1CD8-1CCD-3CE880168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4" name="Picture 5133">
          <a:extLst>
            <a:ext uri="{FF2B5EF4-FFF2-40B4-BE49-F238E27FC236}">
              <a16:creationId xmlns:a16="http://schemas.microsoft.com/office/drawing/2014/main" id="{5C89426F-C205-C925-6907-98606DA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5" name="Picture 5134">
          <a:extLst>
            <a:ext uri="{FF2B5EF4-FFF2-40B4-BE49-F238E27FC236}">
              <a16:creationId xmlns:a16="http://schemas.microsoft.com/office/drawing/2014/main" id="{2F6B8CE6-A2A7-C4A6-E476-98916D22A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6" name="Picture 5135">
          <a:extLst>
            <a:ext uri="{FF2B5EF4-FFF2-40B4-BE49-F238E27FC236}">
              <a16:creationId xmlns:a16="http://schemas.microsoft.com/office/drawing/2014/main" id="{3CD1FB46-B90B-A446-870F-9805D9DA2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7" name="Picture 5136">
          <a:extLst>
            <a:ext uri="{FF2B5EF4-FFF2-40B4-BE49-F238E27FC236}">
              <a16:creationId xmlns:a16="http://schemas.microsoft.com/office/drawing/2014/main" id="{941C62F0-1CF5-4C7C-DBB0-3AD0D0FA9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8" name="Picture 5137">
          <a:extLst>
            <a:ext uri="{FF2B5EF4-FFF2-40B4-BE49-F238E27FC236}">
              <a16:creationId xmlns:a16="http://schemas.microsoft.com/office/drawing/2014/main" id="{23F8AACB-7F41-49B3-A44B-A9D0AA884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39" name="Picture 5138">
          <a:extLst>
            <a:ext uri="{FF2B5EF4-FFF2-40B4-BE49-F238E27FC236}">
              <a16:creationId xmlns:a16="http://schemas.microsoft.com/office/drawing/2014/main" id="{2B28A057-D3E8-369E-6FDB-88EDF6491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40" name="Picture 5139">
          <a:extLst>
            <a:ext uri="{FF2B5EF4-FFF2-40B4-BE49-F238E27FC236}">
              <a16:creationId xmlns:a16="http://schemas.microsoft.com/office/drawing/2014/main" id="{25740784-A446-5473-0C88-EC793D88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41" name="Picture 5140">
          <a:extLst>
            <a:ext uri="{FF2B5EF4-FFF2-40B4-BE49-F238E27FC236}">
              <a16:creationId xmlns:a16="http://schemas.microsoft.com/office/drawing/2014/main" id="{DE3BF955-4576-6735-2D08-9FC9A92E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42" name="Picture 5141">
          <a:extLst>
            <a:ext uri="{FF2B5EF4-FFF2-40B4-BE49-F238E27FC236}">
              <a16:creationId xmlns:a16="http://schemas.microsoft.com/office/drawing/2014/main" id="{DA37EC81-21F0-01D6-AA20-0C72F5F2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7593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12700</xdr:colOff>
      <xdr:row>175</xdr:row>
      <xdr:rowOff>12700</xdr:rowOff>
    </xdr:to>
    <xdr:pic>
      <xdr:nvPicPr>
        <xdr:cNvPr id="5143" name="Picture 5142">
          <a:extLst>
            <a:ext uri="{FF2B5EF4-FFF2-40B4-BE49-F238E27FC236}">
              <a16:creationId xmlns:a16="http://schemas.microsoft.com/office/drawing/2014/main" id="{3DD49F16-8500-9F07-0318-C121B4F3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780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44" name="Picture 5143">
          <a:extLst>
            <a:ext uri="{FF2B5EF4-FFF2-40B4-BE49-F238E27FC236}">
              <a16:creationId xmlns:a16="http://schemas.microsoft.com/office/drawing/2014/main" id="{A14426CE-FE97-DEAD-8CC8-AC4BB08B3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45" name="Picture 5144">
          <a:extLst>
            <a:ext uri="{FF2B5EF4-FFF2-40B4-BE49-F238E27FC236}">
              <a16:creationId xmlns:a16="http://schemas.microsoft.com/office/drawing/2014/main" id="{7AF0878B-50D6-D46C-92A6-4031C2EBA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46" name="Picture 5145">
          <a:extLst>
            <a:ext uri="{FF2B5EF4-FFF2-40B4-BE49-F238E27FC236}">
              <a16:creationId xmlns:a16="http://schemas.microsoft.com/office/drawing/2014/main" id="{C284476C-9422-E553-AFAE-EAC4E60DA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47" name="Picture 5146">
          <a:extLst>
            <a:ext uri="{FF2B5EF4-FFF2-40B4-BE49-F238E27FC236}">
              <a16:creationId xmlns:a16="http://schemas.microsoft.com/office/drawing/2014/main" id="{2871A76C-1489-05E2-9AEA-256FB2B5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48" name="Picture 5147">
          <a:extLst>
            <a:ext uri="{FF2B5EF4-FFF2-40B4-BE49-F238E27FC236}">
              <a16:creationId xmlns:a16="http://schemas.microsoft.com/office/drawing/2014/main" id="{B2A89B09-E5C9-32B4-EEB3-11AE0C80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49" name="Picture 5148">
          <a:extLst>
            <a:ext uri="{FF2B5EF4-FFF2-40B4-BE49-F238E27FC236}">
              <a16:creationId xmlns:a16="http://schemas.microsoft.com/office/drawing/2014/main" id="{B7B3EAAA-D4B9-2C11-20ED-F8EF06881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12700</xdr:colOff>
      <xdr:row>176</xdr:row>
      <xdr:rowOff>12700</xdr:rowOff>
    </xdr:to>
    <xdr:pic>
      <xdr:nvPicPr>
        <xdr:cNvPr id="5150" name="Picture 5149">
          <a:extLst>
            <a:ext uri="{FF2B5EF4-FFF2-40B4-BE49-F238E27FC236}">
              <a16:creationId xmlns:a16="http://schemas.microsoft.com/office/drawing/2014/main" id="{41E61FAB-7A3D-2D54-9F90-FAD123529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82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51" name="Picture 5150">
          <a:extLst>
            <a:ext uri="{FF2B5EF4-FFF2-40B4-BE49-F238E27FC236}">
              <a16:creationId xmlns:a16="http://schemas.microsoft.com/office/drawing/2014/main" id="{BF7E06F8-F75D-F9DB-2EBC-9F6A78AB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12700</xdr:colOff>
      <xdr:row>178</xdr:row>
      <xdr:rowOff>12700</xdr:rowOff>
    </xdr:to>
    <xdr:pic>
      <xdr:nvPicPr>
        <xdr:cNvPr id="5152" name="Picture 5151">
          <a:extLst>
            <a:ext uri="{FF2B5EF4-FFF2-40B4-BE49-F238E27FC236}">
              <a16:creationId xmlns:a16="http://schemas.microsoft.com/office/drawing/2014/main" id="{535906E2-4EC3-11C5-22AF-3F377054F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885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53" name="Picture 5152">
          <a:extLst>
            <a:ext uri="{FF2B5EF4-FFF2-40B4-BE49-F238E27FC236}">
              <a16:creationId xmlns:a16="http://schemas.microsoft.com/office/drawing/2014/main" id="{77AD8DB0-DD44-625D-392B-363C257E9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54" name="Picture 5153">
          <a:extLst>
            <a:ext uri="{FF2B5EF4-FFF2-40B4-BE49-F238E27FC236}">
              <a16:creationId xmlns:a16="http://schemas.microsoft.com/office/drawing/2014/main" id="{EA770360-BBF2-669A-EDB6-ACE38ABD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12700</xdr:colOff>
      <xdr:row>178</xdr:row>
      <xdr:rowOff>12700</xdr:rowOff>
    </xdr:to>
    <xdr:pic>
      <xdr:nvPicPr>
        <xdr:cNvPr id="5155" name="Picture 5154">
          <a:extLst>
            <a:ext uri="{FF2B5EF4-FFF2-40B4-BE49-F238E27FC236}">
              <a16:creationId xmlns:a16="http://schemas.microsoft.com/office/drawing/2014/main" id="{BBBDF784-93F0-D6C4-8103-C284BDB7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885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56" name="Picture 5155">
          <a:extLst>
            <a:ext uri="{FF2B5EF4-FFF2-40B4-BE49-F238E27FC236}">
              <a16:creationId xmlns:a16="http://schemas.microsoft.com/office/drawing/2014/main" id="{874D2C42-2795-4962-7C22-1B76563D0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57" name="Picture 5156">
          <a:extLst>
            <a:ext uri="{FF2B5EF4-FFF2-40B4-BE49-F238E27FC236}">
              <a16:creationId xmlns:a16="http://schemas.microsoft.com/office/drawing/2014/main" id="{2E4D90F1-CEC0-7D11-FDD6-ED411CF7B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12700</xdr:colOff>
      <xdr:row>178</xdr:row>
      <xdr:rowOff>12700</xdr:rowOff>
    </xdr:to>
    <xdr:pic>
      <xdr:nvPicPr>
        <xdr:cNvPr id="5158" name="Picture 5157">
          <a:extLst>
            <a:ext uri="{FF2B5EF4-FFF2-40B4-BE49-F238E27FC236}">
              <a16:creationId xmlns:a16="http://schemas.microsoft.com/office/drawing/2014/main" id="{62DA0A3A-4564-EC8A-CEF4-2296BD952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885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59" name="Picture 5158">
          <a:extLst>
            <a:ext uri="{FF2B5EF4-FFF2-40B4-BE49-F238E27FC236}">
              <a16:creationId xmlns:a16="http://schemas.microsoft.com/office/drawing/2014/main" id="{64A15EE1-5D4F-22D5-2E97-578D50A1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12700</xdr:colOff>
      <xdr:row>177</xdr:row>
      <xdr:rowOff>12700</xdr:rowOff>
    </xdr:to>
    <xdr:pic>
      <xdr:nvPicPr>
        <xdr:cNvPr id="5160" name="Picture 5159">
          <a:extLst>
            <a:ext uri="{FF2B5EF4-FFF2-40B4-BE49-F238E27FC236}">
              <a16:creationId xmlns:a16="http://schemas.microsoft.com/office/drawing/2014/main" id="{BD9B317D-8576-E788-BD6C-D28ADC6B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864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12700</xdr:colOff>
      <xdr:row>178</xdr:row>
      <xdr:rowOff>12700</xdr:rowOff>
    </xdr:to>
    <xdr:pic>
      <xdr:nvPicPr>
        <xdr:cNvPr id="5161" name="Picture 5160">
          <a:extLst>
            <a:ext uri="{FF2B5EF4-FFF2-40B4-BE49-F238E27FC236}">
              <a16:creationId xmlns:a16="http://schemas.microsoft.com/office/drawing/2014/main" id="{449490CD-62AE-7737-7634-BE21E5E68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8850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2" name="Picture 5161">
          <a:extLst>
            <a:ext uri="{FF2B5EF4-FFF2-40B4-BE49-F238E27FC236}">
              <a16:creationId xmlns:a16="http://schemas.microsoft.com/office/drawing/2014/main" id="{D9FA3DE6-DCB8-28E3-7418-DF36A3133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3" name="Picture 5162">
          <a:extLst>
            <a:ext uri="{FF2B5EF4-FFF2-40B4-BE49-F238E27FC236}">
              <a16:creationId xmlns:a16="http://schemas.microsoft.com/office/drawing/2014/main" id="{59152913-CC96-288C-C96B-718FC846B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947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4" name="Picture 5163">
          <a:extLst>
            <a:ext uri="{FF2B5EF4-FFF2-40B4-BE49-F238E27FC236}">
              <a16:creationId xmlns:a16="http://schemas.microsoft.com/office/drawing/2014/main" id="{50B86628-E97C-437C-D85C-D38C6A556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5" name="Picture 5164">
          <a:extLst>
            <a:ext uri="{FF2B5EF4-FFF2-40B4-BE49-F238E27FC236}">
              <a16:creationId xmlns:a16="http://schemas.microsoft.com/office/drawing/2014/main" id="{2D8182A6-0D2F-7666-CB5C-19B7435E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6" name="Picture 5165">
          <a:extLst>
            <a:ext uri="{FF2B5EF4-FFF2-40B4-BE49-F238E27FC236}">
              <a16:creationId xmlns:a16="http://schemas.microsoft.com/office/drawing/2014/main" id="{C823D43D-3677-B9DD-E588-49A3A2EDB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947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7" name="Picture 5166">
          <a:extLst>
            <a:ext uri="{FF2B5EF4-FFF2-40B4-BE49-F238E27FC236}">
              <a16:creationId xmlns:a16="http://schemas.microsoft.com/office/drawing/2014/main" id="{2A597AFE-7440-2B3E-1AA1-E6028B34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8" name="Picture 5167">
          <a:extLst>
            <a:ext uri="{FF2B5EF4-FFF2-40B4-BE49-F238E27FC236}">
              <a16:creationId xmlns:a16="http://schemas.microsoft.com/office/drawing/2014/main" id="{0B1B24A9-D28B-ACA3-FF6F-3C98EAE9D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69" name="Picture 5168">
          <a:extLst>
            <a:ext uri="{FF2B5EF4-FFF2-40B4-BE49-F238E27FC236}">
              <a16:creationId xmlns:a16="http://schemas.microsoft.com/office/drawing/2014/main" id="{3F798C72-E1C2-5F52-20C2-5305E6584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947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70" name="Picture 5169">
          <a:extLst>
            <a:ext uri="{FF2B5EF4-FFF2-40B4-BE49-F238E27FC236}">
              <a16:creationId xmlns:a16="http://schemas.microsoft.com/office/drawing/2014/main" id="{EF0BF6D7-221C-1BAB-42CD-386AC099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71" name="Picture 5170">
          <a:extLst>
            <a:ext uri="{FF2B5EF4-FFF2-40B4-BE49-F238E27FC236}">
              <a16:creationId xmlns:a16="http://schemas.microsoft.com/office/drawing/2014/main" id="{129AEB97-6A1E-967C-5776-B80DE0407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9269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12700</xdr:colOff>
      <xdr:row>179</xdr:row>
      <xdr:rowOff>12700</xdr:rowOff>
    </xdr:to>
    <xdr:pic>
      <xdr:nvPicPr>
        <xdr:cNvPr id="5172" name="Picture 5171">
          <a:extLst>
            <a:ext uri="{FF2B5EF4-FFF2-40B4-BE49-F238E27FC236}">
              <a16:creationId xmlns:a16="http://schemas.microsoft.com/office/drawing/2014/main" id="{ED9FB350-F8F3-0AA4-5765-1391DB29B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947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3" name="Picture 5172">
          <a:extLst>
            <a:ext uri="{FF2B5EF4-FFF2-40B4-BE49-F238E27FC236}">
              <a16:creationId xmlns:a16="http://schemas.microsoft.com/office/drawing/2014/main" id="{2252FD27-FE8F-FD8E-772D-54E5E683C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4" name="Picture 5173">
          <a:extLst>
            <a:ext uri="{FF2B5EF4-FFF2-40B4-BE49-F238E27FC236}">
              <a16:creationId xmlns:a16="http://schemas.microsoft.com/office/drawing/2014/main" id="{39E736A6-C89F-1BB2-5D3F-2BF10CA69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5" name="Picture 5174">
          <a:extLst>
            <a:ext uri="{FF2B5EF4-FFF2-40B4-BE49-F238E27FC236}">
              <a16:creationId xmlns:a16="http://schemas.microsoft.com/office/drawing/2014/main" id="{4809349E-1752-8572-B548-089951428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031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6" name="Picture 5175">
          <a:extLst>
            <a:ext uri="{FF2B5EF4-FFF2-40B4-BE49-F238E27FC236}">
              <a16:creationId xmlns:a16="http://schemas.microsoft.com/office/drawing/2014/main" id="{DC7CAD06-D327-BB45-8D06-A6EE2FFD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7" name="Picture 5176">
          <a:extLst>
            <a:ext uri="{FF2B5EF4-FFF2-40B4-BE49-F238E27FC236}">
              <a16:creationId xmlns:a16="http://schemas.microsoft.com/office/drawing/2014/main" id="{C7A29B51-E7CA-510F-86FE-292E5A041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8" name="Picture 5177">
          <a:extLst>
            <a:ext uri="{FF2B5EF4-FFF2-40B4-BE49-F238E27FC236}">
              <a16:creationId xmlns:a16="http://schemas.microsoft.com/office/drawing/2014/main" id="{F1915AC3-75CA-3967-E08C-CA73B274B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79" name="Picture 5178">
          <a:extLst>
            <a:ext uri="{FF2B5EF4-FFF2-40B4-BE49-F238E27FC236}">
              <a16:creationId xmlns:a16="http://schemas.microsoft.com/office/drawing/2014/main" id="{8E2B2760-8442-E8D6-A7BB-E2874014B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031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0" name="Picture 5179">
          <a:extLst>
            <a:ext uri="{FF2B5EF4-FFF2-40B4-BE49-F238E27FC236}">
              <a16:creationId xmlns:a16="http://schemas.microsoft.com/office/drawing/2014/main" id="{BA7E8F27-47CA-9BE3-EFC8-24F280F46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1" name="Picture 5180">
          <a:extLst>
            <a:ext uri="{FF2B5EF4-FFF2-40B4-BE49-F238E27FC236}">
              <a16:creationId xmlns:a16="http://schemas.microsoft.com/office/drawing/2014/main" id="{04E4C275-D5D1-0693-8304-CB340A45D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2" name="Picture 5181">
          <a:extLst>
            <a:ext uri="{FF2B5EF4-FFF2-40B4-BE49-F238E27FC236}">
              <a16:creationId xmlns:a16="http://schemas.microsoft.com/office/drawing/2014/main" id="{808241D0-5809-D028-0024-7A9F18BD8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3" name="Picture 5182">
          <a:extLst>
            <a:ext uri="{FF2B5EF4-FFF2-40B4-BE49-F238E27FC236}">
              <a16:creationId xmlns:a16="http://schemas.microsoft.com/office/drawing/2014/main" id="{FED427E2-0045-40FE-0B2F-F24909BF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031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4" name="Picture 5183">
          <a:extLst>
            <a:ext uri="{FF2B5EF4-FFF2-40B4-BE49-F238E27FC236}">
              <a16:creationId xmlns:a16="http://schemas.microsoft.com/office/drawing/2014/main" id="{24072974-8016-024D-1FD7-3D7E466C2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5" name="Picture 5184">
          <a:extLst>
            <a:ext uri="{FF2B5EF4-FFF2-40B4-BE49-F238E27FC236}">
              <a16:creationId xmlns:a16="http://schemas.microsoft.com/office/drawing/2014/main" id="{176BE4D6-7A57-D7AF-1357-4FB1E1431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4989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6" name="Picture 5185">
          <a:extLst>
            <a:ext uri="{FF2B5EF4-FFF2-40B4-BE49-F238E27FC236}">
              <a16:creationId xmlns:a16="http://schemas.microsoft.com/office/drawing/2014/main" id="{12BF5AEC-B2D8-8B7C-1735-F0CB33C6F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01078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12700</xdr:colOff>
      <xdr:row>180</xdr:row>
      <xdr:rowOff>12700</xdr:rowOff>
    </xdr:to>
    <xdr:pic>
      <xdr:nvPicPr>
        <xdr:cNvPr id="5187" name="Picture 5186">
          <a:extLst>
            <a:ext uri="{FF2B5EF4-FFF2-40B4-BE49-F238E27FC236}">
              <a16:creationId xmlns:a16="http://schemas.microsoft.com/office/drawing/2014/main" id="{569B2BC5-E8AD-A446-8C44-330ED7C7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031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88" name="Picture 5187">
          <a:extLst>
            <a:ext uri="{FF2B5EF4-FFF2-40B4-BE49-F238E27FC236}">
              <a16:creationId xmlns:a16="http://schemas.microsoft.com/office/drawing/2014/main" id="{82CC125A-337F-456A-28B9-51C756BD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89" name="Picture 5188">
          <a:extLst>
            <a:ext uri="{FF2B5EF4-FFF2-40B4-BE49-F238E27FC236}">
              <a16:creationId xmlns:a16="http://schemas.microsoft.com/office/drawing/2014/main" id="{D59E1AC1-4BA3-45D5-D9CF-F66DDAE6E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094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0" name="Picture 5189">
          <a:extLst>
            <a:ext uri="{FF2B5EF4-FFF2-40B4-BE49-F238E27FC236}">
              <a16:creationId xmlns:a16="http://schemas.microsoft.com/office/drawing/2014/main" id="{FA03DE14-96B4-E6CC-10F9-19B6BAF5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1" name="Picture 5190">
          <a:extLst>
            <a:ext uri="{FF2B5EF4-FFF2-40B4-BE49-F238E27FC236}">
              <a16:creationId xmlns:a16="http://schemas.microsoft.com/office/drawing/2014/main" id="{F3886C7E-776D-4DBC-75E8-B7148420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2" name="Picture 5191">
          <a:extLst>
            <a:ext uri="{FF2B5EF4-FFF2-40B4-BE49-F238E27FC236}">
              <a16:creationId xmlns:a16="http://schemas.microsoft.com/office/drawing/2014/main" id="{FCBCB51C-A6DE-BDAE-2A18-0F12A5F9C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094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3" name="Picture 5192">
          <a:extLst>
            <a:ext uri="{FF2B5EF4-FFF2-40B4-BE49-F238E27FC236}">
              <a16:creationId xmlns:a16="http://schemas.microsoft.com/office/drawing/2014/main" id="{194BA570-8689-D808-CD50-1E43ECDB0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4" name="Picture 5193">
          <a:extLst>
            <a:ext uri="{FF2B5EF4-FFF2-40B4-BE49-F238E27FC236}">
              <a16:creationId xmlns:a16="http://schemas.microsoft.com/office/drawing/2014/main" id="{3BF51229-DC8B-DDC3-56ED-8DD4EE12F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5" name="Picture 5194">
          <a:extLst>
            <a:ext uri="{FF2B5EF4-FFF2-40B4-BE49-F238E27FC236}">
              <a16:creationId xmlns:a16="http://schemas.microsoft.com/office/drawing/2014/main" id="{5B6DFB8F-B00F-9F78-96EF-5B94A4CB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094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6" name="Picture 5195">
          <a:extLst>
            <a:ext uri="{FF2B5EF4-FFF2-40B4-BE49-F238E27FC236}">
              <a16:creationId xmlns:a16="http://schemas.microsoft.com/office/drawing/2014/main" id="{F693D9CC-371A-E2BC-D2BF-22B8E6EF1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7" name="Picture 5196">
          <a:extLst>
            <a:ext uri="{FF2B5EF4-FFF2-40B4-BE49-F238E27FC236}">
              <a16:creationId xmlns:a16="http://schemas.microsoft.com/office/drawing/2014/main" id="{4E4F4672-2EAE-97D0-F078-9E6F8EF16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073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12700</xdr:colOff>
      <xdr:row>181</xdr:row>
      <xdr:rowOff>12700</xdr:rowOff>
    </xdr:to>
    <xdr:pic>
      <xdr:nvPicPr>
        <xdr:cNvPr id="5198" name="Picture 5197">
          <a:extLst>
            <a:ext uri="{FF2B5EF4-FFF2-40B4-BE49-F238E27FC236}">
              <a16:creationId xmlns:a16="http://schemas.microsoft.com/office/drawing/2014/main" id="{A25210BC-EABB-DB70-BB9D-C73DA4F7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0946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199" name="Picture 5198">
          <a:extLst>
            <a:ext uri="{FF2B5EF4-FFF2-40B4-BE49-F238E27FC236}">
              <a16:creationId xmlns:a16="http://schemas.microsoft.com/office/drawing/2014/main" id="{E7453DAB-1B48-5E28-1827-CEE496C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200" name="Picture 5199">
          <a:extLst>
            <a:ext uri="{FF2B5EF4-FFF2-40B4-BE49-F238E27FC236}">
              <a16:creationId xmlns:a16="http://schemas.microsoft.com/office/drawing/2014/main" id="{88F84040-3DBA-FA74-FB41-E951BBB30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201" name="Picture 5200">
          <a:extLst>
            <a:ext uri="{FF2B5EF4-FFF2-40B4-BE49-F238E27FC236}">
              <a16:creationId xmlns:a16="http://schemas.microsoft.com/office/drawing/2014/main" id="{9D1C3493-AE13-32DD-472B-1A8A9CA2B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202" name="Picture 5201">
          <a:extLst>
            <a:ext uri="{FF2B5EF4-FFF2-40B4-BE49-F238E27FC236}">
              <a16:creationId xmlns:a16="http://schemas.microsoft.com/office/drawing/2014/main" id="{57A2A60B-B944-68D0-971C-CDF2E62F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203" name="Picture 5202">
          <a:extLst>
            <a:ext uri="{FF2B5EF4-FFF2-40B4-BE49-F238E27FC236}">
              <a16:creationId xmlns:a16="http://schemas.microsoft.com/office/drawing/2014/main" id="{583486A7-B025-A9A2-9D28-81BF6B84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204" name="Picture 5203">
          <a:extLst>
            <a:ext uri="{FF2B5EF4-FFF2-40B4-BE49-F238E27FC236}">
              <a16:creationId xmlns:a16="http://schemas.microsoft.com/office/drawing/2014/main" id="{B13EC119-A4F6-E3C8-82D9-304B542A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12700</xdr:colOff>
      <xdr:row>182</xdr:row>
      <xdr:rowOff>12700</xdr:rowOff>
    </xdr:to>
    <xdr:pic>
      <xdr:nvPicPr>
        <xdr:cNvPr id="5205" name="Picture 5204">
          <a:extLst>
            <a:ext uri="{FF2B5EF4-FFF2-40B4-BE49-F238E27FC236}">
              <a16:creationId xmlns:a16="http://schemas.microsoft.com/office/drawing/2014/main" id="{E8BFBA52-2EEE-34BB-FA17-B1AD764CF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1365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06" name="Picture 5205">
          <a:extLst>
            <a:ext uri="{FF2B5EF4-FFF2-40B4-BE49-F238E27FC236}">
              <a16:creationId xmlns:a16="http://schemas.microsoft.com/office/drawing/2014/main" id="{10D643A1-3EBB-3B07-3127-5D8942D8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07" name="Picture 5206">
          <a:extLst>
            <a:ext uri="{FF2B5EF4-FFF2-40B4-BE49-F238E27FC236}">
              <a16:creationId xmlns:a16="http://schemas.microsoft.com/office/drawing/2014/main" id="{6B5A3EF3-0EA4-9EE8-5E45-0F137263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08" name="Picture 5207">
          <a:extLst>
            <a:ext uri="{FF2B5EF4-FFF2-40B4-BE49-F238E27FC236}">
              <a16:creationId xmlns:a16="http://schemas.microsoft.com/office/drawing/2014/main" id="{50557471-8BD9-8C8D-B44C-019729299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09" name="Picture 5208">
          <a:extLst>
            <a:ext uri="{FF2B5EF4-FFF2-40B4-BE49-F238E27FC236}">
              <a16:creationId xmlns:a16="http://schemas.microsoft.com/office/drawing/2014/main" id="{00AF86B0-646D-92CB-CB6C-697D6FCF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10" name="Picture 5209">
          <a:extLst>
            <a:ext uri="{FF2B5EF4-FFF2-40B4-BE49-F238E27FC236}">
              <a16:creationId xmlns:a16="http://schemas.microsoft.com/office/drawing/2014/main" id="{A8B4FF7E-4BF5-30D9-FAE9-4ABA7CCA9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11" name="Picture 5210">
          <a:extLst>
            <a:ext uri="{FF2B5EF4-FFF2-40B4-BE49-F238E27FC236}">
              <a16:creationId xmlns:a16="http://schemas.microsoft.com/office/drawing/2014/main" id="{D5FD9892-E0AD-5054-F9E8-65A6F17D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12700</xdr:colOff>
      <xdr:row>183</xdr:row>
      <xdr:rowOff>12700</xdr:rowOff>
    </xdr:to>
    <xdr:pic>
      <xdr:nvPicPr>
        <xdr:cNvPr id="5212" name="Picture 5211">
          <a:extLst>
            <a:ext uri="{FF2B5EF4-FFF2-40B4-BE49-F238E27FC236}">
              <a16:creationId xmlns:a16="http://schemas.microsoft.com/office/drawing/2014/main" id="{8FE7592B-24B5-F99A-A8A5-8A1E21B75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1784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3" name="Picture 5212">
          <a:extLst>
            <a:ext uri="{FF2B5EF4-FFF2-40B4-BE49-F238E27FC236}">
              <a16:creationId xmlns:a16="http://schemas.microsoft.com/office/drawing/2014/main" id="{C2147CEC-19E3-98F0-8EB8-FD68D8614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4" name="Picture 5213">
          <a:extLst>
            <a:ext uri="{FF2B5EF4-FFF2-40B4-BE49-F238E27FC236}">
              <a16:creationId xmlns:a16="http://schemas.microsoft.com/office/drawing/2014/main" id="{976798B7-F55B-D879-9F6C-5C84CBBA0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241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5" name="Picture 5214">
          <a:extLst>
            <a:ext uri="{FF2B5EF4-FFF2-40B4-BE49-F238E27FC236}">
              <a16:creationId xmlns:a16="http://schemas.microsoft.com/office/drawing/2014/main" id="{87E77D59-1707-2734-3CAF-D960D9BE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6" name="Picture 5215">
          <a:extLst>
            <a:ext uri="{FF2B5EF4-FFF2-40B4-BE49-F238E27FC236}">
              <a16:creationId xmlns:a16="http://schemas.microsoft.com/office/drawing/2014/main" id="{7ECD21B3-6A79-72F2-1F59-55FDD5D37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7" name="Picture 5216">
          <a:extLst>
            <a:ext uri="{FF2B5EF4-FFF2-40B4-BE49-F238E27FC236}">
              <a16:creationId xmlns:a16="http://schemas.microsoft.com/office/drawing/2014/main" id="{4D4DE98C-5269-EB6B-4EEC-56FE6189B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241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8" name="Picture 5217">
          <a:extLst>
            <a:ext uri="{FF2B5EF4-FFF2-40B4-BE49-F238E27FC236}">
              <a16:creationId xmlns:a16="http://schemas.microsoft.com/office/drawing/2014/main" id="{50DDBDAC-FDC3-7F5B-2E26-1BFAD7725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19" name="Picture 5218">
          <a:extLst>
            <a:ext uri="{FF2B5EF4-FFF2-40B4-BE49-F238E27FC236}">
              <a16:creationId xmlns:a16="http://schemas.microsoft.com/office/drawing/2014/main" id="{07880041-6E02-A4F4-CF7B-DD93B030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20" name="Picture 5219">
          <a:extLst>
            <a:ext uri="{FF2B5EF4-FFF2-40B4-BE49-F238E27FC236}">
              <a16:creationId xmlns:a16="http://schemas.microsoft.com/office/drawing/2014/main" id="{BBE90ADB-17BE-7CBC-2361-E7E8A1E3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241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21" name="Picture 5220">
          <a:extLst>
            <a:ext uri="{FF2B5EF4-FFF2-40B4-BE49-F238E27FC236}">
              <a16:creationId xmlns:a16="http://schemas.microsoft.com/office/drawing/2014/main" id="{ADE0E4E2-627D-A6E7-4F34-75712FFE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22" name="Picture 5221">
          <a:extLst>
            <a:ext uri="{FF2B5EF4-FFF2-40B4-BE49-F238E27FC236}">
              <a16:creationId xmlns:a16="http://schemas.microsoft.com/office/drawing/2014/main" id="{998A8E95-ED25-B1EC-7814-5CB63128E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220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184</xdr:row>
      <xdr:rowOff>0</xdr:rowOff>
    </xdr:from>
    <xdr:to>
      <xdr:col>6</xdr:col>
      <xdr:colOff>12700</xdr:colOff>
      <xdr:row>184</xdr:row>
      <xdr:rowOff>12700</xdr:rowOff>
    </xdr:to>
    <xdr:pic>
      <xdr:nvPicPr>
        <xdr:cNvPr id="5223" name="Picture 5222">
          <a:extLst>
            <a:ext uri="{FF2B5EF4-FFF2-40B4-BE49-F238E27FC236}">
              <a16:creationId xmlns:a16="http://schemas.microsoft.com/office/drawing/2014/main" id="{3F6AEEAB-E182-F0CA-5BDB-BDDFFB757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241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24" name="Picture 5223">
          <a:extLst>
            <a:ext uri="{FF2B5EF4-FFF2-40B4-BE49-F238E27FC236}">
              <a16:creationId xmlns:a16="http://schemas.microsoft.com/office/drawing/2014/main" id="{671D8070-2803-EA7C-C006-5F4D25288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25" name="Picture 5224">
          <a:extLst>
            <a:ext uri="{FF2B5EF4-FFF2-40B4-BE49-F238E27FC236}">
              <a16:creationId xmlns:a16="http://schemas.microsoft.com/office/drawing/2014/main" id="{7661A3D5-AEE3-6E52-F7FF-D25734B0B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3041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26" name="Picture 5225">
          <a:extLst>
            <a:ext uri="{FF2B5EF4-FFF2-40B4-BE49-F238E27FC236}">
              <a16:creationId xmlns:a16="http://schemas.microsoft.com/office/drawing/2014/main" id="{5FBA35C0-104F-B4BD-B785-2087F089A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27" name="Picture 5226">
          <a:extLst>
            <a:ext uri="{FF2B5EF4-FFF2-40B4-BE49-F238E27FC236}">
              <a16:creationId xmlns:a16="http://schemas.microsoft.com/office/drawing/2014/main" id="{578215C5-2FDA-54F5-04B9-A8E7D771E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28" name="Picture 5227">
          <a:extLst>
            <a:ext uri="{FF2B5EF4-FFF2-40B4-BE49-F238E27FC236}">
              <a16:creationId xmlns:a16="http://schemas.microsoft.com/office/drawing/2014/main" id="{FD606E9C-0F68-E7D6-9326-107E6E87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3041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29" name="Picture 5228">
          <a:extLst>
            <a:ext uri="{FF2B5EF4-FFF2-40B4-BE49-F238E27FC236}">
              <a16:creationId xmlns:a16="http://schemas.microsoft.com/office/drawing/2014/main" id="{099D8474-4773-5875-0610-B8EE6D9C9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30" name="Picture 5229">
          <a:extLst>
            <a:ext uri="{FF2B5EF4-FFF2-40B4-BE49-F238E27FC236}">
              <a16:creationId xmlns:a16="http://schemas.microsoft.com/office/drawing/2014/main" id="{3084FEBD-B6B4-F471-34DE-8CC19B94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31" name="Picture 5230">
          <a:extLst>
            <a:ext uri="{FF2B5EF4-FFF2-40B4-BE49-F238E27FC236}">
              <a16:creationId xmlns:a16="http://schemas.microsoft.com/office/drawing/2014/main" id="{95CB7389-5667-CC86-0B45-F23B877C8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3041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32" name="Picture 5231">
          <a:extLst>
            <a:ext uri="{FF2B5EF4-FFF2-40B4-BE49-F238E27FC236}">
              <a16:creationId xmlns:a16="http://schemas.microsoft.com/office/drawing/2014/main" id="{E08009F8-B86A-C08B-0CB5-45AF859E7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33" name="Picture 5232">
          <a:extLst>
            <a:ext uri="{FF2B5EF4-FFF2-40B4-BE49-F238E27FC236}">
              <a16:creationId xmlns:a16="http://schemas.microsoft.com/office/drawing/2014/main" id="{3B94F4B9-38F3-B9FD-1EF3-005AAA22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28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12700</xdr:colOff>
      <xdr:row>185</xdr:row>
      <xdr:rowOff>12700</xdr:rowOff>
    </xdr:to>
    <xdr:pic>
      <xdr:nvPicPr>
        <xdr:cNvPr id="5234" name="Picture 5233">
          <a:extLst>
            <a:ext uri="{FF2B5EF4-FFF2-40B4-BE49-F238E27FC236}">
              <a16:creationId xmlns:a16="http://schemas.microsoft.com/office/drawing/2014/main" id="{6D52C125-4B28-5AEF-61C6-F402548DA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3041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35" name="Picture 5234">
          <a:extLst>
            <a:ext uri="{FF2B5EF4-FFF2-40B4-BE49-F238E27FC236}">
              <a16:creationId xmlns:a16="http://schemas.microsoft.com/office/drawing/2014/main" id="{89D7340E-022F-E062-62C0-2353F1E09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36" name="Picture 5235">
          <a:extLst>
            <a:ext uri="{FF2B5EF4-FFF2-40B4-BE49-F238E27FC236}">
              <a16:creationId xmlns:a16="http://schemas.microsoft.com/office/drawing/2014/main" id="{ADA3CEA8-4C66-834E-8BB5-C5AFB1831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37" name="Picture 5236">
          <a:extLst>
            <a:ext uri="{FF2B5EF4-FFF2-40B4-BE49-F238E27FC236}">
              <a16:creationId xmlns:a16="http://schemas.microsoft.com/office/drawing/2014/main" id="{28555EDA-7E93-C6E5-8764-E4819E365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38" name="Picture 5237">
          <a:extLst>
            <a:ext uri="{FF2B5EF4-FFF2-40B4-BE49-F238E27FC236}">
              <a16:creationId xmlns:a16="http://schemas.microsoft.com/office/drawing/2014/main" id="{350902CF-04E4-D34D-10EC-3C98D61B8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39" name="Picture 5238">
          <a:extLst>
            <a:ext uri="{FF2B5EF4-FFF2-40B4-BE49-F238E27FC236}">
              <a16:creationId xmlns:a16="http://schemas.microsoft.com/office/drawing/2014/main" id="{23CCAF34-C624-6E07-3AEE-35EF86435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40" name="Picture 5239">
          <a:extLst>
            <a:ext uri="{FF2B5EF4-FFF2-40B4-BE49-F238E27FC236}">
              <a16:creationId xmlns:a16="http://schemas.microsoft.com/office/drawing/2014/main" id="{91695EAC-6524-4698-4981-80E7EA6E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12700</xdr:colOff>
      <xdr:row>186</xdr:row>
      <xdr:rowOff>12700</xdr:rowOff>
    </xdr:to>
    <xdr:pic>
      <xdr:nvPicPr>
        <xdr:cNvPr id="5241" name="Picture 5240">
          <a:extLst>
            <a:ext uri="{FF2B5EF4-FFF2-40B4-BE49-F238E27FC236}">
              <a16:creationId xmlns:a16="http://schemas.microsoft.com/office/drawing/2014/main" id="{0B2F37F3-6AFE-AC22-7F67-7159E637C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3460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2" name="Picture 5241">
          <a:extLst>
            <a:ext uri="{FF2B5EF4-FFF2-40B4-BE49-F238E27FC236}">
              <a16:creationId xmlns:a16="http://schemas.microsoft.com/office/drawing/2014/main" id="{F8E9BA6F-7355-9A0E-3BA0-C82160E73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3" name="Picture 5242">
          <a:extLst>
            <a:ext uri="{FF2B5EF4-FFF2-40B4-BE49-F238E27FC236}">
              <a16:creationId xmlns:a16="http://schemas.microsoft.com/office/drawing/2014/main" id="{8F8C8AE9-76D8-E964-6BBB-526C5A42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408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4" name="Picture 5243">
          <a:extLst>
            <a:ext uri="{FF2B5EF4-FFF2-40B4-BE49-F238E27FC236}">
              <a16:creationId xmlns:a16="http://schemas.microsoft.com/office/drawing/2014/main" id="{17AA20F6-A1CB-BBD4-4ED6-51A19E6B7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5" name="Picture 5244">
          <a:extLst>
            <a:ext uri="{FF2B5EF4-FFF2-40B4-BE49-F238E27FC236}">
              <a16:creationId xmlns:a16="http://schemas.microsoft.com/office/drawing/2014/main" id="{992E4A06-16DF-2CC1-9B0A-B113C02B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6" name="Picture 5245">
          <a:extLst>
            <a:ext uri="{FF2B5EF4-FFF2-40B4-BE49-F238E27FC236}">
              <a16:creationId xmlns:a16="http://schemas.microsoft.com/office/drawing/2014/main" id="{0B72A283-3407-7D58-3B53-FF5BAA10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408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7" name="Picture 5246">
          <a:extLst>
            <a:ext uri="{FF2B5EF4-FFF2-40B4-BE49-F238E27FC236}">
              <a16:creationId xmlns:a16="http://schemas.microsoft.com/office/drawing/2014/main" id="{30B9685E-74E4-97DA-1B25-CCC7B112E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8" name="Picture 5247">
          <a:extLst>
            <a:ext uri="{FF2B5EF4-FFF2-40B4-BE49-F238E27FC236}">
              <a16:creationId xmlns:a16="http://schemas.microsoft.com/office/drawing/2014/main" id="{6A702AB5-430A-9277-4A77-43830B1B2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49" name="Picture 5248">
          <a:extLst>
            <a:ext uri="{FF2B5EF4-FFF2-40B4-BE49-F238E27FC236}">
              <a16:creationId xmlns:a16="http://schemas.microsoft.com/office/drawing/2014/main" id="{4045F637-243A-D628-68F7-93F052E7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408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50" name="Picture 5249">
          <a:extLst>
            <a:ext uri="{FF2B5EF4-FFF2-40B4-BE49-F238E27FC236}">
              <a16:creationId xmlns:a16="http://schemas.microsoft.com/office/drawing/2014/main" id="{92440445-6F2D-C726-BCC8-A259BE4F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51" name="Picture 5250">
          <a:extLst>
            <a:ext uri="{FF2B5EF4-FFF2-40B4-BE49-F238E27FC236}">
              <a16:creationId xmlns:a16="http://schemas.microsoft.com/office/drawing/2014/main" id="{1B00A4E9-C280-D33B-3A52-B7F6F281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3879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12700</xdr:colOff>
      <xdr:row>187</xdr:row>
      <xdr:rowOff>12700</xdr:rowOff>
    </xdr:to>
    <xdr:pic>
      <xdr:nvPicPr>
        <xdr:cNvPr id="5252" name="Picture 5251">
          <a:extLst>
            <a:ext uri="{FF2B5EF4-FFF2-40B4-BE49-F238E27FC236}">
              <a16:creationId xmlns:a16="http://schemas.microsoft.com/office/drawing/2014/main" id="{2AA5808D-30D6-27FB-B413-8F58E964F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408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3" name="Picture 5252">
          <a:extLst>
            <a:ext uri="{FF2B5EF4-FFF2-40B4-BE49-F238E27FC236}">
              <a16:creationId xmlns:a16="http://schemas.microsoft.com/office/drawing/2014/main" id="{99F7E968-F521-D353-7A62-32E33A2B2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4" name="Picture 5253">
          <a:extLst>
            <a:ext uri="{FF2B5EF4-FFF2-40B4-BE49-F238E27FC236}">
              <a16:creationId xmlns:a16="http://schemas.microsoft.com/office/drawing/2014/main" id="{67A4F82A-4E68-1EB0-5DBF-6CF3341EF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5" name="Picture 5254">
          <a:extLst>
            <a:ext uri="{FF2B5EF4-FFF2-40B4-BE49-F238E27FC236}">
              <a16:creationId xmlns:a16="http://schemas.microsoft.com/office/drawing/2014/main" id="{354882DC-21FD-FC71-ECA8-61246550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6" name="Picture 5255">
          <a:extLst>
            <a:ext uri="{FF2B5EF4-FFF2-40B4-BE49-F238E27FC236}">
              <a16:creationId xmlns:a16="http://schemas.microsoft.com/office/drawing/2014/main" id="{7642E3AE-AB23-B5AF-5D63-D10AFA361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7" name="Picture 5256">
          <a:extLst>
            <a:ext uri="{FF2B5EF4-FFF2-40B4-BE49-F238E27FC236}">
              <a16:creationId xmlns:a16="http://schemas.microsoft.com/office/drawing/2014/main" id="{07BE6355-FEB5-12C7-6D57-B016CF0FB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8" name="Picture 5257">
          <a:extLst>
            <a:ext uri="{FF2B5EF4-FFF2-40B4-BE49-F238E27FC236}">
              <a16:creationId xmlns:a16="http://schemas.microsoft.com/office/drawing/2014/main" id="{21839A36-59B4-B9BF-CDC5-061CFEA67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12700</xdr:colOff>
      <xdr:row>188</xdr:row>
      <xdr:rowOff>12700</xdr:rowOff>
    </xdr:to>
    <xdr:pic>
      <xdr:nvPicPr>
        <xdr:cNvPr id="5259" name="Picture 5258">
          <a:extLst>
            <a:ext uri="{FF2B5EF4-FFF2-40B4-BE49-F238E27FC236}">
              <a16:creationId xmlns:a16="http://schemas.microsoft.com/office/drawing/2014/main" id="{994FC2B0-B6AC-9A47-33A1-A9417B3A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450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0" name="Picture 5259">
          <a:extLst>
            <a:ext uri="{FF2B5EF4-FFF2-40B4-BE49-F238E27FC236}">
              <a16:creationId xmlns:a16="http://schemas.microsoft.com/office/drawing/2014/main" id="{2DD14092-E513-000C-AD52-B45DD6D1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1" name="Picture 5260">
          <a:extLst>
            <a:ext uri="{FF2B5EF4-FFF2-40B4-BE49-F238E27FC236}">
              <a16:creationId xmlns:a16="http://schemas.microsoft.com/office/drawing/2014/main" id="{BD843CF4-0594-CCAD-AD73-519C36B86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513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2" name="Picture 5261">
          <a:extLst>
            <a:ext uri="{FF2B5EF4-FFF2-40B4-BE49-F238E27FC236}">
              <a16:creationId xmlns:a16="http://schemas.microsoft.com/office/drawing/2014/main" id="{EA9AEA14-20AE-CEE3-A854-47CF3FD30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3" name="Picture 5262">
          <a:extLst>
            <a:ext uri="{FF2B5EF4-FFF2-40B4-BE49-F238E27FC236}">
              <a16:creationId xmlns:a16="http://schemas.microsoft.com/office/drawing/2014/main" id="{AD4477DF-4569-B912-3E82-CFA4B4576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4" name="Picture 5263">
          <a:extLst>
            <a:ext uri="{FF2B5EF4-FFF2-40B4-BE49-F238E27FC236}">
              <a16:creationId xmlns:a16="http://schemas.microsoft.com/office/drawing/2014/main" id="{A8A6CEDE-E41C-00C7-1620-353119747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513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5" name="Picture 5264">
          <a:extLst>
            <a:ext uri="{FF2B5EF4-FFF2-40B4-BE49-F238E27FC236}">
              <a16:creationId xmlns:a16="http://schemas.microsoft.com/office/drawing/2014/main" id="{FA837A95-6249-2064-F193-A3A10C777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6" name="Picture 5265">
          <a:extLst>
            <a:ext uri="{FF2B5EF4-FFF2-40B4-BE49-F238E27FC236}">
              <a16:creationId xmlns:a16="http://schemas.microsoft.com/office/drawing/2014/main" id="{607E0744-FE2E-3087-9EAE-C75249798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7" name="Picture 5266">
          <a:extLst>
            <a:ext uri="{FF2B5EF4-FFF2-40B4-BE49-F238E27FC236}">
              <a16:creationId xmlns:a16="http://schemas.microsoft.com/office/drawing/2014/main" id="{0A3C3CD2-C237-3D81-5E2C-4D1AADA48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513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8" name="Picture 5267">
          <a:extLst>
            <a:ext uri="{FF2B5EF4-FFF2-40B4-BE49-F238E27FC236}">
              <a16:creationId xmlns:a16="http://schemas.microsoft.com/office/drawing/2014/main" id="{38F213DD-E5DF-E251-498E-D11B27984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69" name="Picture 5268">
          <a:extLst>
            <a:ext uri="{FF2B5EF4-FFF2-40B4-BE49-F238E27FC236}">
              <a16:creationId xmlns:a16="http://schemas.microsoft.com/office/drawing/2014/main" id="{5EE93979-13CB-4CE5-46DA-B48B4FB8A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492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12700</xdr:colOff>
      <xdr:row>189</xdr:row>
      <xdr:rowOff>12700</xdr:rowOff>
    </xdr:to>
    <xdr:pic>
      <xdr:nvPicPr>
        <xdr:cNvPr id="5270" name="Picture 5269">
          <a:extLst>
            <a:ext uri="{FF2B5EF4-FFF2-40B4-BE49-F238E27FC236}">
              <a16:creationId xmlns:a16="http://schemas.microsoft.com/office/drawing/2014/main" id="{BD78F5CE-468D-EADF-19B6-1EB0113A9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5137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1" name="Picture 5270">
          <a:extLst>
            <a:ext uri="{FF2B5EF4-FFF2-40B4-BE49-F238E27FC236}">
              <a16:creationId xmlns:a16="http://schemas.microsoft.com/office/drawing/2014/main" id="{99587DCF-060D-ACAC-9F30-32FEB0AD4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2" name="Picture 5271">
          <a:extLst>
            <a:ext uri="{FF2B5EF4-FFF2-40B4-BE49-F238E27FC236}">
              <a16:creationId xmlns:a16="http://schemas.microsoft.com/office/drawing/2014/main" id="{9BA674E0-EB08-2690-554E-E8012F310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3" name="Picture 5272">
          <a:extLst>
            <a:ext uri="{FF2B5EF4-FFF2-40B4-BE49-F238E27FC236}">
              <a16:creationId xmlns:a16="http://schemas.microsoft.com/office/drawing/2014/main" id="{75D5D47E-72E8-D6F3-805B-674A2FF6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5975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4" name="Picture 5273">
          <a:extLst>
            <a:ext uri="{FF2B5EF4-FFF2-40B4-BE49-F238E27FC236}">
              <a16:creationId xmlns:a16="http://schemas.microsoft.com/office/drawing/2014/main" id="{6A6B6E77-7304-B34F-072C-613357BC0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5" name="Picture 5274">
          <a:extLst>
            <a:ext uri="{FF2B5EF4-FFF2-40B4-BE49-F238E27FC236}">
              <a16:creationId xmlns:a16="http://schemas.microsoft.com/office/drawing/2014/main" id="{431B128F-BEB8-7F49-0490-52F90AE93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6" name="Picture 5275">
          <a:extLst>
            <a:ext uri="{FF2B5EF4-FFF2-40B4-BE49-F238E27FC236}">
              <a16:creationId xmlns:a16="http://schemas.microsoft.com/office/drawing/2014/main" id="{71C472BF-5813-4E30-1851-AA0B0D52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7" name="Picture 5276">
          <a:extLst>
            <a:ext uri="{FF2B5EF4-FFF2-40B4-BE49-F238E27FC236}">
              <a16:creationId xmlns:a16="http://schemas.microsoft.com/office/drawing/2014/main" id="{D43CF839-2302-822C-2C3B-D289436AB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5975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8" name="Picture 5277">
          <a:extLst>
            <a:ext uri="{FF2B5EF4-FFF2-40B4-BE49-F238E27FC236}">
              <a16:creationId xmlns:a16="http://schemas.microsoft.com/office/drawing/2014/main" id="{4849C280-DAA0-7B9F-135C-58BB65F04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79" name="Picture 5278">
          <a:extLst>
            <a:ext uri="{FF2B5EF4-FFF2-40B4-BE49-F238E27FC236}">
              <a16:creationId xmlns:a16="http://schemas.microsoft.com/office/drawing/2014/main" id="{C3B34A85-8D3B-7DED-E0D1-3B13CB3C6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80" name="Picture 5279">
          <a:extLst>
            <a:ext uri="{FF2B5EF4-FFF2-40B4-BE49-F238E27FC236}">
              <a16:creationId xmlns:a16="http://schemas.microsoft.com/office/drawing/2014/main" id="{CC430815-8F7D-1B1D-15BF-5085A3B6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81" name="Picture 5280">
          <a:extLst>
            <a:ext uri="{FF2B5EF4-FFF2-40B4-BE49-F238E27FC236}">
              <a16:creationId xmlns:a16="http://schemas.microsoft.com/office/drawing/2014/main" id="{DBAFA44C-2ADE-A607-DF11-801209B56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5975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82" name="Picture 5281">
          <a:extLst>
            <a:ext uri="{FF2B5EF4-FFF2-40B4-BE49-F238E27FC236}">
              <a16:creationId xmlns:a16="http://schemas.microsoft.com/office/drawing/2014/main" id="{797BE21E-DE8C-646E-DE44-F2E78CB16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83" name="Picture 5282">
          <a:extLst>
            <a:ext uri="{FF2B5EF4-FFF2-40B4-BE49-F238E27FC236}">
              <a16:creationId xmlns:a16="http://schemas.microsoft.com/office/drawing/2014/main" id="{76206C43-D1C3-2066-2F44-3C20B1DC9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5556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84" name="Picture 5283">
          <a:extLst>
            <a:ext uri="{FF2B5EF4-FFF2-40B4-BE49-F238E27FC236}">
              <a16:creationId xmlns:a16="http://schemas.microsoft.com/office/drawing/2014/main" id="{B1DC0FBE-7AAC-2889-AE6D-5C77459E3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57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12700</xdr:colOff>
      <xdr:row>190</xdr:row>
      <xdr:rowOff>12700</xdr:rowOff>
    </xdr:to>
    <xdr:pic>
      <xdr:nvPicPr>
        <xdr:cNvPr id="5285" name="Picture 5284">
          <a:extLst>
            <a:ext uri="{FF2B5EF4-FFF2-40B4-BE49-F238E27FC236}">
              <a16:creationId xmlns:a16="http://schemas.microsoft.com/office/drawing/2014/main" id="{89EB6BD1-4D46-8168-3C3B-AE91E9428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5975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86" name="Picture 5285">
          <a:extLst>
            <a:ext uri="{FF2B5EF4-FFF2-40B4-BE49-F238E27FC236}">
              <a16:creationId xmlns:a16="http://schemas.microsoft.com/office/drawing/2014/main" id="{2D44144F-BC97-5B7E-0844-10553029F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87" name="Picture 5286">
          <a:extLst>
            <a:ext uri="{FF2B5EF4-FFF2-40B4-BE49-F238E27FC236}">
              <a16:creationId xmlns:a16="http://schemas.microsoft.com/office/drawing/2014/main" id="{26A65055-6692-C991-5ADC-DD98B2B1E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660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88" name="Picture 5287">
          <a:extLst>
            <a:ext uri="{FF2B5EF4-FFF2-40B4-BE49-F238E27FC236}">
              <a16:creationId xmlns:a16="http://schemas.microsoft.com/office/drawing/2014/main" id="{D76D0174-8E9E-1266-C778-ACB88CA71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89" name="Picture 5288">
          <a:extLst>
            <a:ext uri="{FF2B5EF4-FFF2-40B4-BE49-F238E27FC236}">
              <a16:creationId xmlns:a16="http://schemas.microsoft.com/office/drawing/2014/main" id="{C4045646-F810-9F6D-ED03-290D1B43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0" name="Picture 5289">
          <a:extLst>
            <a:ext uri="{FF2B5EF4-FFF2-40B4-BE49-F238E27FC236}">
              <a16:creationId xmlns:a16="http://schemas.microsoft.com/office/drawing/2014/main" id="{46503422-BD20-338B-2926-2A6FAA540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660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1" name="Picture 5290">
          <a:extLst>
            <a:ext uri="{FF2B5EF4-FFF2-40B4-BE49-F238E27FC236}">
              <a16:creationId xmlns:a16="http://schemas.microsoft.com/office/drawing/2014/main" id="{FEAE1068-F983-04A3-8574-0FE3D147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2" name="Picture 5291">
          <a:extLst>
            <a:ext uri="{FF2B5EF4-FFF2-40B4-BE49-F238E27FC236}">
              <a16:creationId xmlns:a16="http://schemas.microsoft.com/office/drawing/2014/main" id="{FDBB15D5-B580-6E36-3CBE-FCF9AB614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3" name="Picture 5292">
          <a:extLst>
            <a:ext uri="{FF2B5EF4-FFF2-40B4-BE49-F238E27FC236}">
              <a16:creationId xmlns:a16="http://schemas.microsoft.com/office/drawing/2014/main" id="{2D3C9735-1E16-92B4-6E93-FD829FB2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660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4" name="Picture 5293">
          <a:extLst>
            <a:ext uri="{FF2B5EF4-FFF2-40B4-BE49-F238E27FC236}">
              <a16:creationId xmlns:a16="http://schemas.microsoft.com/office/drawing/2014/main" id="{46FDE791-A889-AF09-8112-E0467F1D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5" name="Picture 5294">
          <a:extLst>
            <a:ext uri="{FF2B5EF4-FFF2-40B4-BE49-F238E27FC236}">
              <a16:creationId xmlns:a16="http://schemas.microsoft.com/office/drawing/2014/main" id="{0F0FB7BA-ACFA-C180-81D1-A3BF4FE49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6394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12700</xdr:colOff>
      <xdr:row>191</xdr:row>
      <xdr:rowOff>12700</xdr:rowOff>
    </xdr:to>
    <xdr:pic>
      <xdr:nvPicPr>
        <xdr:cNvPr id="5296" name="Picture 5295">
          <a:extLst>
            <a:ext uri="{FF2B5EF4-FFF2-40B4-BE49-F238E27FC236}">
              <a16:creationId xmlns:a16="http://schemas.microsoft.com/office/drawing/2014/main" id="{CB24EBF8-976D-1143-A7F2-8E6753807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660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297" name="Picture 5296">
          <a:extLst>
            <a:ext uri="{FF2B5EF4-FFF2-40B4-BE49-F238E27FC236}">
              <a16:creationId xmlns:a16="http://schemas.microsoft.com/office/drawing/2014/main" id="{B5C3E163-E5DD-48FB-12E3-B3337AF1D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298" name="Picture 5297">
          <a:extLst>
            <a:ext uri="{FF2B5EF4-FFF2-40B4-BE49-F238E27FC236}">
              <a16:creationId xmlns:a16="http://schemas.microsoft.com/office/drawing/2014/main" id="{AF82ABC2-72C7-56F1-4CB1-D0DA38503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450" y="57232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299" name="Picture 5298">
          <a:extLst>
            <a:ext uri="{FF2B5EF4-FFF2-40B4-BE49-F238E27FC236}">
              <a16:creationId xmlns:a16="http://schemas.microsoft.com/office/drawing/2014/main" id="{026158FD-5C7D-0C5F-204C-B882BF585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00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0" name="Picture 5299">
          <a:extLst>
            <a:ext uri="{FF2B5EF4-FFF2-40B4-BE49-F238E27FC236}">
              <a16:creationId xmlns:a16="http://schemas.microsoft.com/office/drawing/2014/main" id="{A5F52419-C1A2-EF2C-428B-08EE14A2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1" name="Picture 5300">
          <a:extLst>
            <a:ext uri="{FF2B5EF4-FFF2-40B4-BE49-F238E27FC236}">
              <a16:creationId xmlns:a16="http://schemas.microsoft.com/office/drawing/2014/main" id="{CE87FFB2-7275-EB20-2400-44223684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50" y="57232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2" name="Picture 5301">
          <a:extLst>
            <a:ext uri="{FF2B5EF4-FFF2-40B4-BE49-F238E27FC236}">
              <a16:creationId xmlns:a16="http://schemas.microsoft.com/office/drawing/2014/main" id="{F974DC6A-7812-F6EB-AB59-A855E4651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92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3" name="Picture 5302">
          <a:extLst>
            <a:ext uri="{FF2B5EF4-FFF2-40B4-BE49-F238E27FC236}">
              <a16:creationId xmlns:a16="http://schemas.microsoft.com/office/drawing/2014/main" id="{9F38BE4E-54C7-17D3-C4CA-AF91D00E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4" name="Picture 5303">
          <a:extLst>
            <a:ext uri="{FF2B5EF4-FFF2-40B4-BE49-F238E27FC236}">
              <a16:creationId xmlns:a16="http://schemas.microsoft.com/office/drawing/2014/main" id="{277E58B8-CBE5-C3ED-4EE3-7C2010548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8850" y="57232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5" name="Picture 5304">
          <a:extLst>
            <a:ext uri="{FF2B5EF4-FFF2-40B4-BE49-F238E27FC236}">
              <a16:creationId xmlns:a16="http://schemas.microsoft.com/office/drawing/2014/main" id="{C8461BE0-BD73-E1A8-8E10-6B18B0FA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4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6" name="Picture 5305">
          <a:extLst>
            <a:ext uri="{FF2B5EF4-FFF2-40B4-BE49-F238E27FC236}">
              <a16:creationId xmlns:a16="http://schemas.microsoft.com/office/drawing/2014/main" id="{885A5938-C647-CF20-9325-765D42508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702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12700</xdr:colOff>
      <xdr:row>192</xdr:row>
      <xdr:rowOff>12700</xdr:rowOff>
    </xdr:to>
    <xdr:pic>
      <xdr:nvPicPr>
        <xdr:cNvPr id="5307" name="Picture 5306">
          <a:extLst>
            <a:ext uri="{FF2B5EF4-FFF2-40B4-BE49-F238E27FC236}">
              <a16:creationId xmlns:a16="http://schemas.microsoft.com/office/drawing/2014/main" id="{9BD3F236-A5C4-929C-BC6D-47260034E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8050" y="57232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11</xdr:row>
      <xdr:rowOff>174625</xdr:rowOff>
    </xdr:from>
    <xdr:to>
      <xdr:col>11</xdr:col>
      <xdr:colOff>304800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225425</xdr:colOff>
      <xdr:row>0</xdr:row>
      <xdr:rowOff>196851</xdr:rowOff>
    </xdr:from>
    <xdr:to>
      <xdr:col>11</xdr:col>
      <xdr:colOff>552450</xdr:colOff>
      <xdr:row>10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24</xdr:row>
      <xdr:rowOff>0</xdr:rowOff>
    </xdr:from>
    <xdr:to>
      <xdr:col>12</xdr:col>
      <xdr:colOff>209550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174625</xdr:colOff>
      <xdr:row>34</xdr:row>
      <xdr:rowOff>22225</xdr:rowOff>
    </xdr:from>
    <xdr:to>
      <xdr:col>11</xdr:col>
      <xdr:colOff>342900</xdr:colOff>
      <xdr:row>43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1425575</xdr:colOff>
      <xdr:row>44</xdr:row>
      <xdr:rowOff>200025</xdr:rowOff>
    </xdr:from>
    <xdr:to>
      <xdr:col>12</xdr:col>
      <xdr:colOff>444500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561975</xdr:colOff>
      <xdr:row>49</xdr:row>
      <xdr:rowOff>142875</xdr:rowOff>
    </xdr:from>
    <xdr:to>
      <xdr:col>5</xdr:col>
      <xdr:colOff>984250</xdr:colOff>
      <xdr:row>60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0</xdr:rowOff>
    </xdr:from>
    <xdr:to>
      <xdr:col>9</xdr:col>
      <xdr:colOff>457200</xdr:colOff>
      <xdr:row>11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12</xdr:row>
      <xdr:rowOff>79375</xdr:rowOff>
    </xdr:from>
    <xdr:to>
      <xdr:col>9</xdr:col>
      <xdr:colOff>977900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897282</xdr:colOff>
      <xdr:row>12</xdr:row>
      <xdr:rowOff>55770</xdr:rowOff>
    </xdr:from>
    <xdr:to>
      <xdr:col>13</xdr:col>
      <xdr:colOff>364435</xdr:colOff>
      <xdr:row>23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69021</xdr:colOff>
      <xdr:row>23</xdr:row>
      <xdr:rowOff>177248</xdr:rowOff>
    </xdr:from>
    <xdr:to>
      <xdr:col>10</xdr:col>
      <xdr:colOff>11043</xdr:colOff>
      <xdr:row>43</xdr:row>
      <xdr:rowOff>154609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85587</xdr:colOff>
      <xdr:row>24</xdr:row>
      <xdr:rowOff>17116</xdr:rowOff>
    </xdr:from>
    <xdr:to>
      <xdr:col>13</xdr:col>
      <xdr:colOff>601869</xdr:colOff>
      <xdr:row>42</xdr:row>
      <xdr:rowOff>149086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267805</xdr:colOff>
      <xdr:row>49</xdr:row>
      <xdr:rowOff>171726</xdr:rowOff>
    </xdr:from>
    <xdr:to>
      <xdr:col>10</xdr:col>
      <xdr:colOff>331305</xdr:colOff>
      <xdr:row>61</xdr:row>
      <xdr:rowOff>176696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383761</xdr:colOff>
      <xdr:row>62</xdr:row>
      <xdr:rowOff>99943</xdr:rowOff>
    </xdr:from>
    <xdr:to>
      <xdr:col>9</xdr:col>
      <xdr:colOff>811696</xdr:colOff>
      <xdr:row>72</xdr:row>
      <xdr:rowOff>198782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680358</xdr:colOff>
      <xdr:row>91</xdr:row>
      <xdr:rowOff>143327</xdr:rowOff>
    </xdr:from>
    <xdr:to>
      <xdr:col>10</xdr:col>
      <xdr:colOff>662214</xdr:colOff>
      <xdr:row>103</xdr:row>
      <xdr:rowOff>163286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1029608</xdr:colOff>
      <xdr:row>76</xdr:row>
      <xdr:rowOff>166005</xdr:rowOff>
    </xdr:from>
    <xdr:to>
      <xdr:col>16</xdr:col>
      <xdr:colOff>308428</xdr:colOff>
      <xdr:row>91</xdr:row>
      <xdr:rowOff>27213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834570</xdr:colOff>
      <xdr:row>76</xdr:row>
      <xdr:rowOff>2721</xdr:rowOff>
    </xdr:from>
    <xdr:to>
      <xdr:col>11</xdr:col>
      <xdr:colOff>408213</xdr:colOff>
      <xdr:row>89</xdr:row>
      <xdr:rowOff>151493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957036</xdr:colOff>
      <xdr:row>93</xdr:row>
      <xdr:rowOff>111578</xdr:rowOff>
    </xdr:from>
    <xdr:to>
      <xdr:col>1</xdr:col>
      <xdr:colOff>1093107</xdr:colOff>
      <xdr:row>107</xdr:row>
      <xdr:rowOff>60778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79375</xdr:rowOff>
    </xdr:from>
    <xdr:to>
      <xdr:col>14</xdr:col>
      <xdr:colOff>409575</xdr:colOff>
      <xdr:row>13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59040-2613-4077-AD97-56B2A6E9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73025</xdr:rowOff>
    </xdr:from>
    <xdr:to>
      <xdr:col>14</xdr:col>
      <xdr:colOff>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85C61-CCC3-4C14-BFF7-94425AA8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F122" totalsRowShown="0" headerRowDxfId="14" headerRowBorderDxfId="13" tableBorderDxfId="12">
  <autoFilter ref="A3:F122" xr:uid="{00000000-0009-0000-0100-000002000000}"/>
  <tableColumns count="6">
    <tableColumn id="1" xr3:uid="{00000000-0010-0000-0000-000001000000}" name="Column1"/>
    <tableColumn id="2" xr3:uid="{00000000-0010-0000-0000-000002000000}" name="2019"/>
    <tableColumn id="3" xr3:uid="{00000000-0010-0000-0000-000003000000}" name="2020"/>
    <tableColumn id="4" xr3:uid="{00000000-0010-0000-0000-000004000000}" name="2021"/>
    <tableColumn id="5" xr3:uid="{00000000-0010-0000-0000-000005000000}" name="2022"/>
    <tableColumn id="6" xr3:uid="{00000000-0010-0000-0000-000006000000}" name="20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F26" totalsRowShown="0" headerRowDxfId="11">
  <autoFilter ref="A3:F26" xr:uid="{00000000-0009-0000-0100-000001000000}"/>
  <tableColumns count="6">
    <tableColumn id="1" xr3:uid="{00000000-0010-0000-0100-000001000000}" name="Column1" dataDxfId="10"/>
    <tableColumn id="2" xr3:uid="{00000000-0010-0000-0100-000002000000}" name="2019"/>
    <tableColumn id="3" xr3:uid="{00000000-0010-0000-0100-000003000000}" name="2020"/>
    <tableColumn id="4" xr3:uid="{00000000-0010-0000-0100-000004000000}" name="2021" dataDxfId="9"/>
    <tableColumn id="5" xr3:uid="{00000000-0010-0000-0100-000005000000}" name="2022" dataDxfId="8"/>
    <tableColumn id="6" xr3:uid="{00000000-0010-0000-0100-000006000000}" name="20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F45" totalsRowShown="0" headerRowDxfId="7" dataDxfId="6">
  <autoFilter ref="A3:F45" xr:uid="{00000000-0009-0000-0100-000003000000}"/>
  <tableColumns count="6">
    <tableColumn id="1" xr3:uid="{00000000-0010-0000-0200-000001000000}" name="Column1" dataDxfId="5"/>
    <tableColumn id="2" xr3:uid="{00000000-0010-0000-0200-000002000000}" name="2019" dataDxfId="4"/>
    <tableColumn id="3" xr3:uid="{00000000-0010-0000-0200-000003000000}" name="2020" dataDxfId="3"/>
    <tableColumn id="4" xr3:uid="{00000000-0010-0000-0200-000004000000}" name="2021" dataDxfId="2"/>
    <tableColumn id="5" xr3:uid="{00000000-0010-0000-0200-000005000000}" name="2022" dataDxfId="1"/>
    <tableColumn id="6" xr3:uid="{00000000-0010-0000-0200-000006000000}" name="20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topLeftCell="A4" workbookViewId="0">
      <selection activeCell="A12" sqref="A12"/>
    </sheetView>
  </sheetViews>
  <sheetFormatPr defaultColWidth="12.453125" defaultRowHeight="15.75" customHeight="1"/>
  <cols>
    <col min="1" max="1" width="22" customWidth="1"/>
    <col min="2" max="2" width="33.453125" customWidth="1"/>
  </cols>
  <sheetData>
    <row r="1" spans="1:2" ht="15.75" customHeight="1">
      <c r="A1" s="39" t="s">
        <v>0</v>
      </c>
      <c r="B1" s="40" t="s">
        <v>203</v>
      </c>
    </row>
    <row r="2" spans="1:2" ht="15.75" customHeight="1">
      <c r="A2" s="41" t="s">
        <v>1</v>
      </c>
      <c r="B2" s="42" t="s">
        <v>204</v>
      </c>
    </row>
    <row r="3" spans="1:2" ht="15.75" customHeight="1">
      <c r="A3" s="41" t="s">
        <v>2</v>
      </c>
      <c r="B3" s="42" t="s">
        <v>3</v>
      </c>
    </row>
    <row r="4" spans="1:2" ht="15.75" customHeight="1">
      <c r="A4" s="41" t="s">
        <v>4</v>
      </c>
      <c r="B4" s="42" t="s">
        <v>5</v>
      </c>
    </row>
    <row r="5" spans="1:2" ht="15.75" customHeight="1">
      <c r="A5" s="41" t="s">
        <v>6</v>
      </c>
      <c r="B5" s="42" t="s">
        <v>7</v>
      </c>
    </row>
    <row r="6" spans="1:2" ht="15.75" customHeight="1">
      <c r="A6" s="41" t="s">
        <v>8</v>
      </c>
      <c r="B6" s="42" t="s">
        <v>9</v>
      </c>
    </row>
    <row r="7" spans="1:2" ht="15.75" customHeight="1">
      <c r="A7" s="41" t="s">
        <v>10</v>
      </c>
      <c r="B7" s="42">
        <v>2006</v>
      </c>
    </row>
    <row r="8" spans="1:2" ht="15.75" customHeight="1">
      <c r="A8" s="41" t="s">
        <v>11</v>
      </c>
      <c r="B8" s="42" t="s">
        <v>12</v>
      </c>
    </row>
    <row r="9" spans="1:2" ht="15.75" customHeight="1">
      <c r="A9" s="43"/>
      <c r="B9" s="43"/>
    </row>
    <row r="10" spans="1:2" ht="15.75" customHeight="1">
      <c r="A10" s="44" t="s">
        <v>13</v>
      </c>
      <c r="B10" s="45" t="s">
        <v>11</v>
      </c>
    </row>
    <row r="11" spans="1:2" ht="15.75" customHeight="1">
      <c r="A11" s="46" t="s">
        <v>206</v>
      </c>
      <c r="B11" s="47"/>
    </row>
    <row r="12" spans="1:2" ht="15.75" customHeight="1">
      <c r="A12" s="48" t="s">
        <v>14</v>
      </c>
      <c r="B12" s="49" t="s">
        <v>15</v>
      </c>
    </row>
    <row r="13" spans="1:2" ht="15.75" customHeight="1">
      <c r="A13" s="46" t="s">
        <v>16</v>
      </c>
      <c r="B13" s="4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AE9E-B55D-440E-9D5A-32F1609C6818}">
  <dimension ref="B2:I22"/>
  <sheetViews>
    <sheetView tabSelected="1" topLeftCell="A13" workbookViewId="0">
      <selection activeCell="B15" sqref="B15:G22"/>
    </sheetView>
  </sheetViews>
  <sheetFormatPr defaultRowHeight="16.5"/>
  <cols>
    <col min="1" max="1" width="8.7265625" style="95"/>
    <col min="2" max="2" width="25.08984375" style="95" customWidth="1"/>
    <col min="3" max="7" width="19.08984375" style="95" bestFit="1" customWidth="1"/>
    <col min="8" max="16384" width="8.7265625" style="95"/>
  </cols>
  <sheetData>
    <row r="2" spans="2:9">
      <c r="B2" s="204" t="s">
        <v>294</v>
      </c>
      <c r="C2" s="204"/>
      <c r="D2" s="204"/>
      <c r="E2" s="204"/>
      <c r="F2" s="204"/>
      <c r="G2" s="204"/>
      <c r="H2" s="204"/>
      <c r="I2" s="204"/>
    </row>
    <row r="3" spans="2:9">
      <c r="B3" s="204"/>
      <c r="C3" s="204"/>
      <c r="D3" s="204"/>
      <c r="E3" s="204"/>
      <c r="F3" s="204"/>
      <c r="G3" s="204"/>
      <c r="H3" s="204"/>
      <c r="I3" s="204"/>
    </row>
    <row r="4" spans="2:9">
      <c r="B4" s="209" t="s">
        <v>295</v>
      </c>
      <c r="C4" s="209"/>
      <c r="D4" s="209"/>
      <c r="E4" s="209"/>
      <c r="F4" s="209"/>
      <c r="G4" s="209"/>
      <c r="H4" s="209"/>
      <c r="I4" s="209"/>
    </row>
    <row r="5" spans="2:9">
      <c r="B5" s="163" t="s">
        <v>205</v>
      </c>
      <c r="C5" s="164">
        <v>2019</v>
      </c>
      <c r="D5" s="164">
        <v>2020</v>
      </c>
      <c r="E5" s="164">
        <v>2021</v>
      </c>
      <c r="F5" s="164">
        <v>2022</v>
      </c>
      <c r="G5" s="164">
        <v>2023</v>
      </c>
    </row>
    <row r="6" spans="2:9">
      <c r="B6" s="96" t="s">
        <v>296</v>
      </c>
      <c r="C6" s="211">
        <v>1558889267019</v>
      </c>
      <c r="D6" s="211">
        <v>1730486168436</v>
      </c>
      <c r="E6" s="211">
        <v>1794410063004</v>
      </c>
      <c r="F6" s="211">
        <v>1894446892819</v>
      </c>
      <c r="G6" s="211">
        <v>2084578943585</v>
      </c>
    </row>
    <row r="7" spans="2:9">
      <c r="B7" s="96" t="s">
        <v>297</v>
      </c>
      <c r="C7" s="206">
        <v>1847174315262</v>
      </c>
      <c r="D7" s="206">
        <v>2096455266870</v>
      </c>
      <c r="E7" s="206">
        <v>2294700255306</v>
      </c>
      <c r="F7" s="206">
        <v>2276943567575</v>
      </c>
      <c r="G7" s="206">
        <v>2392615157119</v>
      </c>
    </row>
    <row r="8" spans="2:9">
      <c r="B8" s="96" t="s">
        <v>7</v>
      </c>
      <c r="C8" s="207">
        <f>C6/C7</f>
        <v>0.8439318661692683</v>
      </c>
      <c r="D8" s="207">
        <f t="shared" ref="D8:G8" si="0">D6/D7</f>
        <v>0.82543433946940803</v>
      </c>
      <c r="E8" s="207">
        <f t="shared" si="0"/>
        <v>0.78198015573267721</v>
      </c>
      <c r="F8" s="207">
        <f t="shared" si="0"/>
        <v>0.83201310730622624</v>
      </c>
      <c r="G8" s="207">
        <f t="shared" si="0"/>
        <v>0.87125542834690006</v>
      </c>
    </row>
    <row r="9" spans="2:9">
      <c r="B9" s="96" t="s">
        <v>16</v>
      </c>
      <c r="C9" s="207">
        <f>DCL!B100/DCL!B122</f>
        <v>0.51645969555152116</v>
      </c>
      <c r="D9" s="207">
        <f>DCL!C100/DCL!C122</f>
        <v>0.53932001085199832</v>
      </c>
      <c r="E9" s="207">
        <f>DCL!D100/DCL!D122</f>
        <v>0.57364067046882183</v>
      </c>
      <c r="F9" s="207">
        <f>DCL!E100/DCL!E122</f>
        <v>0.66101849384374634</v>
      </c>
      <c r="G9" s="207">
        <f>DCL!F100/DCL!F122</f>
        <v>0.63702191407669984</v>
      </c>
    </row>
    <row r="10" spans="2:9">
      <c r="B10" s="96" t="s">
        <v>14</v>
      </c>
      <c r="C10" s="207">
        <f>DHG!B100/DHG!B122</f>
        <v>0.81449219491639202</v>
      </c>
      <c r="D10" s="207">
        <f>DHG!C100/DHG!C122</f>
        <v>0.80225667890415575</v>
      </c>
      <c r="E10" s="207">
        <f>DHG!D100/DHG!D122</f>
        <v>0.82144171294319235</v>
      </c>
      <c r="F10" s="207">
        <f>DHG!E100/DHG!E122</f>
        <v>0.83037578096196429</v>
      </c>
      <c r="G10" s="207">
        <f>DHG!F100/DHG!F122</f>
        <v>0.79419935328942737</v>
      </c>
    </row>
    <row r="11" spans="2:9">
      <c r="B11" s="96" t="s">
        <v>206</v>
      </c>
      <c r="C11" s="207">
        <f>OPC!B99/OPC!B121</f>
        <v>0.5827500721844262</v>
      </c>
      <c r="D11" s="207">
        <f>OPC!C99/OPC!C121</f>
        <v>0.61643184751059166</v>
      </c>
      <c r="E11" s="207">
        <f>OPC!D99/OPC!D121</f>
        <v>0.60008324192660378</v>
      </c>
      <c r="F11" s="207">
        <f>OPC!E99/OPC!E121</f>
        <v>0.69968461826523731</v>
      </c>
      <c r="G11" s="207">
        <f>OPC!F99/OPC!F121</f>
        <v>0.70126020153942037</v>
      </c>
    </row>
    <row r="12" spans="2:9">
      <c r="B12" s="96" t="s">
        <v>266</v>
      </c>
      <c r="C12" s="207">
        <f>AVERAGE(C8:C11)</f>
        <v>0.68940845720540189</v>
      </c>
      <c r="D12" s="207">
        <f t="shared" ref="D12:G12" si="1">AVERAGE(D8:D11)</f>
        <v>0.69586071918403847</v>
      </c>
      <c r="E12" s="207">
        <f t="shared" si="1"/>
        <v>0.69428644526782379</v>
      </c>
      <c r="F12" s="207">
        <f t="shared" si="1"/>
        <v>0.7557730000942936</v>
      </c>
      <c r="G12" s="207">
        <f t="shared" si="1"/>
        <v>0.75093422431311185</v>
      </c>
    </row>
    <row r="14" spans="2:9">
      <c r="B14" s="205" t="s">
        <v>298</v>
      </c>
      <c r="C14" s="205"/>
      <c r="D14" s="205"/>
      <c r="E14" s="205"/>
      <c r="F14" s="205"/>
      <c r="G14" s="205"/>
    </row>
    <row r="15" spans="2:9">
      <c r="B15" s="163" t="s">
        <v>205</v>
      </c>
      <c r="C15" s="164">
        <v>2019</v>
      </c>
      <c r="D15" s="164">
        <v>2020</v>
      </c>
      <c r="E15" s="164">
        <v>2021</v>
      </c>
      <c r="F15" s="164">
        <v>2022</v>
      </c>
      <c r="G15" s="164">
        <v>2023</v>
      </c>
    </row>
    <row r="16" spans="2:9">
      <c r="B16" s="96" t="s">
        <v>299</v>
      </c>
      <c r="C16" s="210">
        <f>AVERAGE('CĐKT IMP'!B68:C68)</f>
        <v>1971814791066</v>
      </c>
      <c r="D16" s="210">
        <f>AVERAGE('CĐKT IMP'!C68:D68)</f>
        <v>2195577761088</v>
      </c>
      <c r="E16" s="210">
        <f>AVERAGE('CĐKT IMP'!D68:E68)</f>
        <v>2285821911440.5</v>
      </c>
      <c r="F16" s="210">
        <f>AVERAGE('CĐKT IMP'!E68:F68)</f>
        <v>2334779362347</v>
      </c>
      <c r="G16" s="210">
        <f>AVERAGE('CĐKT IMP'!F68:G68)</f>
        <v>2392615157119</v>
      </c>
    </row>
    <row r="17" spans="2:7">
      <c r="B17" s="96" t="s">
        <v>300</v>
      </c>
      <c r="C17" s="210">
        <f>AVERAGE('CĐKT IMP'!B100:C100)</f>
        <v>1644687717727.5</v>
      </c>
      <c r="D17" s="210">
        <f>AVERAGE('CĐKT IMP'!C100:D100)</f>
        <v>1762448115720</v>
      </c>
      <c r="E17" s="210">
        <f>AVERAGE('CĐKT IMP'!D100:E100)</f>
        <v>1844428477911.5</v>
      </c>
      <c r="F17" s="210">
        <f>AVERAGE('CĐKT IMP'!E100:F100)</f>
        <v>1989512918202</v>
      </c>
      <c r="G17" s="210">
        <f>AVERAGE('CĐKT IMP'!F100:G100)</f>
        <v>2084578943585</v>
      </c>
    </row>
    <row r="18" spans="2:7">
      <c r="B18" s="96" t="s">
        <v>7</v>
      </c>
      <c r="C18" s="208">
        <f>C16/C17</f>
        <v>1.198899201235903</v>
      </c>
      <c r="D18" s="208">
        <f t="shared" ref="D18:G18" si="2">D16/D17</f>
        <v>1.2457545510161341</v>
      </c>
      <c r="E18" s="208">
        <f t="shared" si="2"/>
        <v>1.2393117644923823</v>
      </c>
      <c r="F18" s="208">
        <f t="shared" si="2"/>
        <v>1.1735432029549377</v>
      </c>
      <c r="G18" s="208">
        <f t="shared" si="2"/>
        <v>1.147769032437912</v>
      </c>
    </row>
    <row r="19" spans="2:7">
      <c r="B19" s="96" t="s">
        <v>16</v>
      </c>
      <c r="C19" s="208">
        <f>AVERAGE(DCL!B68:C68)/AVERAGE(DCL!B100:C100)</f>
        <v>1.8933083749774771</v>
      </c>
      <c r="D19" s="208">
        <f>AVERAGE(DCL!C68:D68)/AVERAGE(DCL!C100:D100)</f>
        <v>1.7973085713198136</v>
      </c>
      <c r="E19" s="208">
        <f>AVERAGE(DCL!D68:E68)/AVERAGE(DCL!D100:E100)</f>
        <v>1.610370311031122</v>
      </c>
      <c r="F19" s="208">
        <f>AVERAGE(DCL!E68:F68)/AVERAGE(DCL!E100:F100)</f>
        <v>1.5419036298583972</v>
      </c>
      <c r="G19" s="208">
        <f>AVERAGE(DCL!F68:G68)/AVERAGE(DCL!F100:G100)</f>
        <v>1.5698047082876276</v>
      </c>
    </row>
    <row r="20" spans="2:7">
      <c r="B20" s="96" t="s">
        <v>14</v>
      </c>
      <c r="C20" s="208">
        <f>AVERAGE(DHG!B68:C68)/AVERAGE(DHG!B100:C100)</f>
        <v>1.23737812700157</v>
      </c>
      <c r="D20" s="208">
        <f>AVERAGE(DHG!C68:D68)/AVERAGE(DHG!C100:D100)</f>
        <v>1.231482721534453</v>
      </c>
      <c r="E20" s="208">
        <f>AVERAGE(DHG!D68:E68)/AVERAGE(DHG!D100:E100)</f>
        <v>1.2104192192283016</v>
      </c>
      <c r="F20" s="208">
        <f>AVERAGE(DHG!E68:F68)/AVERAGE(DHG!E100:F100)</f>
        <v>1.2333857268350201</v>
      </c>
      <c r="G20" s="208">
        <f>AVERAGE(DHG!F68:G68)/AVERAGE(DHG!F100:G100)</f>
        <v>1.259129708250434</v>
      </c>
    </row>
    <row r="21" spans="2:7">
      <c r="B21" s="96" t="s">
        <v>206</v>
      </c>
      <c r="C21" s="208">
        <f>AVERAGE(OPC!B67:C67)/AVERAGE(OPC!B99:C99)</f>
        <v>1.668354215823693</v>
      </c>
      <c r="D21" s="208">
        <f>AVERAGE(OPC!C67:D67)/AVERAGE(OPC!C99:D99)</f>
        <v>1.6448316385825794</v>
      </c>
      <c r="E21" s="208">
        <f>AVERAGE(OPC!D67:E67)/AVERAGE(OPC!D99:E99)</f>
        <v>1.5383555649135838</v>
      </c>
      <c r="F21" s="208">
        <f>AVERAGE(OPC!E67:F67)/AVERAGE(OPC!E99:F99)</f>
        <v>1.4275986291068763</v>
      </c>
      <c r="G21" s="208">
        <f>AVERAGE(OPC!F67:G67)/AVERAGE(OPC!F99:G99)</f>
        <v>1.4260042104268575</v>
      </c>
    </row>
    <row r="22" spans="2:7">
      <c r="B22" s="96" t="s">
        <v>266</v>
      </c>
      <c r="C22" s="208">
        <f>AVERAGE(C18:C21)</f>
        <v>1.4994849797596608</v>
      </c>
      <c r="D22" s="208">
        <f t="shared" ref="D22:G22" si="3">AVERAGE(D18:D21)</f>
        <v>1.4798443706132451</v>
      </c>
      <c r="E22" s="208">
        <f t="shared" si="3"/>
        <v>1.3996142149163475</v>
      </c>
      <c r="F22" s="208">
        <f t="shared" si="3"/>
        <v>1.3441077971888078</v>
      </c>
      <c r="G22" s="208">
        <f t="shared" si="3"/>
        <v>1.3506769148507076</v>
      </c>
    </row>
  </sheetData>
  <mergeCells count="3">
    <mergeCell ref="B2:I3"/>
    <mergeCell ref="B4:I4"/>
    <mergeCell ref="B14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T1008"/>
  <sheetViews>
    <sheetView topLeftCell="A85" workbookViewId="0">
      <selection activeCell="B101" sqref="B101:F101"/>
    </sheetView>
  </sheetViews>
  <sheetFormatPr defaultColWidth="12.453125" defaultRowHeight="15.75" customHeight="1"/>
  <cols>
    <col min="1" max="1" width="49.453125" style="29" customWidth="1"/>
    <col min="2" max="6" width="20.453125" style="29" customWidth="1"/>
    <col min="7" max="7" width="12.453125" style="29"/>
    <col min="8" max="8" width="18.6328125" style="29" customWidth="1"/>
    <col min="9" max="9" width="15.1796875" style="29" customWidth="1"/>
    <col min="10" max="10" width="17" style="29" customWidth="1"/>
    <col min="11" max="11" width="16.6328125" style="29" customWidth="1"/>
    <col min="12" max="16384" width="12.453125" style="29"/>
  </cols>
  <sheetData>
    <row r="1" spans="1:20" ht="15.75" customHeight="1">
      <c r="A1" s="30"/>
      <c r="B1" s="31"/>
      <c r="C1" s="31"/>
      <c r="D1" s="31"/>
      <c r="E1" s="187" t="s">
        <v>18</v>
      </c>
      <c r="F1" s="188"/>
      <c r="G1" s="32"/>
      <c r="H1" s="33"/>
      <c r="I1" s="37"/>
      <c r="J1" s="37"/>
      <c r="K1" s="37"/>
      <c r="L1" s="37"/>
      <c r="M1" s="37"/>
      <c r="N1" s="32"/>
      <c r="O1" s="32"/>
      <c r="P1" s="32"/>
      <c r="Q1" s="32"/>
      <c r="R1" s="32"/>
      <c r="S1" s="32"/>
      <c r="T1" s="32"/>
    </row>
    <row r="2" spans="1:20" ht="15.75" customHeight="1">
      <c r="A2" s="30"/>
      <c r="B2" s="31"/>
      <c r="C2" s="31"/>
      <c r="D2" s="31"/>
      <c r="E2" s="31"/>
      <c r="F2" s="31"/>
      <c r="G2" s="32"/>
      <c r="H2" s="33"/>
      <c r="I2" s="37"/>
      <c r="J2" s="37"/>
      <c r="K2" s="37"/>
      <c r="L2" s="37"/>
      <c r="M2" s="37"/>
      <c r="N2" s="32"/>
      <c r="O2" s="32"/>
      <c r="P2" s="32"/>
      <c r="Q2" s="32"/>
      <c r="R2" s="32"/>
      <c r="S2" s="32"/>
      <c r="T2" s="32"/>
    </row>
    <row r="3" spans="1:20" ht="15.75" customHeight="1">
      <c r="A3" s="73" t="s">
        <v>197</v>
      </c>
      <c r="B3" s="74" t="s">
        <v>198</v>
      </c>
      <c r="C3" s="74" t="s">
        <v>199</v>
      </c>
      <c r="D3" s="74" t="s">
        <v>200</v>
      </c>
      <c r="E3" s="74" t="s">
        <v>201</v>
      </c>
      <c r="F3" s="74" t="s">
        <v>202</v>
      </c>
      <c r="G3" s="32"/>
      <c r="H3" s="32"/>
      <c r="I3" s="32"/>
      <c r="J3" s="32"/>
      <c r="K3" s="32"/>
    </row>
    <row r="4" spans="1:20" ht="15.75" customHeight="1">
      <c r="A4" s="60" t="s">
        <v>19</v>
      </c>
      <c r="B4" s="61">
        <f>B5+B31</f>
        <v>1847174315262</v>
      </c>
      <c r="C4" s="61">
        <f t="shared" ref="C4:F4" si="0">C5+C31</f>
        <v>2096455266870</v>
      </c>
      <c r="D4" s="61">
        <f t="shared" si="0"/>
        <v>2294700255306</v>
      </c>
      <c r="E4" s="61">
        <f t="shared" si="0"/>
        <v>2276943567575</v>
      </c>
      <c r="F4" s="61">
        <f t="shared" si="0"/>
        <v>2392615157119</v>
      </c>
      <c r="G4" s="32"/>
      <c r="H4" s="32"/>
      <c r="I4" s="32"/>
      <c r="J4" s="32"/>
      <c r="K4" s="32"/>
    </row>
    <row r="5" spans="1:20" ht="15.75" customHeight="1">
      <c r="A5" s="62" t="s">
        <v>20</v>
      </c>
      <c r="B5" s="63">
        <v>779754902383</v>
      </c>
      <c r="C5" s="63">
        <v>981975300723</v>
      </c>
      <c r="D5" s="63">
        <v>1176339787490</v>
      </c>
      <c r="E5" s="63">
        <v>1103552901572</v>
      </c>
      <c r="F5" s="63">
        <v>1207134868323</v>
      </c>
      <c r="G5" s="32"/>
      <c r="H5" s="32"/>
      <c r="I5" s="32"/>
      <c r="J5" s="32"/>
      <c r="K5" s="32"/>
    </row>
    <row r="6" spans="1:20" ht="15.75" customHeight="1">
      <c r="A6" s="64" t="s">
        <v>21</v>
      </c>
      <c r="B6" s="65">
        <v>75035614726</v>
      </c>
      <c r="C6" s="65">
        <v>85268705365</v>
      </c>
      <c r="D6" s="65">
        <v>271272865376</v>
      </c>
      <c r="E6" s="65">
        <v>178845070328</v>
      </c>
      <c r="F6" s="65">
        <v>106200569241</v>
      </c>
      <c r="G6" s="32"/>
      <c r="H6" s="32"/>
      <c r="I6" s="32"/>
      <c r="J6" s="32"/>
      <c r="K6" s="32"/>
    </row>
    <row r="7" spans="1:20" ht="17">
      <c r="A7" s="66" t="s">
        <v>22</v>
      </c>
      <c r="B7" s="67">
        <v>75035614726</v>
      </c>
      <c r="C7" s="67">
        <v>84092597420</v>
      </c>
      <c r="D7" s="67">
        <v>46272865376</v>
      </c>
      <c r="E7" s="67">
        <v>88845070328</v>
      </c>
      <c r="F7" s="67">
        <v>106200569241</v>
      </c>
      <c r="G7" s="32"/>
      <c r="H7" s="32"/>
      <c r="I7" s="32"/>
      <c r="J7" s="32"/>
      <c r="K7" s="32"/>
    </row>
    <row r="8" spans="1:20" ht="17">
      <c r="A8" s="68" t="s">
        <v>23</v>
      </c>
      <c r="B8" s="69"/>
      <c r="C8" s="65">
        <v>1176107945</v>
      </c>
      <c r="D8" s="65">
        <v>225000000000</v>
      </c>
      <c r="E8" s="65">
        <v>90000000000</v>
      </c>
      <c r="F8" s="69"/>
      <c r="G8" s="32"/>
      <c r="H8" s="32"/>
      <c r="I8" s="32"/>
      <c r="J8" s="32"/>
      <c r="K8" s="32"/>
    </row>
    <row r="9" spans="1:20" ht="15.75" customHeight="1">
      <c r="A9" s="62" t="s">
        <v>24</v>
      </c>
      <c r="B9" s="67">
        <v>5187529260</v>
      </c>
      <c r="C9" s="67">
        <v>63607855260</v>
      </c>
      <c r="D9" s="67">
        <v>112452800000</v>
      </c>
      <c r="E9" s="67">
        <v>211300000000</v>
      </c>
      <c r="F9" s="67">
        <v>93000000000</v>
      </c>
      <c r="G9" s="32"/>
      <c r="H9" s="34"/>
      <c r="I9" s="34"/>
      <c r="J9" s="34"/>
      <c r="K9" s="34"/>
    </row>
    <row r="10" spans="1:20" ht="17">
      <c r="A10" s="68" t="s">
        <v>25</v>
      </c>
      <c r="B10" s="65">
        <v>6476068160</v>
      </c>
      <c r="C10" s="65">
        <v>6476068160</v>
      </c>
      <c r="D10" s="65">
        <v>1532736844</v>
      </c>
      <c r="E10" s="69"/>
      <c r="F10" s="69"/>
      <c r="G10" s="32"/>
      <c r="H10" s="32"/>
      <c r="I10" s="32"/>
      <c r="J10" s="32"/>
      <c r="K10" s="32"/>
    </row>
    <row r="11" spans="1:20" ht="17">
      <c r="A11" s="66" t="s">
        <v>26</v>
      </c>
      <c r="B11" s="67">
        <v>-2788538900</v>
      </c>
      <c r="C11" s="67">
        <v>-3208212900</v>
      </c>
      <c r="D11" s="67">
        <v>-379936844</v>
      </c>
      <c r="E11" s="70"/>
      <c r="F11" s="70"/>
      <c r="G11" s="32"/>
      <c r="H11" s="35"/>
      <c r="I11" s="35"/>
      <c r="J11" s="35"/>
      <c r="K11" s="36"/>
    </row>
    <row r="12" spans="1:20" ht="17">
      <c r="A12" s="68" t="s">
        <v>27</v>
      </c>
      <c r="B12" s="65">
        <v>1500000000</v>
      </c>
      <c r="C12" s="65">
        <v>60340000000</v>
      </c>
      <c r="D12" s="65">
        <v>111300000000</v>
      </c>
      <c r="E12" s="65">
        <v>211300000000</v>
      </c>
      <c r="F12" s="65">
        <v>93000000000</v>
      </c>
      <c r="G12" s="32"/>
      <c r="H12" s="35"/>
      <c r="I12" s="35"/>
      <c r="J12" s="35"/>
      <c r="K12" s="36"/>
    </row>
    <row r="13" spans="1:20" ht="15.75" customHeight="1">
      <c r="A13" s="62" t="s">
        <v>28</v>
      </c>
      <c r="B13" s="67">
        <v>329717064645</v>
      </c>
      <c r="C13" s="67">
        <v>398091289641</v>
      </c>
      <c r="D13" s="67">
        <v>295062515167</v>
      </c>
      <c r="E13" s="67">
        <v>270938803795</v>
      </c>
      <c r="F13" s="67">
        <v>296563369409</v>
      </c>
      <c r="G13" s="32"/>
      <c r="H13" s="35"/>
      <c r="I13" s="35"/>
      <c r="J13" s="35"/>
      <c r="K13" s="36"/>
    </row>
    <row r="14" spans="1:20" ht="17">
      <c r="A14" s="68" t="s">
        <v>29</v>
      </c>
      <c r="B14" s="65">
        <v>254243682480</v>
      </c>
      <c r="C14" s="65">
        <v>334633890776</v>
      </c>
      <c r="D14" s="65">
        <v>247015200965</v>
      </c>
      <c r="E14" s="65">
        <v>231177991195</v>
      </c>
      <c r="F14" s="65">
        <v>256814120627</v>
      </c>
      <c r="G14" s="32"/>
      <c r="H14" s="35"/>
      <c r="I14" s="35"/>
      <c r="J14" s="35"/>
      <c r="K14" s="36"/>
    </row>
    <row r="15" spans="1:20" ht="17">
      <c r="A15" s="66" t="s">
        <v>30</v>
      </c>
      <c r="B15" s="67">
        <v>56239591813</v>
      </c>
      <c r="C15" s="67">
        <v>41593541046</v>
      </c>
      <c r="D15" s="67">
        <v>17786828766</v>
      </c>
      <c r="E15" s="67">
        <v>26995557085</v>
      </c>
      <c r="F15" s="67">
        <v>34821538440</v>
      </c>
      <c r="G15" s="32"/>
      <c r="H15" s="35"/>
      <c r="I15" s="35"/>
      <c r="J15" s="35"/>
      <c r="K15" s="36"/>
    </row>
    <row r="16" spans="1:20" ht="17">
      <c r="A16" s="68" t="s">
        <v>31</v>
      </c>
      <c r="B16" s="69"/>
      <c r="C16" s="69"/>
      <c r="D16" s="69"/>
      <c r="E16" s="69"/>
      <c r="F16" s="69"/>
      <c r="G16" s="32"/>
      <c r="H16" s="35"/>
      <c r="I16" s="35"/>
      <c r="J16" s="36"/>
      <c r="K16" s="36"/>
    </row>
    <row r="17" spans="1:11" ht="17">
      <c r="A17" s="66" t="s">
        <v>32</v>
      </c>
      <c r="B17" s="72"/>
      <c r="C17" s="70"/>
      <c r="D17" s="70"/>
      <c r="E17" s="70"/>
      <c r="F17" s="70"/>
      <c r="G17" s="32"/>
      <c r="H17" s="35"/>
      <c r="I17" s="35"/>
      <c r="J17" s="36"/>
      <c r="K17" s="36"/>
    </row>
    <row r="18" spans="1:11" ht="17">
      <c r="A18" s="68" t="s">
        <v>33</v>
      </c>
      <c r="B18" s="69"/>
      <c r="C18" s="69"/>
      <c r="D18" s="65">
        <v>2000000000</v>
      </c>
      <c r="E18" s="69"/>
      <c r="F18" s="69"/>
      <c r="G18" s="32"/>
      <c r="H18" s="35"/>
      <c r="I18" s="35"/>
      <c r="J18" s="35"/>
      <c r="K18" s="36"/>
    </row>
    <row r="19" spans="1:11" ht="17">
      <c r="A19" s="66" t="s">
        <v>34</v>
      </c>
      <c r="B19" s="67">
        <v>33666029278</v>
      </c>
      <c r="C19" s="67">
        <v>38510075750</v>
      </c>
      <c r="D19" s="67">
        <v>40711862178</v>
      </c>
      <c r="E19" s="67">
        <v>26560007100</v>
      </c>
      <c r="F19" s="67">
        <v>7683749363</v>
      </c>
      <c r="G19" s="32"/>
      <c r="H19" s="35"/>
      <c r="I19" s="35"/>
      <c r="J19" s="35"/>
      <c r="K19" s="36"/>
    </row>
    <row r="20" spans="1:11" ht="17">
      <c r="A20" s="68" t="s">
        <v>35</v>
      </c>
      <c r="B20" s="65">
        <v>-14432238926</v>
      </c>
      <c r="C20" s="65">
        <v>-16646217931</v>
      </c>
      <c r="D20" s="65">
        <v>-12451376742</v>
      </c>
      <c r="E20" s="65">
        <v>-13794751585</v>
      </c>
      <c r="F20" s="65">
        <v>-2756039021</v>
      </c>
      <c r="G20" s="32"/>
      <c r="H20" s="35"/>
      <c r="I20" s="35"/>
      <c r="J20" s="35"/>
      <c r="K20" s="36"/>
    </row>
    <row r="21" spans="1:11" ht="17">
      <c r="A21" s="66" t="s">
        <v>36</v>
      </c>
      <c r="B21" s="70"/>
      <c r="C21" s="70"/>
      <c r="D21" s="70"/>
      <c r="E21" s="70"/>
      <c r="F21" s="70"/>
      <c r="G21" s="32"/>
      <c r="H21" s="35"/>
      <c r="I21" s="35"/>
      <c r="J21" s="35"/>
      <c r="K21" s="36"/>
    </row>
    <row r="22" spans="1:11" ht="15.75" customHeight="1">
      <c r="A22" s="64" t="s">
        <v>37</v>
      </c>
      <c r="B22" s="71">
        <v>350457017273</v>
      </c>
      <c r="C22" s="71">
        <v>424237469275</v>
      </c>
      <c r="D22" s="71">
        <v>492074917415</v>
      </c>
      <c r="E22" s="71">
        <v>435841476949</v>
      </c>
      <c r="F22" s="71">
        <v>699445523731</v>
      </c>
      <c r="G22" s="32"/>
      <c r="H22" s="36"/>
      <c r="I22" s="36"/>
      <c r="J22" s="36"/>
      <c r="K22" s="36"/>
    </row>
    <row r="23" spans="1:11" ht="17">
      <c r="A23" s="66" t="s">
        <v>38</v>
      </c>
      <c r="B23" s="67">
        <v>352429048651</v>
      </c>
      <c r="C23" s="67">
        <v>427676097124</v>
      </c>
      <c r="D23" s="67">
        <v>493805074580</v>
      </c>
      <c r="E23" s="67">
        <v>441406686700</v>
      </c>
      <c r="F23" s="67">
        <v>702155924857</v>
      </c>
      <c r="G23" s="32"/>
      <c r="H23" s="36"/>
      <c r="I23" s="36"/>
      <c r="J23" s="36"/>
      <c r="K23" s="36"/>
    </row>
    <row r="24" spans="1:11" ht="17">
      <c r="A24" s="68" t="s">
        <v>39</v>
      </c>
      <c r="B24" s="65">
        <v>-1972031378</v>
      </c>
      <c r="C24" s="65">
        <v>-3438627849</v>
      </c>
      <c r="D24" s="65">
        <v>-1730157165</v>
      </c>
      <c r="E24" s="65">
        <v>-5565209751</v>
      </c>
      <c r="F24" s="65">
        <v>-2710401126</v>
      </c>
      <c r="G24" s="32"/>
      <c r="H24" s="36"/>
      <c r="I24" s="35"/>
      <c r="J24" s="36"/>
      <c r="K24" s="36"/>
    </row>
    <row r="25" spans="1:11" ht="15.75" customHeight="1">
      <c r="A25" s="62" t="s">
        <v>40</v>
      </c>
      <c r="B25" s="67">
        <v>19357676479</v>
      </c>
      <c r="C25" s="67">
        <v>10769981182</v>
      </c>
      <c r="D25" s="67">
        <v>5476689532</v>
      </c>
      <c r="E25" s="67">
        <v>6627550500</v>
      </c>
      <c r="F25" s="67">
        <v>11925405942</v>
      </c>
      <c r="G25" s="32"/>
      <c r="H25" s="35"/>
      <c r="I25" s="35"/>
      <c r="J25" s="35"/>
      <c r="K25" s="36"/>
    </row>
    <row r="26" spans="1:11" ht="17">
      <c r="A26" s="68" t="s">
        <v>41</v>
      </c>
      <c r="B26" s="65">
        <v>487308005</v>
      </c>
      <c r="C26" s="65">
        <v>2031006594</v>
      </c>
      <c r="D26" s="65">
        <v>3155165762</v>
      </c>
      <c r="E26" s="65">
        <v>1601203446</v>
      </c>
      <c r="F26" s="65">
        <v>6539033309</v>
      </c>
      <c r="G26" s="32"/>
      <c r="H26" s="35"/>
      <c r="I26" s="35"/>
      <c r="J26" s="35"/>
      <c r="K26" s="36"/>
    </row>
    <row r="27" spans="1:11" ht="17">
      <c r="A27" s="66" t="s">
        <v>42</v>
      </c>
      <c r="B27" s="67">
        <v>18379471234</v>
      </c>
      <c r="C27" s="67">
        <v>8738974588</v>
      </c>
      <c r="D27" s="67">
        <v>2321523770</v>
      </c>
      <c r="E27" s="67">
        <v>5026347054</v>
      </c>
      <c r="F27" s="67">
        <v>5386372633</v>
      </c>
      <c r="G27" s="32"/>
      <c r="H27" s="36"/>
      <c r="I27" s="36"/>
      <c r="J27" s="36"/>
      <c r="K27" s="36"/>
    </row>
    <row r="28" spans="1:11" ht="17">
      <c r="A28" s="68" t="s">
        <v>43</v>
      </c>
      <c r="B28" s="65">
        <v>490897240</v>
      </c>
      <c r="C28" s="69"/>
      <c r="D28" s="69"/>
      <c r="E28" s="69"/>
      <c r="F28" s="69"/>
      <c r="G28" s="32"/>
      <c r="H28" s="35"/>
      <c r="I28" s="35"/>
      <c r="J28" s="35"/>
      <c r="K28" s="36"/>
    </row>
    <row r="29" spans="1:11" ht="17">
      <c r="A29" s="66" t="s">
        <v>44</v>
      </c>
      <c r="B29" s="70"/>
      <c r="C29" s="70"/>
      <c r="D29" s="70"/>
      <c r="E29" s="70"/>
      <c r="F29" s="70"/>
      <c r="G29" s="32"/>
      <c r="H29" s="35"/>
      <c r="I29" s="35"/>
      <c r="J29" s="35"/>
      <c r="K29" s="36"/>
    </row>
    <row r="30" spans="1:11" ht="17">
      <c r="A30" s="68" t="s">
        <v>45</v>
      </c>
      <c r="B30" s="69"/>
      <c r="C30" s="69"/>
      <c r="D30" s="69"/>
      <c r="E30" s="69"/>
      <c r="F30" s="69"/>
      <c r="G30" s="32"/>
      <c r="H30" s="35"/>
      <c r="I30" s="35"/>
      <c r="J30" s="35"/>
      <c r="K30" s="36"/>
    </row>
    <row r="31" spans="1:11" ht="17">
      <c r="A31" s="62" t="s">
        <v>46</v>
      </c>
      <c r="B31" s="67">
        <v>1067419412879</v>
      </c>
      <c r="C31" s="67">
        <v>1114479966147</v>
      </c>
      <c r="D31" s="67">
        <v>1118360467816</v>
      </c>
      <c r="E31" s="67">
        <v>1173390666003</v>
      </c>
      <c r="F31" s="67">
        <v>1185480288796</v>
      </c>
      <c r="G31" s="32"/>
      <c r="H31" s="35"/>
      <c r="I31" s="35"/>
      <c r="J31" s="35"/>
      <c r="K31" s="36"/>
    </row>
    <row r="32" spans="1:11" ht="17">
      <c r="A32" s="64" t="s">
        <v>47</v>
      </c>
      <c r="B32" s="65">
        <v>2419733410</v>
      </c>
      <c r="C32" s="65">
        <v>50244740</v>
      </c>
      <c r="D32" s="65">
        <v>50244740</v>
      </c>
      <c r="E32" s="65">
        <v>50244740</v>
      </c>
      <c r="F32" s="65">
        <v>2257399878</v>
      </c>
      <c r="G32" s="32"/>
      <c r="H32" s="35"/>
      <c r="I32" s="35"/>
      <c r="J32" s="35"/>
      <c r="K32" s="36"/>
    </row>
    <row r="33" spans="1:11" ht="17">
      <c r="A33" s="66" t="s">
        <v>48</v>
      </c>
      <c r="B33" s="70"/>
      <c r="C33" s="70"/>
      <c r="D33" s="70"/>
      <c r="E33" s="70"/>
      <c r="F33" s="70"/>
      <c r="G33" s="32"/>
      <c r="H33" s="35"/>
      <c r="I33" s="35"/>
      <c r="J33" s="35"/>
      <c r="K33" s="36"/>
    </row>
    <row r="34" spans="1:11" ht="17">
      <c r="A34" s="68" t="s">
        <v>49</v>
      </c>
      <c r="B34" s="69"/>
      <c r="C34" s="69"/>
      <c r="D34" s="69"/>
      <c r="E34" s="69"/>
      <c r="F34" s="69"/>
      <c r="G34" s="32"/>
      <c r="H34" s="36"/>
      <c r="I34" s="36"/>
      <c r="J34" s="36"/>
      <c r="K34" s="36"/>
    </row>
    <row r="35" spans="1:11" ht="17">
      <c r="A35" s="66" t="s">
        <v>50</v>
      </c>
      <c r="B35" s="70"/>
      <c r="C35" s="70"/>
      <c r="D35" s="70"/>
      <c r="E35" s="70"/>
      <c r="F35" s="70"/>
      <c r="G35" s="32"/>
      <c r="H35" s="36"/>
      <c r="I35" s="36"/>
      <c r="J35" s="36"/>
      <c r="K35" s="36"/>
    </row>
    <row r="36" spans="1:11" ht="17">
      <c r="A36" s="68" t="s">
        <v>51</v>
      </c>
      <c r="B36" s="69"/>
      <c r="C36" s="69"/>
      <c r="D36" s="69"/>
      <c r="E36" s="69"/>
      <c r="F36" s="69"/>
      <c r="G36" s="32"/>
      <c r="H36" s="36"/>
      <c r="I36" s="36"/>
      <c r="J36" s="36"/>
      <c r="K36" s="36"/>
    </row>
    <row r="37" spans="1:11" ht="17">
      <c r="A37" s="66" t="s">
        <v>52</v>
      </c>
      <c r="B37" s="67">
        <v>2369488670</v>
      </c>
      <c r="C37" s="70"/>
      <c r="D37" s="70"/>
      <c r="E37" s="70"/>
      <c r="F37" s="70"/>
      <c r="G37" s="32"/>
      <c r="H37" s="35"/>
      <c r="I37" s="35"/>
      <c r="J37" s="35"/>
      <c r="K37" s="36"/>
    </row>
    <row r="38" spans="1:11" ht="17">
      <c r="A38" s="68" t="s">
        <v>53</v>
      </c>
      <c r="B38" s="65">
        <v>50244740</v>
      </c>
      <c r="C38" s="65">
        <v>50244740</v>
      </c>
      <c r="D38" s="65">
        <v>50244740</v>
      </c>
      <c r="E38" s="65">
        <v>50244740</v>
      </c>
      <c r="F38" s="65">
        <v>2257399878</v>
      </c>
      <c r="G38" s="32"/>
      <c r="H38" s="35"/>
      <c r="I38" s="35"/>
      <c r="J38" s="35"/>
      <c r="K38" s="36"/>
    </row>
    <row r="39" spans="1:11" ht="17">
      <c r="A39" s="66" t="s">
        <v>54</v>
      </c>
      <c r="B39" s="70"/>
      <c r="C39" s="70"/>
      <c r="D39" s="70"/>
      <c r="E39" s="70"/>
      <c r="F39" s="70"/>
      <c r="G39" s="32"/>
      <c r="H39" s="36"/>
      <c r="I39" s="36"/>
      <c r="J39" s="36"/>
      <c r="K39" s="36"/>
    </row>
    <row r="40" spans="1:11" ht="17">
      <c r="A40" s="64" t="s">
        <v>55</v>
      </c>
      <c r="B40" s="65">
        <v>476963731000</v>
      </c>
      <c r="C40" s="65">
        <v>503263217067</v>
      </c>
      <c r="D40" s="65">
        <v>509799233736</v>
      </c>
      <c r="E40" s="65">
        <v>488685348304</v>
      </c>
      <c r="F40" s="65">
        <v>935553291815</v>
      </c>
      <c r="G40" s="32"/>
      <c r="H40" s="36"/>
      <c r="I40" s="36"/>
      <c r="J40" s="36"/>
      <c r="K40" s="36"/>
    </row>
    <row r="41" spans="1:11" ht="17">
      <c r="A41" s="66" t="s">
        <v>56</v>
      </c>
      <c r="B41" s="67">
        <v>405881869551</v>
      </c>
      <c r="C41" s="67">
        <v>426699912381</v>
      </c>
      <c r="D41" s="67">
        <v>436217826957</v>
      </c>
      <c r="E41" s="67">
        <v>415706968202</v>
      </c>
      <c r="F41" s="67">
        <v>861403061439</v>
      </c>
      <c r="G41" s="32"/>
      <c r="H41" s="36"/>
      <c r="I41" s="36"/>
      <c r="J41" s="36"/>
      <c r="K41" s="36"/>
    </row>
    <row r="42" spans="1:11" ht="17">
      <c r="A42" s="68" t="s">
        <v>57</v>
      </c>
      <c r="B42" s="65">
        <v>772901475918</v>
      </c>
      <c r="C42" s="65">
        <v>840760619608</v>
      </c>
      <c r="D42" s="65">
        <v>900574257505</v>
      </c>
      <c r="E42" s="65">
        <v>937101735948</v>
      </c>
      <c r="F42" s="65">
        <v>1450906363731</v>
      </c>
      <c r="G42" s="32"/>
      <c r="H42" s="36"/>
      <c r="I42" s="36"/>
      <c r="J42" s="36"/>
      <c r="K42" s="36"/>
    </row>
    <row r="43" spans="1:11" ht="17">
      <c r="A43" s="66" t="s">
        <v>58</v>
      </c>
      <c r="B43" s="67">
        <v>-367019606367</v>
      </c>
      <c r="C43" s="67">
        <v>-414060707227</v>
      </c>
      <c r="D43" s="67">
        <v>-464356430548</v>
      </c>
      <c r="E43" s="67">
        <v>-521394767746</v>
      </c>
      <c r="F43" s="67">
        <v>-589503302292</v>
      </c>
      <c r="G43" s="32"/>
      <c r="H43" s="36"/>
      <c r="I43" s="36"/>
      <c r="J43" s="36"/>
      <c r="K43" s="36"/>
    </row>
    <row r="44" spans="1:11" ht="17">
      <c r="A44" s="68" t="s">
        <v>59</v>
      </c>
      <c r="B44" s="69"/>
      <c r="C44" s="69"/>
      <c r="D44" s="69"/>
      <c r="E44" s="69"/>
      <c r="F44" s="69"/>
      <c r="G44" s="32"/>
      <c r="H44" s="35"/>
      <c r="I44" s="35"/>
      <c r="J44" s="35"/>
      <c r="K44" s="36"/>
    </row>
    <row r="45" spans="1:11" ht="17">
      <c r="A45" s="66" t="s">
        <v>57</v>
      </c>
      <c r="B45" s="70"/>
      <c r="C45" s="70"/>
      <c r="D45" s="70"/>
      <c r="E45" s="70"/>
      <c r="F45" s="70"/>
      <c r="G45" s="32"/>
      <c r="H45" s="36"/>
      <c r="I45" s="36"/>
      <c r="J45" s="36"/>
      <c r="K45" s="36"/>
    </row>
    <row r="46" spans="1:11" ht="17">
      <c r="A46" s="68" t="s">
        <v>58</v>
      </c>
      <c r="B46" s="69"/>
      <c r="C46" s="69"/>
      <c r="D46" s="69"/>
      <c r="E46" s="69"/>
      <c r="F46" s="69"/>
      <c r="G46" s="32"/>
      <c r="H46" s="35"/>
      <c r="I46" s="35"/>
      <c r="J46" s="35"/>
      <c r="K46" s="36"/>
    </row>
    <row r="47" spans="1:11" ht="17">
      <c r="A47" s="66" t="s">
        <v>60</v>
      </c>
      <c r="B47" s="67">
        <v>71081861449</v>
      </c>
      <c r="C47" s="67">
        <v>76563304686</v>
      </c>
      <c r="D47" s="67">
        <v>73581406779</v>
      </c>
      <c r="E47" s="67">
        <v>72978380102</v>
      </c>
      <c r="F47" s="67">
        <v>74150230376</v>
      </c>
      <c r="G47" s="32"/>
      <c r="H47" s="35"/>
      <c r="I47" s="35"/>
      <c r="J47" s="35"/>
      <c r="K47" s="36"/>
    </row>
    <row r="48" spans="1:11" ht="17">
      <c r="A48" s="68" t="s">
        <v>57</v>
      </c>
      <c r="B48" s="65">
        <v>93176416886</v>
      </c>
      <c r="C48" s="65">
        <v>100218809059</v>
      </c>
      <c r="D48" s="65">
        <v>98719023019</v>
      </c>
      <c r="E48" s="65">
        <v>99071887219</v>
      </c>
      <c r="F48" s="65">
        <v>101608535219</v>
      </c>
      <c r="G48" s="32"/>
      <c r="H48" s="35"/>
      <c r="I48" s="35"/>
      <c r="J48" s="35"/>
      <c r="K48" s="36"/>
    </row>
    <row r="49" spans="1:11" ht="17">
      <c r="A49" s="66" t="s">
        <v>58</v>
      </c>
      <c r="B49" s="67">
        <v>-22094555437</v>
      </c>
      <c r="C49" s="67">
        <v>-23655504373</v>
      </c>
      <c r="D49" s="67">
        <v>-25137616240</v>
      </c>
      <c r="E49" s="67">
        <v>-26093507117</v>
      </c>
      <c r="F49" s="67">
        <v>-27458304843</v>
      </c>
      <c r="G49" s="32"/>
      <c r="H49" s="35"/>
      <c r="I49" s="35"/>
      <c r="J49" s="35"/>
      <c r="K49" s="36"/>
    </row>
    <row r="50" spans="1:11" ht="17">
      <c r="A50" s="64" t="s">
        <v>61</v>
      </c>
      <c r="B50" s="69"/>
      <c r="C50" s="69"/>
      <c r="D50" s="69"/>
      <c r="E50" s="69"/>
      <c r="F50" s="69"/>
      <c r="G50" s="32"/>
      <c r="H50" s="36"/>
      <c r="I50" s="36"/>
      <c r="J50" s="36"/>
      <c r="K50" s="36"/>
    </row>
    <row r="51" spans="1:11" ht="17">
      <c r="A51" s="66" t="s">
        <v>57</v>
      </c>
      <c r="B51" s="70"/>
      <c r="C51" s="70"/>
      <c r="D51" s="70"/>
      <c r="E51" s="70"/>
      <c r="F51" s="70"/>
      <c r="G51" s="32"/>
      <c r="H51" s="36"/>
      <c r="I51" s="36"/>
      <c r="J51" s="36"/>
      <c r="K51" s="36"/>
    </row>
    <row r="52" spans="1:11" ht="17">
      <c r="A52" s="68" t="s">
        <v>58</v>
      </c>
      <c r="B52" s="69"/>
      <c r="C52" s="69"/>
      <c r="D52" s="69"/>
      <c r="E52" s="69"/>
      <c r="F52" s="69"/>
      <c r="G52" s="32"/>
      <c r="H52" s="36"/>
      <c r="I52" s="36"/>
      <c r="J52" s="36"/>
      <c r="K52" s="36"/>
    </row>
    <row r="53" spans="1:11" ht="17">
      <c r="A53" s="62" t="s">
        <v>62</v>
      </c>
      <c r="B53" s="67">
        <v>490298169896</v>
      </c>
      <c r="C53" s="67">
        <v>522446935889</v>
      </c>
      <c r="D53" s="67">
        <v>519462645260</v>
      </c>
      <c r="E53" s="67">
        <v>580743385664</v>
      </c>
      <c r="F53" s="67">
        <v>47350656599</v>
      </c>
      <c r="G53" s="32"/>
      <c r="H53" s="35"/>
      <c r="I53" s="35"/>
      <c r="J53" s="35"/>
      <c r="K53" s="36"/>
    </row>
    <row r="54" spans="1:11" ht="17">
      <c r="A54" s="68" t="s">
        <v>63</v>
      </c>
      <c r="B54" s="69"/>
      <c r="C54" s="69"/>
      <c r="D54" s="69"/>
      <c r="E54" s="69"/>
      <c r="F54" s="69"/>
      <c r="G54" s="32"/>
      <c r="H54" s="35"/>
      <c r="I54" s="35"/>
      <c r="J54" s="35"/>
      <c r="K54" s="36"/>
    </row>
    <row r="55" spans="1:11" ht="17">
      <c r="A55" s="66" t="s">
        <v>64</v>
      </c>
      <c r="B55" s="67">
        <v>490298169896</v>
      </c>
      <c r="C55" s="67">
        <v>522446935889</v>
      </c>
      <c r="D55" s="67">
        <v>519462645260</v>
      </c>
      <c r="E55" s="67">
        <v>580743385664</v>
      </c>
      <c r="F55" s="67">
        <v>47350656599</v>
      </c>
      <c r="G55" s="32"/>
      <c r="H55" s="35"/>
      <c r="I55" s="35"/>
      <c r="J55" s="35"/>
      <c r="K55" s="36"/>
    </row>
    <row r="56" spans="1:11" ht="17">
      <c r="A56" s="64" t="s">
        <v>65</v>
      </c>
      <c r="B56" s="65">
        <v>51677954400</v>
      </c>
      <c r="C56" s="65">
        <v>51668587700</v>
      </c>
      <c r="D56" s="65">
        <v>50962461050</v>
      </c>
      <c r="E56" s="65">
        <v>71289573850</v>
      </c>
      <c r="F56" s="65">
        <v>71283556350</v>
      </c>
      <c r="G56" s="32"/>
      <c r="H56" s="36"/>
      <c r="I56" s="36"/>
      <c r="J56" s="36"/>
      <c r="K56" s="36"/>
    </row>
    <row r="57" spans="1:11" ht="17">
      <c r="A57" s="66" t="s">
        <v>66</v>
      </c>
      <c r="B57" s="70"/>
      <c r="C57" s="70"/>
      <c r="D57" s="70"/>
      <c r="E57" s="70"/>
      <c r="F57" s="70"/>
      <c r="G57" s="32"/>
      <c r="H57" s="36"/>
      <c r="I57" s="36"/>
      <c r="J57" s="36"/>
      <c r="K57" s="36"/>
    </row>
    <row r="58" spans="1:11" ht="17">
      <c r="A58" s="68" t="s">
        <v>67</v>
      </c>
      <c r="B58" s="65">
        <v>50621446700</v>
      </c>
      <c r="C58" s="65">
        <v>50621446700</v>
      </c>
      <c r="D58" s="65">
        <v>50621446700</v>
      </c>
      <c r="E58" s="65">
        <v>70948582700</v>
      </c>
      <c r="F58" s="65">
        <v>70948582700</v>
      </c>
      <c r="G58" s="32"/>
      <c r="H58" s="36"/>
      <c r="I58" s="36"/>
      <c r="J58" s="36"/>
      <c r="K58" s="36"/>
    </row>
    <row r="59" spans="1:11" ht="17">
      <c r="A59" s="66" t="s">
        <v>68</v>
      </c>
      <c r="B59" s="67">
        <v>1326668000</v>
      </c>
      <c r="C59" s="67">
        <v>1326668000</v>
      </c>
      <c r="D59" s="67">
        <v>617550000</v>
      </c>
      <c r="E59" s="67">
        <v>617550000</v>
      </c>
      <c r="F59" s="67">
        <v>617550000</v>
      </c>
      <c r="G59" s="32"/>
      <c r="H59" s="35"/>
      <c r="I59" s="35"/>
      <c r="J59" s="35"/>
      <c r="K59" s="36"/>
    </row>
    <row r="60" spans="1:11" ht="17">
      <c r="A60" s="68" t="s">
        <v>69</v>
      </c>
      <c r="B60" s="65">
        <v>-270160300</v>
      </c>
      <c r="C60" s="65">
        <v>-279527000</v>
      </c>
      <c r="D60" s="65">
        <v>-276535650</v>
      </c>
      <c r="E60" s="65">
        <v>-276558850</v>
      </c>
      <c r="F60" s="65">
        <v>-282576350</v>
      </c>
      <c r="G60" s="32"/>
      <c r="H60" s="36"/>
      <c r="I60" s="36"/>
      <c r="J60" s="36"/>
      <c r="K60" s="36"/>
    </row>
    <row r="61" spans="1:11" ht="17">
      <c r="A61" s="66" t="s">
        <v>70</v>
      </c>
      <c r="B61" s="70"/>
      <c r="C61" s="70"/>
      <c r="D61" s="70"/>
      <c r="E61" s="70"/>
      <c r="F61" s="70"/>
      <c r="G61" s="32"/>
      <c r="H61" s="35"/>
      <c r="I61" s="35"/>
      <c r="J61" s="35"/>
      <c r="K61" s="36"/>
    </row>
    <row r="62" spans="1:11" ht="17">
      <c r="A62" s="64" t="s">
        <v>71</v>
      </c>
      <c r="B62" s="65">
        <v>46059824173</v>
      </c>
      <c r="C62" s="65">
        <v>37050980751</v>
      </c>
      <c r="D62" s="65">
        <v>38085883030</v>
      </c>
      <c r="E62" s="65">
        <v>32622113445</v>
      </c>
      <c r="F62" s="65">
        <v>129035384154</v>
      </c>
      <c r="G62" s="32"/>
      <c r="H62" s="35"/>
      <c r="I62" s="35"/>
      <c r="J62" s="35"/>
      <c r="K62" s="36"/>
    </row>
    <row r="63" spans="1:11" ht="17">
      <c r="A63" s="66" t="s">
        <v>72</v>
      </c>
      <c r="B63" s="67">
        <v>46059824173</v>
      </c>
      <c r="C63" s="67">
        <v>37050980751</v>
      </c>
      <c r="D63" s="67">
        <v>38085883030</v>
      </c>
      <c r="E63" s="67">
        <v>32622113445</v>
      </c>
      <c r="F63" s="67">
        <v>129035384154</v>
      </c>
      <c r="G63" s="32"/>
      <c r="H63" s="36"/>
      <c r="I63" s="36"/>
      <c r="J63" s="36"/>
      <c r="K63" s="36"/>
    </row>
    <row r="64" spans="1:11" ht="17">
      <c r="A64" s="68" t="s">
        <v>73</v>
      </c>
      <c r="B64" s="69"/>
      <c r="C64" s="69"/>
      <c r="D64" s="69"/>
      <c r="E64" s="69"/>
      <c r="F64" s="69"/>
      <c r="G64" s="32"/>
      <c r="H64" s="35"/>
      <c r="I64" s="35"/>
      <c r="J64" s="35"/>
      <c r="K64" s="36"/>
    </row>
    <row r="65" spans="1:11" ht="17">
      <c r="A65" s="66" t="s">
        <v>74</v>
      </c>
      <c r="B65" s="70"/>
      <c r="C65" s="70"/>
      <c r="D65" s="70"/>
      <c r="E65" s="70"/>
      <c r="F65" s="70"/>
      <c r="G65" s="32"/>
      <c r="H65" s="35"/>
      <c r="I65" s="35"/>
      <c r="J65" s="35"/>
      <c r="K65" s="36"/>
    </row>
    <row r="66" spans="1:11" ht="17">
      <c r="A66" s="68" t="s">
        <v>75</v>
      </c>
      <c r="B66" s="69"/>
      <c r="C66" s="69"/>
      <c r="D66" s="69"/>
      <c r="E66" s="69"/>
      <c r="F66" s="69"/>
      <c r="G66" s="32"/>
      <c r="H66" s="35"/>
      <c r="I66" s="35"/>
      <c r="J66" s="35"/>
      <c r="K66" s="36"/>
    </row>
    <row r="67" spans="1:11" ht="17">
      <c r="A67" s="66" t="s">
        <v>76</v>
      </c>
      <c r="B67" s="70"/>
      <c r="C67" s="70"/>
      <c r="D67" s="70"/>
      <c r="E67" s="70"/>
      <c r="F67" s="70"/>
      <c r="G67" s="32"/>
      <c r="H67" s="36"/>
      <c r="I67" s="36"/>
      <c r="J67" s="36"/>
      <c r="K67" s="36"/>
    </row>
    <row r="68" spans="1:11" ht="17">
      <c r="A68" s="64" t="s">
        <v>77</v>
      </c>
      <c r="B68" s="65">
        <v>1847174315262</v>
      </c>
      <c r="C68" s="65">
        <v>2096455266870</v>
      </c>
      <c r="D68" s="65">
        <v>2294700255306</v>
      </c>
      <c r="E68" s="65">
        <v>2276943567575</v>
      </c>
      <c r="F68" s="65">
        <v>2392615157119</v>
      </c>
      <c r="G68" s="32"/>
      <c r="H68" s="35"/>
      <c r="I68" s="35"/>
      <c r="J68" s="35"/>
      <c r="K68" s="36"/>
    </row>
    <row r="69" spans="1:11" ht="17">
      <c r="A69" s="62" t="s">
        <v>78</v>
      </c>
      <c r="B69" s="70"/>
      <c r="C69" s="70"/>
      <c r="D69" s="70"/>
      <c r="E69" s="70"/>
      <c r="F69" s="70"/>
      <c r="G69" s="32"/>
      <c r="H69" s="35"/>
      <c r="I69" s="35"/>
      <c r="J69" s="35"/>
      <c r="K69" s="36"/>
    </row>
    <row r="70" spans="1:11" ht="17">
      <c r="A70" s="64" t="s">
        <v>79</v>
      </c>
      <c r="B70" s="65">
        <v>288285048243</v>
      </c>
      <c r="C70" s="65">
        <v>365969098434</v>
      </c>
      <c r="D70" s="65">
        <v>500290192302</v>
      </c>
      <c r="E70" s="65">
        <v>382496674756</v>
      </c>
      <c r="F70" s="65">
        <v>308036213534</v>
      </c>
      <c r="G70" s="32"/>
      <c r="H70" s="36"/>
      <c r="I70" s="36"/>
      <c r="J70" s="36"/>
      <c r="K70" s="36"/>
    </row>
    <row r="71" spans="1:11" ht="17">
      <c r="A71" s="62" t="s">
        <v>80</v>
      </c>
      <c r="B71" s="63">
        <v>262453980527</v>
      </c>
      <c r="C71" s="63">
        <v>346932038104</v>
      </c>
      <c r="D71" s="63">
        <v>408638192302</v>
      </c>
      <c r="E71" s="63">
        <v>382496674756</v>
      </c>
      <c r="F71" s="63">
        <v>308036213534</v>
      </c>
      <c r="G71" s="32"/>
      <c r="H71" s="36"/>
      <c r="I71" s="36"/>
      <c r="J71" s="36"/>
      <c r="K71" s="36"/>
    </row>
    <row r="72" spans="1:11" ht="17">
      <c r="A72" s="68" t="s">
        <v>81</v>
      </c>
      <c r="B72" s="65">
        <v>90858539368</v>
      </c>
      <c r="C72" s="65">
        <v>59703520754</v>
      </c>
      <c r="D72" s="65">
        <v>92712787659</v>
      </c>
      <c r="E72" s="65">
        <v>85922688253</v>
      </c>
      <c r="F72" s="65">
        <v>70504681886</v>
      </c>
      <c r="G72" s="32"/>
      <c r="H72" s="36"/>
      <c r="I72" s="36"/>
      <c r="J72" s="36"/>
      <c r="K72" s="36"/>
    </row>
    <row r="73" spans="1:11" ht="17">
      <c r="A73" s="66" t="s">
        <v>82</v>
      </c>
      <c r="B73" s="67">
        <v>21421846398</v>
      </c>
      <c r="C73" s="67">
        <v>27361129848</v>
      </c>
      <c r="D73" s="67">
        <v>25374390853</v>
      </c>
      <c r="E73" s="67">
        <v>33524401549</v>
      </c>
      <c r="F73" s="67">
        <v>5869730558</v>
      </c>
      <c r="G73" s="32"/>
      <c r="H73" s="36"/>
      <c r="I73" s="36"/>
      <c r="J73" s="36"/>
      <c r="K73" s="36"/>
    </row>
    <row r="74" spans="1:11" ht="17">
      <c r="A74" s="68" t="s">
        <v>83</v>
      </c>
      <c r="B74" s="65">
        <v>9188452181</v>
      </c>
      <c r="C74" s="65">
        <v>15748532937</v>
      </c>
      <c r="D74" s="65">
        <v>19616861640</v>
      </c>
      <c r="E74" s="65">
        <v>27751523623</v>
      </c>
      <c r="F74" s="65">
        <v>21867864194</v>
      </c>
      <c r="G74" s="32"/>
      <c r="H74" s="35"/>
      <c r="I74" s="35"/>
      <c r="J74" s="35"/>
      <c r="K74" s="36"/>
    </row>
    <row r="75" spans="1:11" ht="17">
      <c r="A75" s="66" t="s">
        <v>84</v>
      </c>
      <c r="B75" s="67">
        <v>47951699128</v>
      </c>
      <c r="C75" s="67">
        <v>40462406145</v>
      </c>
      <c r="D75" s="67">
        <v>36173686395</v>
      </c>
      <c r="E75" s="67">
        <v>73138693787</v>
      </c>
      <c r="F75" s="67">
        <v>57058335353</v>
      </c>
      <c r="G75" s="32"/>
      <c r="H75" s="36"/>
      <c r="I75" s="36"/>
      <c r="J75" s="36"/>
      <c r="K75" s="36"/>
    </row>
    <row r="76" spans="1:11" ht="17">
      <c r="A76" s="68" t="s">
        <v>85</v>
      </c>
      <c r="B76" s="65">
        <v>48304871474</v>
      </c>
      <c r="C76" s="65">
        <v>52281719270</v>
      </c>
      <c r="D76" s="65">
        <v>41030737890</v>
      </c>
      <c r="E76" s="65">
        <v>43570691199</v>
      </c>
      <c r="F76" s="65">
        <v>47290412702</v>
      </c>
      <c r="G76" s="32"/>
      <c r="H76" s="35"/>
      <c r="I76" s="35"/>
      <c r="J76" s="35"/>
      <c r="K76" s="36"/>
    </row>
    <row r="77" spans="1:11" ht="17">
      <c r="A77" s="66" t="s">
        <v>86</v>
      </c>
      <c r="B77" s="70"/>
      <c r="C77" s="70"/>
      <c r="D77" s="70"/>
      <c r="E77" s="70"/>
      <c r="F77" s="70"/>
      <c r="G77" s="32"/>
      <c r="H77" s="35"/>
      <c r="I77" s="35"/>
      <c r="J77" s="35"/>
      <c r="K77" s="36"/>
    </row>
    <row r="78" spans="1:11" ht="17">
      <c r="A78" s="68" t="s">
        <v>87</v>
      </c>
      <c r="B78" s="72"/>
      <c r="C78" s="69"/>
      <c r="D78" s="69"/>
      <c r="E78" s="69"/>
      <c r="F78" s="69"/>
      <c r="G78" s="32"/>
      <c r="H78" s="35"/>
      <c r="I78" s="35"/>
      <c r="J78" s="35"/>
      <c r="K78" s="36"/>
    </row>
    <row r="79" spans="1:11" ht="17">
      <c r="A79" s="66" t="s">
        <v>88</v>
      </c>
      <c r="B79" s="70"/>
      <c r="C79" s="70"/>
      <c r="D79" s="70"/>
      <c r="E79" s="70"/>
      <c r="F79" s="70"/>
      <c r="G79" s="32"/>
      <c r="H79" s="35"/>
      <c r="I79" s="35"/>
      <c r="J79" s="35"/>
      <c r="K79" s="36"/>
    </row>
    <row r="80" spans="1:11" ht="17">
      <c r="A80" s="68" t="s">
        <v>89</v>
      </c>
      <c r="B80" s="65">
        <v>3303579481</v>
      </c>
      <c r="C80" s="65">
        <v>6908927444</v>
      </c>
      <c r="D80" s="65">
        <v>4794695249</v>
      </c>
      <c r="E80" s="65">
        <v>5215999675</v>
      </c>
      <c r="F80" s="65">
        <v>20920170356</v>
      </c>
      <c r="G80" s="32"/>
      <c r="H80" s="35"/>
      <c r="I80" s="35"/>
      <c r="J80" s="35"/>
      <c r="K80" s="36"/>
    </row>
    <row r="81" spans="1:11" ht="17">
      <c r="A81" s="66" t="s">
        <v>90</v>
      </c>
      <c r="B81" s="67">
        <v>37579456821</v>
      </c>
      <c r="C81" s="67">
        <v>130927621224</v>
      </c>
      <c r="D81" s="67">
        <v>172142789243</v>
      </c>
      <c r="E81" s="67">
        <v>94980000000</v>
      </c>
      <c r="F81" s="67">
        <v>49421829063</v>
      </c>
      <c r="G81" s="32"/>
      <c r="H81" s="35"/>
      <c r="I81" s="35"/>
      <c r="J81" s="35"/>
      <c r="K81" s="36"/>
    </row>
    <row r="82" spans="1:11" ht="17">
      <c r="A82" s="68" t="s">
        <v>91</v>
      </c>
      <c r="B82" s="69"/>
      <c r="C82" s="69"/>
      <c r="D82" s="69"/>
      <c r="E82" s="69"/>
      <c r="F82" s="69"/>
      <c r="G82" s="32"/>
      <c r="H82" s="35"/>
      <c r="I82" s="35"/>
      <c r="J82" s="35"/>
      <c r="K82" s="36"/>
    </row>
    <row r="83" spans="1:11" ht="17">
      <c r="A83" s="66" t="s">
        <v>92</v>
      </c>
      <c r="B83" s="67">
        <v>3845535676</v>
      </c>
      <c r="C83" s="67">
        <v>13538180482</v>
      </c>
      <c r="D83" s="67">
        <v>16792243373</v>
      </c>
      <c r="E83" s="67">
        <v>18392676670</v>
      </c>
      <c r="F83" s="67">
        <v>35103189422</v>
      </c>
      <c r="G83" s="32"/>
      <c r="H83" s="36"/>
      <c r="I83" s="36"/>
      <c r="J83" s="36"/>
      <c r="K83" s="36"/>
    </row>
    <row r="84" spans="1:11" ht="17">
      <c r="A84" s="68" t="s">
        <v>93</v>
      </c>
      <c r="B84" s="69"/>
      <c r="C84" s="69"/>
      <c r="D84" s="69"/>
      <c r="E84" s="69"/>
      <c r="F84" s="69"/>
      <c r="G84" s="32"/>
      <c r="H84" s="36"/>
      <c r="I84" s="36"/>
      <c r="J84" s="36"/>
      <c r="K84" s="36"/>
    </row>
    <row r="85" spans="1:11" ht="17">
      <c r="A85" s="66" t="s">
        <v>94</v>
      </c>
      <c r="B85" s="70"/>
      <c r="C85" s="70"/>
      <c r="D85" s="70"/>
      <c r="E85" s="70"/>
      <c r="F85" s="70"/>
      <c r="G85" s="32"/>
      <c r="H85" s="36"/>
      <c r="I85" s="36"/>
      <c r="J85" s="36"/>
      <c r="K85" s="36"/>
    </row>
    <row r="86" spans="1:11" ht="17">
      <c r="A86" s="64" t="s">
        <v>95</v>
      </c>
      <c r="B86" s="65">
        <v>25831067716</v>
      </c>
      <c r="C86" s="65">
        <v>19037060330</v>
      </c>
      <c r="D86" s="65">
        <v>91652000000</v>
      </c>
      <c r="E86" s="69"/>
      <c r="F86" s="69"/>
      <c r="G86" s="32"/>
      <c r="H86" s="35"/>
      <c r="I86" s="35"/>
      <c r="J86" s="35"/>
      <c r="K86" s="36"/>
    </row>
    <row r="87" spans="1:11" ht="17">
      <c r="A87" s="66" t="s">
        <v>96</v>
      </c>
      <c r="B87" s="70"/>
      <c r="C87" s="70"/>
      <c r="D87" s="70"/>
      <c r="E87" s="70"/>
      <c r="F87" s="70"/>
      <c r="G87" s="32"/>
      <c r="H87" s="35"/>
      <c r="I87" s="35"/>
      <c r="J87" s="35"/>
      <c r="K87" s="36"/>
    </row>
    <row r="88" spans="1:11" ht="17">
      <c r="A88" s="68" t="s">
        <v>97</v>
      </c>
      <c r="B88" s="69"/>
      <c r="C88" s="69"/>
      <c r="D88" s="69"/>
      <c r="E88" s="69"/>
      <c r="F88" s="69"/>
      <c r="G88" s="32"/>
      <c r="H88" s="36"/>
      <c r="I88" s="36"/>
      <c r="J88" s="36"/>
      <c r="K88" s="36"/>
    </row>
    <row r="89" spans="1:11" ht="17">
      <c r="A89" s="66" t="s">
        <v>98</v>
      </c>
      <c r="B89" s="70"/>
      <c r="C89" s="70"/>
      <c r="D89" s="70"/>
      <c r="E89" s="70"/>
      <c r="F89" s="70"/>
      <c r="G89" s="32"/>
      <c r="H89" s="35"/>
      <c r="I89" s="35"/>
      <c r="J89" s="35"/>
      <c r="K89" s="36"/>
    </row>
    <row r="90" spans="1:11" ht="17">
      <c r="A90" s="68" t="s">
        <v>99</v>
      </c>
      <c r="B90" s="69"/>
      <c r="C90" s="69"/>
      <c r="D90" s="69"/>
      <c r="E90" s="69"/>
      <c r="F90" s="69"/>
      <c r="G90" s="32"/>
      <c r="H90" s="36"/>
      <c r="I90" s="36"/>
      <c r="J90" s="36"/>
      <c r="K90" s="36"/>
    </row>
    <row r="91" spans="1:11" ht="17">
      <c r="A91" s="66" t="s">
        <v>100</v>
      </c>
      <c r="B91" s="70"/>
      <c r="C91" s="70"/>
      <c r="D91" s="70"/>
      <c r="E91" s="70"/>
      <c r="F91" s="70"/>
      <c r="G91" s="32"/>
      <c r="H91" s="36"/>
      <c r="I91" s="36"/>
      <c r="J91" s="36"/>
      <c r="K91" s="36"/>
    </row>
    <row r="92" spans="1:11" ht="17">
      <c r="A92" s="68" t="s">
        <v>101</v>
      </c>
      <c r="B92" s="69"/>
      <c r="C92" s="69"/>
      <c r="D92" s="69"/>
      <c r="E92" s="69"/>
      <c r="F92" s="69"/>
      <c r="G92" s="32"/>
      <c r="H92" s="35"/>
      <c r="I92" s="35"/>
      <c r="J92" s="36"/>
      <c r="K92" s="36"/>
    </row>
    <row r="93" spans="1:11" ht="17">
      <c r="A93" s="66" t="s">
        <v>102</v>
      </c>
      <c r="B93" s="67">
        <v>550000000</v>
      </c>
      <c r="C93" s="70"/>
      <c r="D93" s="70"/>
      <c r="E93" s="70"/>
      <c r="F93" s="70"/>
      <c r="G93" s="32"/>
      <c r="H93" s="36"/>
      <c r="I93" s="36"/>
      <c r="J93" s="36"/>
      <c r="K93" s="36"/>
    </row>
    <row r="94" spans="1:11" ht="17">
      <c r="A94" s="68" t="s">
        <v>103</v>
      </c>
      <c r="B94" s="69"/>
      <c r="C94" s="69"/>
      <c r="D94" s="65">
        <v>91652000000</v>
      </c>
      <c r="E94" s="69"/>
      <c r="F94" s="69"/>
      <c r="G94" s="32"/>
      <c r="H94" s="36"/>
      <c r="I94" s="36"/>
      <c r="J94" s="36"/>
      <c r="K94" s="36"/>
    </row>
    <row r="95" spans="1:11" ht="17">
      <c r="A95" s="66" t="s">
        <v>104</v>
      </c>
      <c r="B95" s="70"/>
      <c r="C95" s="70"/>
      <c r="D95" s="70"/>
      <c r="E95" s="70"/>
      <c r="F95" s="70"/>
      <c r="G95" s="32"/>
      <c r="H95" s="36"/>
      <c r="I95" s="36"/>
      <c r="J95" s="36"/>
      <c r="K95" s="36"/>
    </row>
    <row r="96" spans="1:11" ht="17">
      <c r="A96" s="68" t="s">
        <v>105</v>
      </c>
      <c r="B96" s="69"/>
      <c r="C96" s="69"/>
      <c r="D96" s="69"/>
      <c r="E96" s="69"/>
      <c r="F96" s="69"/>
      <c r="G96" s="32"/>
      <c r="H96" s="36"/>
      <c r="I96" s="36"/>
      <c r="J96" s="36"/>
      <c r="K96" s="36"/>
    </row>
    <row r="97" spans="1:11" ht="17">
      <c r="A97" s="66" t="s">
        <v>106</v>
      </c>
      <c r="B97" s="70"/>
      <c r="C97" s="70"/>
      <c r="D97" s="70"/>
      <c r="E97" s="70"/>
      <c r="F97" s="70"/>
      <c r="G97" s="32"/>
      <c r="H97" s="36"/>
      <c r="I97" s="36"/>
      <c r="J97" s="36"/>
      <c r="K97" s="36"/>
    </row>
    <row r="98" spans="1:11" ht="17">
      <c r="A98" s="68" t="s">
        <v>107</v>
      </c>
      <c r="B98" s="69"/>
      <c r="C98" s="69"/>
      <c r="D98" s="69"/>
      <c r="E98" s="69"/>
      <c r="F98" s="69"/>
      <c r="G98" s="32"/>
      <c r="H98" s="36"/>
      <c r="I98" s="36"/>
      <c r="J98" s="36"/>
      <c r="K98" s="36"/>
    </row>
    <row r="99" spans="1:11" ht="17">
      <c r="A99" s="66" t="s">
        <v>108</v>
      </c>
      <c r="B99" s="67">
        <v>25281067716</v>
      </c>
      <c r="C99" s="67">
        <v>19037060330</v>
      </c>
      <c r="D99" s="70"/>
      <c r="E99" s="70"/>
      <c r="F99" s="70"/>
      <c r="G99" s="32"/>
      <c r="H99" s="36"/>
      <c r="I99" s="36"/>
      <c r="J99" s="36"/>
      <c r="K99" s="36"/>
    </row>
    <row r="100" spans="1:11" ht="17">
      <c r="A100" s="64" t="s">
        <v>109</v>
      </c>
      <c r="B100" s="65">
        <v>1558889267019</v>
      </c>
      <c r="C100" s="65">
        <v>1730486168436</v>
      </c>
      <c r="D100" s="65">
        <v>1794410063004</v>
      </c>
      <c r="E100" s="65">
        <v>1894446892819</v>
      </c>
      <c r="F100" s="65">
        <v>2084578943585</v>
      </c>
      <c r="G100" s="32"/>
      <c r="H100" s="36"/>
      <c r="I100" s="35"/>
      <c r="J100" s="36"/>
      <c r="K100" s="36"/>
    </row>
    <row r="101" spans="1:11" ht="17">
      <c r="A101" s="62" t="s">
        <v>110</v>
      </c>
      <c r="B101" s="67">
        <v>1558889267019</v>
      </c>
      <c r="C101" s="67">
        <v>1730486168436</v>
      </c>
      <c r="D101" s="67">
        <v>1794410063004</v>
      </c>
      <c r="E101" s="67">
        <v>1894446892819</v>
      </c>
      <c r="F101" s="67">
        <v>2084578943585</v>
      </c>
      <c r="G101" s="32"/>
      <c r="H101" s="36"/>
      <c r="I101" s="36"/>
      <c r="J101" s="36"/>
      <c r="K101" s="36"/>
    </row>
    <row r="102" spans="1:11" ht="17">
      <c r="A102" s="68" t="s">
        <v>111</v>
      </c>
      <c r="B102" s="65">
        <v>494211590000</v>
      </c>
      <c r="C102" s="65">
        <v>667053700000</v>
      </c>
      <c r="D102" s="65">
        <v>667053700000</v>
      </c>
      <c r="E102" s="65">
        <v>667053700000</v>
      </c>
      <c r="F102" s="65">
        <v>700384490000</v>
      </c>
      <c r="G102" s="32"/>
      <c r="H102" s="36"/>
      <c r="I102" s="36"/>
      <c r="J102" s="36"/>
      <c r="K102" s="36"/>
    </row>
    <row r="103" spans="1:11" ht="17">
      <c r="A103" s="66" t="s">
        <v>112</v>
      </c>
      <c r="B103" s="67">
        <v>494211590000</v>
      </c>
      <c r="C103" s="67">
        <v>667053700000</v>
      </c>
      <c r="D103" s="67">
        <v>667053700000</v>
      </c>
      <c r="E103" s="67">
        <v>667053700000</v>
      </c>
      <c r="F103" s="67">
        <v>700384490000</v>
      </c>
      <c r="G103" s="32"/>
      <c r="H103" s="36"/>
      <c r="I103" s="36"/>
      <c r="J103" s="36"/>
      <c r="K103" s="36"/>
    </row>
    <row r="104" spans="1:11" ht="17">
      <c r="A104" s="68" t="s">
        <v>113</v>
      </c>
      <c r="B104" s="69"/>
      <c r="C104" s="69"/>
      <c r="D104" s="69"/>
      <c r="E104" s="69"/>
      <c r="F104" s="69"/>
      <c r="G104" s="32"/>
      <c r="H104" s="36"/>
      <c r="I104" s="36"/>
      <c r="J104" s="36"/>
      <c r="K104" s="36"/>
    </row>
    <row r="105" spans="1:11" ht="17">
      <c r="A105" s="66" t="s">
        <v>114</v>
      </c>
      <c r="B105" s="67">
        <v>601241079354</v>
      </c>
      <c r="C105" s="67">
        <v>507368247904</v>
      </c>
      <c r="D105" s="67">
        <v>507368247904</v>
      </c>
      <c r="E105" s="67">
        <v>507368247904</v>
      </c>
      <c r="F105" s="67">
        <v>507368247904</v>
      </c>
      <c r="G105" s="32"/>
      <c r="H105" s="35"/>
      <c r="I105" s="36"/>
      <c r="J105" s="36"/>
      <c r="K105" s="36"/>
    </row>
    <row r="106" spans="1:11" ht="17">
      <c r="A106" s="68" t="s">
        <v>115</v>
      </c>
      <c r="B106" s="69"/>
      <c r="C106" s="69"/>
      <c r="D106" s="69"/>
      <c r="E106" s="69"/>
      <c r="F106" s="69"/>
      <c r="G106" s="32"/>
      <c r="H106" s="35"/>
      <c r="I106" s="35"/>
      <c r="J106" s="35"/>
      <c r="K106" s="36"/>
    </row>
    <row r="107" spans="1:11" ht="17">
      <c r="A107" s="66" t="s">
        <v>116</v>
      </c>
      <c r="B107" s="67">
        <v>2420789142</v>
      </c>
      <c r="C107" s="67">
        <v>2420789142</v>
      </c>
      <c r="D107" s="67">
        <v>2420789142</v>
      </c>
      <c r="E107" s="67">
        <v>2420789142</v>
      </c>
      <c r="F107" s="67">
        <v>2420789142</v>
      </c>
      <c r="G107" s="32"/>
      <c r="H107" s="35"/>
      <c r="I107" s="35"/>
      <c r="J107" s="35"/>
      <c r="K107" s="36"/>
    </row>
    <row r="108" spans="1:11" ht="17">
      <c r="A108" s="68" t="s">
        <v>117</v>
      </c>
      <c r="B108" s="65">
        <v>-358600000</v>
      </c>
      <c r="C108" s="65">
        <v>-358600000</v>
      </c>
      <c r="D108" s="65">
        <v>-358600000</v>
      </c>
      <c r="E108" s="65">
        <v>-358600000</v>
      </c>
      <c r="F108" s="65">
        <v>-358600000</v>
      </c>
      <c r="G108" s="32"/>
      <c r="H108" s="35"/>
      <c r="I108" s="35"/>
      <c r="J108" s="35"/>
      <c r="K108" s="36"/>
    </row>
    <row r="109" spans="1:11" ht="17">
      <c r="A109" s="66" t="s">
        <v>118</v>
      </c>
      <c r="B109" s="70"/>
      <c r="C109" s="70"/>
      <c r="D109" s="70"/>
      <c r="E109" s="70"/>
      <c r="F109" s="70"/>
      <c r="G109" s="32"/>
      <c r="H109" s="35"/>
      <c r="I109" s="35"/>
      <c r="J109" s="35"/>
      <c r="K109" s="36"/>
    </row>
    <row r="110" spans="1:11" ht="17">
      <c r="A110" s="68" t="s">
        <v>119</v>
      </c>
      <c r="B110" s="69"/>
      <c r="C110" s="69"/>
      <c r="D110" s="69"/>
      <c r="E110" s="69"/>
      <c r="F110" s="69"/>
      <c r="G110" s="32"/>
      <c r="H110" s="36"/>
      <c r="I110" s="36"/>
      <c r="J110" s="36"/>
      <c r="K110" s="36"/>
    </row>
    <row r="111" spans="1:11" ht="17">
      <c r="A111" s="66" t="s">
        <v>120</v>
      </c>
      <c r="B111" s="67">
        <v>303579793377</v>
      </c>
      <c r="C111" s="67">
        <v>348765273377</v>
      </c>
      <c r="D111" s="67">
        <v>420501550420</v>
      </c>
      <c r="E111" s="67">
        <v>453317592589</v>
      </c>
      <c r="F111" s="67">
        <v>434668679280</v>
      </c>
      <c r="G111" s="32"/>
      <c r="H111" s="35"/>
      <c r="I111" s="35"/>
      <c r="J111" s="35"/>
      <c r="K111" s="36"/>
    </row>
    <row r="112" spans="1:11" ht="17">
      <c r="A112" s="68" t="s">
        <v>121</v>
      </c>
      <c r="B112" s="69"/>
      <c r="C112" s="69"/>
      <c r="D112" s="69"/>
      <c r="E112" s="69"/>
      <c r="F112" s="69"/>
      <c r="G112" s="32"/>
      <c r="H112" s="36"/>
      <c r="I112" s="36"/>
      <c r="J112" s="36"/>
      <c r="K112" s="36"/>
    </row>
    <row r="113" spans="1:20" ht="17">
      <c r="A113" s="66" t="s">
        <v>122</v>
      </c>
      <c r="B113" s="70"/>
      <c r="C113" s="70"/>
      <c r="D113" s="70"/>
      <c r="E113" s="70"/>
      <c r="F113" s="70"/>
      <c r="G113" s="32"/>
      <c r="H113" s="35"/>
      <c r="I113" s="35"/>
      <c r="J113" s="35"/>
      <c r="K113" s="36"/>
    </row>
    <row r="114" spans="1:20" ht="17">
      <c r="A114" s="68" t="s">
        <v>123</v>
      </c>
      <c r="B114" s="65">
        <v>157794615146</v>
      </c>
      <c r="C114" s="65">
        <v>205236758013</v>
      </c>
      <c r="D114" s="65">
        <v>197424375538</v>
      </c>
      <c r="E114" s="65">
        <v>264645163184</v>
      </c>
      <c r="F114" s="65">
        <v>440095337259</v>
      </c>
      <c r="G114" s="32"/>
      <c r="H114" s="35"/>
      <c r="I114" s="35"/>
      <c r="J114" s="35"/>
      <c r="K114" s="36"/>
    </row>
    <row r="115" spans="1:20" ht="17">
      <c r="A115" s="66" t="s">
        <v>124</v>
      </c>
      <c r="B115" s="67">
        <v>157386686793</v>
      </c>
      <c r="C115" s="67">
        <v>204821850660</v>
      </c>
      <c r="D115" s="67">
        <v>197009468185</v>
      </c>
      <c r="E115" s="67">
        <v>1623268980</v>
      </c>
      <c r="F115" s="67">
        <v>121890418408</v>
      </c>
      <c r="G115" s="32"/>
      <c r="H115" s="36"/>
      <c r="I115" s="36"/>
      <c r="J115" s="36"/>
      <c r="K115" s="36"/>
    </row>
    <row r="116" spans="1:20" ht="17">
      <c r="A116" s="68" t="s">
        <v>125</v>
      </c>
      <c r="B116" s="65">
        <v>407928353</v>
      </c>
      <c r="C116" s="65">
        <v>414907353</v>
      </c>
      <c r="D116" s="65">
        <v>414907353</v>
      </c>
      <c r="E116" s="65">
        <v>263021894204</v>
      </c>
      <c r="F116" s="65">
        <v>318204918851</v>
      </c>
      <c r="G116" s="32"/>
      <c r="H116" s="36"/>
      <c r="I116" s="36"/>
      <c r="J116" s="36"/>
      <c r="K116" s="36"/>
    </row>
    <row r="117" spans="1:20" ht="17">
      <c r="A117" s="66" t="s">
        <v>126</v>
      </c>
      <c r="B117" s="70"/>
      <c r="C117" s="70"/>
      <c r="D117" s="70"/>
      <c r="E117" s="70"/>
      <c r="F117" s="70"/>
      <c r="G117" s="32"/>
      <c r="H117" s="35"/>
      <c r="I117" s="35"/>
      <c r="J117" s="35"/>
      <c r="K117" s="36"/>
    </row>
    <row r="118" spans="1:20" ht="17">
      <c r="A118" s="68" t="s">
        <v>127</v>
      </c>
      <c r="B118" s="69"/>
      <c r="C118" s="69"/>
      <c r="D118" s="69"/>
      <c r="E118" s="69"/>
      <c r="F118" s="69"/>
      <c r="G118" s="32"/>
      <c r="H118" s="36"/>
      <c r="I118" s="36"/>
      <c r="J118" s="36"/>
      <c r="K118" s="36"/>
    </row>
    <row r="119" spans="1:20" ht="17">
      <c r="A119" s="62" t="s">
        <v>128</v>
      </c>
      <c r="B119" s="70"/>
      <c r="C119" s="70"/>
      <c r="D119" s="70"/>
      <c r="E119" s="70"/>
      <c r="F119" s="70"/>
      <c r="G119" s="32"/>
      <c r="H119" s="36"/>
      <c r="I119" s="36"/>
      <c r="J119" s="36"/>
      <c r="K119" s="36"/>
    </row>
    <row r="120" spans="1:20" ht="17">
      <c r="A120" s="68" t="s">
        <v>129</v>
      </c>
      <c r="B120" s="69"/>
      <c r="C120" s="69"/>
      <c r="D120" s="69"/>
      <c r="E120" s="69"/>
      <c r="F120" s="69"/>
      <c r="G120" s="32"/>
      <c r="H120" s="35"/>
      <c r="I120" s="35"/>
      <c r="J120" s="35"/>
      <c r="K120" s="36"/>
    </row>
    <row r="121" spans="1:20" ht="17">
      <c r="A121" s="66" t="s">
        <v>130</v>
      </c>
      <c r="B121" s="70"/>
      <c r="C121" s="70"/>
      <c r="D121" s="70"/>
      <c r="E121" s="70"/>
      <c r="F121" s="70"/>
      <c r="G121" s="32"/>
      <c r="H121" s="35"/>
      <c r="I121" s="35"/>
      <c r="J121" s="35"/>
      <c r="K121" s="36"/>
    </row>
    <row r="122" spans="1:20" ht="17">
      <c r="A122" s="64" t="s">
        <v>131</v>
      </c>
      <c r="B122" s="65">
        <v>1847174315262</v>
      </c>
      <c r="C122" s="65">
        <v>2096455266870</v>
      </c>
      <c r="D122" s="65">
        <v>2294700255306</v>
      </c>
      <c r="E122" s="65">
        <v>2276943567575</v>
      </c>
      <c r="F122" s="65">
        <v>2392615157119</v>
      </c>
      <c r="G122" s="32"/>
      <c r="H122" s="35"/>
      <c r="I122" s="35"/>
      <c r="J122" s="35"/>
      <c r="K122" s="36"/>
    </row>
    <row r="123" spans="1:20" ht="17">
      <c r="A123" s="32"/>
      <c r="B123" s="32"/>
      <c r="C123" s="32"/>
      <c r="D123" s="32"/>
      <c r="E123" s="32"/>
      <c r="F123" s="32"/>
      <c r="G123" s="32"/>
      <c r="H123" s="36"/>
      <c r="I123" s="36"/>
      <c r="J123" s="36"/>
      <c r="K123" s="36"/>
    </row>
    <row r="124" spans="1:20" ht="17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6"/>
      <c r="P124" s="36"/>
      <c r="Q124" s="36"/>
      <c r="R124" s="36"/>
      <c r="S124" s="36"/>
      <c r="T124" s="36"/>
    </row>
    <row r="125" spans="1:20" ht="17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6"/>
      <c r="P125" s="36"/>
      <c r="Q125" s="36"/>
      <c r="R125" s="36"/>
      <c r="S125" s="36"/>
      <c r="T125" s="36"/>
    </row>
    <row r="126" spans="1:20" ht="17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6"/>
      <c r="P126" s="36"/>
      <c r="Q126" s="36"/>
      <c r="R126" s="36"/>
      <c r="S126" s="36"/>
      <c r="T126" s="36"/>
    </row>
    <row r="127" spans="1:20" ht="1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6"/>
      <c r="P127" s="36"/>
      <c r="Q127" s="36"/>
      <c r="R127" s="36"/>
      <c r="S127" s="36"/>
      <c r="T127" s="36"/>
    </row>
    <row r="128" spans="1:20" ht="17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6"/>
      <c r="P128" s="35"/>
      <c r="Q128" s="35"/>
      <c r="R128" s="35"/>
      <c r="S128" s="35"/>
      <c r="T128" s="32"/>
    </row>
    <row r="129" spans="15:20" ht="13.5">
      <c r="O129" s="38"/>
      <c r="P129" s="38"/>
      <c r="Q129" s="38"/>
      <c r="R129" s="38"/>
      <c r="S129" s="38"/>
      <c r="T129" s="38"/>
    </row>
    <row r="130" spans="15:20" ht="13.5">
      <c r="O130" s="38"/>
      <c r="P130" s="38"/>
      <c r="Q130" s="38"/>
      <c r="R130" s="38"/>
      <c r="S130" s="38"/>
      <c r="T130" s="38"/>
    </row>
    <row r="131" spans="15:20" ht="13.5">
      <c r="O131" s="38"/>
      <c r="P131" s="38"/>
      <c r="Q131" s="38"/>
      <c r="R131" s="38"/>
      <c r="S131" s="38"/>
      <c r="T131" s="38"/>
    </row>
    <row r="132" spans="15:20" ht="13.5">
      <c r="O132" s="38"/>
      <c r="P132" s="38"/>
      <c r="Q132" s="38"/>
      <c r="R132" s="38"/>
      <c r="S132" s="38"/>
      <c r="T132" s="38"/>
    </row>
    <row r="133" spans="15:20" ht="13.5">
      <c r="O133" s="38"/>
      <c r="P133" s="38"/>
      <c r="Q133" s="38"/>
      <c r="R133" s="38"/>
      <c r="S133" s="38"/>
      <c r="T133" s="38"/>
    </row>
    <row r="134" spans="15:20" ht="13.5">
      <c r="O134" s="38"/>
      <c r="P134" s="38"/>
      <c r="Q134" s="38"/>
      <c r="R134" s="38"/>
      <c r="S134" s="38"/>
      <c r="T134" s="38"/>
    </row>
    <row r="135" spans="15:20" ht="13.5">
      <c r="O135" s="38"/>
      <c r="P135" s="38"/>
      <c r="Q135" s="38"/>
      <c r="R135" s="38"/>
      <c r="S135" s="38"/>
      <c r="T135" s="38"/>
    </row>
    <row r="136" spans="15:20" ht="13.5">
      <c r="O136" s="38"/>
      <c r="P136" s="38"/>
      <c r="Q136" s="38"/>
      <c r="R136" s="38"/>
      <c r="S136" s="38"/>
      <c r="T136" s="38"/>
    </row>
    <row r="137" spans="15:20" ht="13.5">
      <c r="O137" s="38"/>
      <c r="P137" s="38"/>
      <c r="Q137" s="38"/>
      <c r="R137" s="38"/>
      <c r="S137" s="38"/>
      <c r="T137" s="38"/>
    </row>
    <row r="138" spans="15:20" ht="13.5">
      <c r="O138" s="38"/>
      <c r="P138" s="38"/>
      <c r="Q138" s="38"/>
      <c r="R138" s="38"/>
      <c r="S138" s="38"/>
      <c r="T138" s="38"/>
    </row>
    <row r="139" spans="15:20" ht="13.5">
      <c r="O139" s="38"/>
      <c r="P139" s="38"/>
      <c r="Q139" s="38"/>
      <c r="R139" s="38"/>
      <c r="S139" s="38"/>
      <c r="T139" s="38"/>
    </row>
    <row r="140" spans="15:20" ht="13.5">
      <c r="O140" s="38"/>
      <c r="P140" s="38"/>
      <c r="Q140" s="38"/>
      <c r="R140" s="38"/>
      <c r="S140" s="38"/>
      <c r="T140" s="38"/>
    </row>
    <row r="141" spans="15:20" ht="13.5">
      <c r="O141" s="38"/>
      <c r="P141" s="38"/>
      <c r="Q141" s="38"/>
      <c r="R141" s="38"/>
      <c r="S141" s="38"/>
      <c r="T141" s="38"/>
    </row>
    <row r="142" spans="15:20" ht="13.5">
      <c r="O142" s="38"/>
      <c r="P142" s="38"/>
      <c r="Q142" s="38"/>
      <c r="R142" s="38"/>
      <c r="S142" s="38"/>
      <c r="T142" s="38"/>
    </row>
    <row r="143" spans="15:20" ht="13.5">
      <c r="O143" s="38"/>
      <c r="P143" s="38"/>
      <c r="Q143" s="38"/>
      <c r="R143" s="38"/>
      <c r="S143" s="38"/>
      <c r="T143" s="38"/>
    </row>
    <row r="144" spans="15:20" ht="13.5">
      <c r="O144" s="38"/>
      <c r="P144" s="38"/>
      <c r="Q144" s="38"/>
      <c r="R144" s="38"/>
      <c r="S144" s="38"/>
      <c r="T144" s="38"/>
    </row>
    <row r="145" spans="15:20" ht="13.5">
      <c r="O145" s="38"/>
      <c r="P145" s="38"/>
      <c r="Q145" s="38"/>
      <c r="R145" s="38"/>
      <c r="S145" s="38"/>
      <c r="T145" s="38"/>
    </row>
    <row r="146" spans="15:20" ht="13.5">
      <c r="O146" s="38"/>
      <c r="P146" s="38"/>
      <c r="Q146" s="38"/>
      <c r="R146" s="38"/>
      <c r="S146" s="38"/>
      <c r="T146" s="38"/>
    </row>
    <row r="147" spans="15:20" ht="13.5">
      <c r="O147" s="38"/>
      <c r="P147" s="38"/>
      <c r="Q147" s="38"/>
      <c r="R147" s="38"/>
      <c r="S147" s="38"/>
      <c r="T147" s="38"/>
    </row>
    <row r="148" spans="15:20" ht="13.5">
      <c r="O148" s="38"/>
      <c r="P148" s="38"/>
      <c r="Q148" s="38"/>
      <c r="R148" s="38"/>
      <c r="S148" s="38"/>
      <c r="T148" s="38"/>
    </row>
    <row r="149" spans="15:20" ht="13.5">
      <c r="O149" s="38"/>
      <c r="P149" s="38"/>
      <c r="Q149" s="38"/>
      <c r="R149" s="38"/>
      <c r="S149" s="38"/>
      <c r="T149" s="38"/>
    </row>
    <row r="150" spans="15:20" ht="13.5">
      <c r="O150" s="38"/>
      <c r="P150" s="38"/>
      <c r="Q150" s="38"/>
      <c r="R150" s="38"/>
      <c r="S150" s="38"/>
      <c r="T150" s="38"/>
    </row>
    <row r="151" spans="15:20" ht="13.5">
      <c r="O151" s="38"/>
      <c r="P151" s="38"/>
      <c r="Q151" s="38"/>
      <c r="R151" s="38"/>
      <c r="S151" s="38"/>
      <c r="T151" s="38"/>
    </row>
    <row r="152" spans="15:20" ht="13.5">
      <c r="O152" s="38"/>
      <c r="P152" s="38"/>
      <c r="Q152" s="38"/>
      <c r="R152" s="38"/>
      <c r="S152" s="38"/>
      <c r="T152" s="38"/>
    </row>
    <row r="153" spans="15:20" ht="13.5">
      <c r="O153" s="38"/>
      <c r="P153" s="38"/>
      <c r="Q153" s="38"/>
      <c r="R153" s="38"/>
      <c r="S153" s="38"/>
      <c r="T153" s="38"/>
    </row>
    <row r="154" spans="15:20" ht="13.5">
      <c r="O154" s="38"/>
      <c r="P154" s="38"/>
      <c r="Q154" s="38"/>
      <c r="R154" s="38"/>
      <c r="S154" s="38"/>
      <c r="T154" s="38"/>
    </row>
    <row r="155" spans="15:20" ht="13.5">
      <c r="O155" s="38"/>
      <c r="P155" s="38"/>
      <c r="Q155" s="38"/>
      <c r="R155" s="38"/>
      <c r="S155" s="38"/>
      <c r="T155" s="38"/>
    </row>
    <row r="156" spans="15:20" ht="13.5">
      <c r="O156" s="38"/>
      <c r="P156" s="38"/>
      <c r="Q156" s="38"/>
      <c r="R156" s="38"/>
      <c r="S156" s="38"/>
      <c r="T156" s="38"/>
    </row>
    <row r="157" spans="15:20" ht="13.5">
      <c r="O157" s="38"/>
      <c r="P157" s="38"/>
      <c r="Q157" s="38"/>
      <c r="R157" s="38"/>
      <c r="S157" s="38"/>
      <c r="T157" s="38"/>
    </row>
    <row r="158" spans="15:20" ht="13.5">
      <c r="O158" s="38"/>
      <c r="P158" s="38"/>
      <c r="Q158" s="38"/>
      <c r="R158" s="38"/>
      <c r="S158" s="38"/>
      <c r="T158" s="38"/>
    </row>
    <row r="159" spans="15:20" ht="13.5">
      <c r="O159" s="38"/>
      <c r="P159" s="38"/>
      <c r="Q159" s="38"/>
      <c r="R159" s="38"/>
      <c r="S159" s="38"/>
      <c r="T159" s="38"/>
    </row>
    <row r="160" spans="15:20" ht="13.5">
      <c r="O160" s="38"/>
      <c r="P160" s="38"/>
      <c r="Q160" s="38"/>
      <c r="R160" s="38"/>
      <c r="S160" s="38"/>
      <c r="T160" s="38"/>
    </row>
    <row r="161" spans="15:20" ht="13.5">
      <c r="O161" s="38"/>
      <c r="P161" s="38"/>
      <c r="Q161" s="38"/>
      <c r="R161" s="38"/>
      <c r="S161" s="38"/>
      <c r="T161" s="38"/>
    </row>
    <row r="162" spans="15:20" ht="13.5">
      <c r="O162" s="38"/>
      <c r="P162" s="38"/>
      <c r="Q162" s="38"/>
      <c r="R162" s="38"/>
      <c r="S162" s="38"/>
      <c r="T162" s="38"/>
    </row>
    <row r="163" spans="15:20" ht="13.5">
      <c r="O163" s="38"/>
      <c r="P163" s="38"/>
      <c r="Q163" s="38"/>
      <c r="R163" s="38"/>
      <c r="S163" s="38"/>
      <c r="T163" s="38"/>
    </row>
    <row r="164" spans="15:20" ht="13.5">
      <c r="O164" s="38"/>
      <c r="P164" s="38"/>
      <c r="Q164" s="38"/>
      <c r="R164" s="38"/>
      <c r="S164" s="38"/>
      <c r="T164" s="38"/>
    </row>
    <row r="165" spans="15:20" ht="13.5">
      <c r="O165" s="38"/>
      <c r="P165" s="38"/>
      <c r="Q165" s="38"/>
      <c r="R165" s="38"/>
      <c r="S165" s="38"/>
      <c r="T165" s="38"/>
    </row>
    <row r="166" spans="15:20" ht="13.5">
      <c r="O166" s="38"/>
      <c r="P166" s="38"/>
      <c r="Q166" s="38"/>
      <c r="R166" s="38"/>
      <c r="S166" s="38"/>
      <c r="T166" s="38"/>
    </row>
    <row r="167" spans="15:20" ht="13.5">
      <c r="O167" s="38"/>
      <c r="P167" s="38"/>
      <c r="Q167" s="38"/>
      <c r="R167" s="38"/>
      <c r="S167" s="38"/>
      <c r="T167" s="38"/>
    </row>
    <row r="168" spans="15:20" ht="13.5">
      <c r="O168" s="38"/>
      <c r="P168" s="38"/>
      <c r="Q168" s="38"/>
      <c r="R168" s="38"/>
      <c r="S168" s="38"/>
      <c r="T168" s="38"/>
    </row>
    <row r="169" spans="15:20" ht="13.5">
      <c r="O169" s="38"/>
      <c r="P169" s="38"/>
      <c r="Q169" s="38"/>
      <c r="R169" s="38"/>
      <c r="S169" s="38"/>
      <c r="T169" s="38"/>
    </row>
    <row r="170" spans="15:20" ht="13.5">
      <c r="O170" s="38"/>
      <c r="P170" s="38"/>
      <c r="Q170" s="38"/>
      <c r="R170" s="38"/>
      <c r="S170" s="38"/>
      <c r="T170" s="38"/>
    </row>
    <row r="171" spans="15:20" ht="13.5">
      <c r="O171" s="38"/>
      <c r="P171" s="38"/>
      <c r="Q171" s="38"/>
      <c r="R171" s="38"/>
      <c r="S171" s="38"/>
      <c r="T171" s="38"/>
    </row>
    <row r="172" spans="15:20" ht="13.5">
      <c r="O172" s="38"/>
      <c r="P172" s="38"/>
      <c r="Q172" s="38"/>
      <c r="R172" s="38"/>
      <c r="S172" s="38"/>
      <c r="T172" s="38"/>
    </row>
    <row r="173" spans="15:20" ht="13.5">
      <c r="O173" s="38"/>
      <c r="P173" s="38"/>
      <c r="Q173" s="38"/>
      <c r="R173" s="38"/>
      <c r="S173" s="38"/>
      <c r="T173" s="38"/>
    </row>
    <row r="174" spans="15:20" ht="13.5">
      <c r="O174" s="38"/>
      <c r="P174" s="38"/>
      <c r="Q174" s="38"/>
      <c r="R174" s="38"/>
      <c r="S174" s="38"/>
      <c r="T174" s="38"/>
    </row>
    <row r="175" spans="15:20" ht="13.5">
      <c r="O175" s="38"/>
      <c r="P175" s="38"/>
      <c r="Q175" s="38"/>
      <c r="R175" s="38"/>
      <c r="S175" s="38"/>
      <c r="T175" s="38"/>
    </row>
    <row r="176" spans="15:20" ht="13.5">
      <c r="O176" s="38"/>
      <c r="P176" s="38"/>
      <c r="Q176" s="38"/>
      <c r="R176" s="38"/>
      <c r="S176" s="38"/>
      <c r="T176" s="38"/>
    </row>
    <row r="177" spans="15:20" ht="13.5">
      <c r="O177" s="38"/>
      <c r="P177" s="38"/>
      <c r="Q177" s="38"/>
      <c r="R177" s="38"/>
      <c r="S177" s="38"/>
      <c r="T177" s="38"/>
    </row>
    <row r="178" spans="15:20" ht="13.5">
      <c r="O178" s="38"/>
      <c r="P178" s="38"/>
      <c r="Q178" s="38"/>
      <c r="R178" s="38"/>
      <c r="S178" s="38"/>
      <c r="T178" s="38"/>
    </row>
    <row r="179" spans="15:20" ht="13.5">
      <c r="O179" s="38"/>
      <c r="P179" s="38"/>
      <c r="Q179" s="38"/>
      <c r="R179" s="38"/>
      <c r="S179" s="38"/>
      <c r="T179" s="38"/>
    </row>
    <row r="180" spans="15:20" ht="13.5">
      <c r="O180" s="38"/>
      <c r="P180" s="38"/>
      <c r="Q180" s="38"/>
      <c r="R180" s="38"/>
      <c r="S180" s="38"/>
      <c r="T180" s="38"/>
    </row>
    <row r="181" spans="15:20" ht="13.5">
      <c r="O181" s="38"/>
      <c r="P181" s="38"/>
      <c r="Q181" s="38"/>
      <c r="R181" s="38"/>
      <c r="S181" s="38"/>
      <c r="T181" s="38"/>
    </row>
    <row r="182" spans="15:20" ht="13.5">
      <c r="O182" s="38"/>
      <c r="P182" s="38"/>
      <c r="Q182" s="38"/>
      <c r="R182" s="38"/>
      <c r="S182" s="38"/>
      <c r="T182" s="38"/>
    </row>
    <row r="183" spans="15:20" ht="13.5">
      <c r="O183" s="38"/>
      <c r="P183" s="38"/>
      <c r="Q183" s="38"/>
      <c r="R183" s="38"/>
      <c r="S183" s="38"/>
      <c r="T183" s="38"/>
    </row>
    <row r="184" spans="15:20" ht="13.5">
      <c r="O184" s="38"/>
      <c r="P184" s="38"/>
      <c r="Q184" s="38"/>
      <c r="R184" s="38"/>
      <c r="S184" s="38"/>
      <c r="T184" s="38"/>
    </row>
    <row r="185" spans="15:20" ht="13.5">
      <c r="O185" s="38"/>
      <c r="P185" s="38"/>
      <c r="Q185" s="38"/>
      <c r="R185" s="38"/>
      <c r="S185" s="38"/>
      <c r="T185" s="38"/>
    </row>
    <row r="186" spans="15:20" ht="13.5">
      <c r="O186" s="38"/>
      <c r="P186" s="38"/>
      <c r="Q186" s="38"/>
      <c r="R186" s="38"/>
      <c r="S186" s="38"/>
      <c r="T186" s="38"/>
    </row>
    <row r="187" spans="15:20" ht="13.5">
      <c r="O187" s="38"/>
      <c r="P187" s="38"/>
      <c r="Q187" s="38"/>
      <c r="R187" s="38"/>
      <c r="S187" s="38"/>
      <c r="T187" s="38"/>
    </row>
    <row r="188" spans="15:20" ht="13.5">
      <c r="O188" s="38"/>
      <c r="P188" s="38"/>
      <c r="Q188" s="38"/>
      <c r="R188" s="38"/>
      <c r="S188" s="38"/>
      <c r="T188" s="38"/>
    </row>
    <row r="189" spans="15:20" ht="13.5">
      <c r="O189" s="38"/>
      <c r="P189" s="38"/>
      <c r="Q189" s="38"/>
      <c r="R189" s="38"/>
      <c r="S189" s="38"/>
      <c r="T189" s="38"/>
    </row>
    <row r="190" spans="15:20" ht="13.5">
      <c r="O190" s="38"/>
      <c r="P190" s="38"/>
      <c r="Q190" s="38"/>
      <c r="R190" s="38"/>
      <c r="S190" s="38"/>
      <c r="T190" s="38"/>
    </row>
    <row r="191" spans="15:20" ht="13.5">
      <c r="O191" s="38"/>
      <c r="P191" s="38"/>
      <c r="Q191" s="38"/>
      <c r="R191" s="38"/>
      <c r="S191" s="38"/>
      <c r="T191" s="38"/>
    </row>
    <row r="192" spans="15:20" ht="13.5">
      <c r="O192" s="38"/>
      <c r="P192" s="38"/>
      <c r="Q192" s="38"/>
      <c r="R192" s="38"/>
      <c r="S192" s="38"/>
      <c r="T192" s="38"/>
    </row>
    <row r="193" spans="15:20" ht="13.5">
      <c r="O193" s="38"/>
      <c r="P193" s="38"/>
      <c r="Q193" s="38"/>
      <c r="R193" s="38"/>
      <c r="S193" s="38"/>
      <c r="T193" s="38"/>
    </row>
    <row r="194" spans="15:20" ht="13.5">
      <c r="O194" s="38"/>
      <c r="P194" s="38"/>
      <c r="Q194" s="38"/>
      <c r="R194" s="38"/>
      <c r="S194" s="38"/>
      <c r="T194" s="38"/>
    </row>
    <row r="195" spans="15:20" ht="13.5">
      <c r="O195" s="38"/>
      <c r="P195" s="38"/>
      <c r="Q195" s="38"/>
      <c r="R195" s="38"/>
      <c r="S195" s="38"/>
      <c r="T195" s="38"/>
    </row>
    <row r="196" spans="15:20" ht="13.5">
      <c r="O196" s="38"/>
      <c r="P196" s="38"/>
      <c r="Q196" s="38"/>
      <c r="R196" s="38"/>
      <c r="S196" s="38"/>
      <c r="T196" s="38"/>
    </row>
    <row r="197" spans="15:20" ht="13.5">
      <c r="O197" s="38"/>
      <c r="P197" s="38"/>
      <c r="Q197" s="38"/>
      <c r="R197" s="38"/>
      <c r="S197" s="38"/>
      <c r="T197" s="38"/>
    </row>
    <row r="198" spans="15:20" ht="13.5">
      <c r="O198" s="38"/>
      <c r="P198" s="38"/>
      <c r="Q198" s="38"/>
      <c r="R198" s="38"/>
      <c r="S198" s="38"/>
      <c r="T198" s="38"/>
    </row>
    <row r="199" spans="15:20" ht="13.5">
      <c r="O199" s="38"/>
      <c r="P199" s="38"/>
      <c r="Q199" s="38"/>
      <c r="R199" s="38"/>
      <c r="S199" s="38"/>
      <c r="T199" s="38"/>
    </row>
    <row r="200" spans="15:20" ht="13.5">
      <c r="O200" s="38"/>
      <c r="P200" s="38"/>
      <c r="Q200" s="38"/>
      <c r="R200" s="38"/>
      <c r="S200" s="38"/>
      <c r="T200" s="38"/>
    </row>
    <row r="201" spans="15:20" ht="13.5">
      <c r="O201" s="38"/>
      <c r="P201" s="38"/>
      <c r="Q201" s="38"/>
      <c r="R201" s="38"/>
      <c r="S201" s="38"/>
      <c r="T201" s="38"/>
    </row>
    <row r="202" spans="15:20" ht="13.5">
      <c r="O202" s="38"/>
      <c r="P202" s="38"/>
      <c r="Q202" s="38"/>
      <c r="R202" s="38"/>
      <c r="S202" s="38"/>
      <c r="T202" s="38"/>
    </row>
    <row r="203" spans="15:20" ht="13.5">
      <c r="O203" s="38"/>
      <c r="P203" s="38"/>
      <c r="Q203" s="38"/>
      <c r="R203" s="38"/>
      <c r="S203" s="38"/>
      <c r="T203" s="38"/>
    </row>
    <row r="204" spans="15:20" ht="13.5">
      <c r="O204" s="38"/>
      <c r="P204" s="38"/>
      <c r="Q204" s="38"/>
      <c r="R204" s="38"/>
      <c r="S204" s="38"/>
      <c r="T204" s="38"/>
    </row>
    <row r="205" spans="15:20" ht="13.5">
      <c r="O205" s="38"/>
      <c r="P205" s="38"/>
      <c r="Q205" s="38"/>
      <c r="R205" s="38"/>
      <c r="S205" s="38"/>
      <c r="T205" s="38"/>
    </row>
    <row r="206" spans="15:20" ht="13.5">
      <c r="O206" s="38"/>
      <c r="P206" s="38"/>
      <c r="Q206" s="38"/>
      <c r="R206" s="38"/>
      <c r="S206" s="38"/>
      <c r="T206" s="38"/>
    </row>
    <row r="207" spans="15:20" ht="13.5">
      <c r="O207" s="38"/>
      <c r="P207" s="38"/>
      <c r="Q207" s="38"/>
      <c r="R207" s="38"/>
      <c r="S207" s="38"/>
      <c r="T207" s="38"/>
    </row>
    <row r="208" spans="15:20" ht="13.5">
      <c r="O208" s="38"/>
      <c r="P208" s="38"/>
      <c r="Q208" s="38"/>
      <c r="R208" s="38"/>
      <c r="S208" s="38"/>
      <c r="T208" s="38"/>
    </row>
    <row r="209" spans="15:20" ht="13.5">
      <c r="O209" s="38"/>
      <c r="P209" s="38"/>
      <c r="Q209" s="38"/>
      <c r="R209" s="38"/>
      <c r="S209" s="38"/>
      <c r="T209" s="38"/>
    </row>
    <row r="210" spans="15:20" ht="13.5">
      <c r="O210" s="38"/>
      <c r="P210" s="38"/>
      <c r="Q210" s="38"/>
      <c r="R210" s="38"/>
      <c r="S210" s="38"/>
      <c r="T210" s="38"/>
    </row>
    <row r="211" spans="15:20" ht="13.5">
      <c r="O211" s="38"/>
      <c r="P211" s="38"/>
      <c r="Q211" s="38"/>
      <c r="R211" s="38"/>
      <c r="S211" s="38"/>
      <c r="T211" s="38"/>
    </row>
    <row r="212" spans="15:20" ht="13.5">
      <c r="O212" s="38"/>
      <c r="P212" s="38"/>
      <c r="Q212" s="38"/>
      <c r="R212" s="38"/>
      <c r="S212" s="38"/>
      <c r="T212" s="38"/>
    </row>
    <row r="213" spans="15:20" ht="13.5">
      <c r="O213" s="38"/>
      <c r="P213" s="38"/>
      <c r="Q213" s="38"/>
      <c r="R213" s="38"/>
      <c r="S213" s="38"/>
      <c r="T213" s="38"/>
    </row>
    <row r="214" spans="15:20" ht="13.5">
      <c r="O214" s="38"/>
      <c r="P214" s="38"/>
      <c r="Q214" s="38"/>
      <c r="R214" s="38"/>
      <c r="S214" s="38"/>
      <c r="T214" s="38"/>
    </row>
    <row r="215" spans="15:20" ht="13.5">
      <c r="O215" s="38"/>
      <c r="P215" s="38"/>
      <c r="Q215" s="38"/>
      <c r="R215" s="38"/>
      <c r="S215" s="38"/>
      <c r="T215" s="38"/>
    </row>
    <row r="216" spans="15:20" ht="13.5">
      <c r="O216" s="38"/>
      <c r="P216" s="38"/>
      <c r="Q216" s="38"/>
      <c r="R216" s="38"/>
      <c r="S216" s="38"/>
      <c r="T216" s="38"/>
    </row>
    <row r="217" spans="15:20" ht="13.5">
      <c r="O217" s="38"/>
      <c r="P217" s="38"/>
      <c r="Q217" s="38"/>
      <c r="R217" s="38"/>
      <c r="S217" s="38"/>
      <c r="T217" s="38"/>
    </row>
    <row r="218" spans="15:20" ht="13.5">
      <c r="O218" s="38"/>
      <c r="P218" s="38"/>
      <c r="Q218" s="38"/>
      <c r="R218" s="38"/>
      <c r="S218" s="38"/>
      <c r="T218" s="38"/>
    </row>
    <row r="219" spans="15:20" ht="13.5">
      <c r="O219" s="38"/>
      <c r="P219" s="38"/>
      <c r="Q219" s="38"/>
      <c r="R219" s="38"/>
      <c r="S219" s="38"/>
      <c r="T219" s="38"/>
    </row>
    <row r="220" spans="15:20" ht="13.5">
      <c r="O220" s="38"/>
      <c r="P220" s="38"/>
      <c r="Q220" s="38"/>
      <c r="R220" s="38"/>
      <c r="S220" s="38"/>
      <c r="T220" s="38"/>
    </row>
    <row r="221" spans="15:20" ht="13.5">
      <c r="O221" s="38"/>
      <c r="P221" s="38"/>
      <c r="Q221" s="38"/>
      <c r="R221" s="38"/>
      <c r="S221" s="38"/>
      <c r="T221" s="38"/>
    </row>
    <row r="222" spans="15:20" ht="13.5">
      <c r="O222" s="38"/>
      <c r="P222" s="38"/>
      <c r="Q222" s="38"/>
      <c r="R222" s="38"/>
      <c r="S222" s="38"/>
      <c r="T222" s="38"/>
    </row>
    <row r="223" spans="15:20" ht="13.5">
      <c r="O223" s="38"/>
      <c r="P223" s="38"/>
      <c r="Q223" s="38"/>
      <c r="R223" s="38"/>
      <c r="S223" s="38"/>
      <c r="T223" s="38"/>
    </row>
    <row r="224" spans="15:20" ht="13.5">
      <c r="O224" s="38"/>
      <c r="P224" s="38"/>
      <c r="Q224" s="38"/>
      <c r="R224" s="38"/>
      <c r="S224" s="38"/>
      <c r="T224" s="38"/>
    </row>
    <row r="225" spans="15:20" ht="13.5">
      <c r="O225" s="38"/>
      <c r="P225" s="38"/>
      <c r="Q225" s="38"/>
      <c r="R225" s="38"/>
      <c r="S225" s="38"/>
      <c r="T225" s="38"/>
    </row>
    <row r="226" spans="15:20" ht="13.5">
      <c r="O226" s="38"/>
      <c r="P226" s="38"/>
      <c r="Q226" s="38"/>
      <c r="R226" s="38"/>
      <c r="S226" s="38"/>
      <c r="T226" s="38"/>
    </row>
    <row r="227" spans="15:20" ht="13.5">
      <c r="O227" s="38"/>
      <c r="P227" s="38"/>
      <c r="Q227" s="38"/>
      <c r="R227" s="38"/>
      <c r="S227" s="38"/>
      <c r="T227" s="38"/>
    </row>
    <row r="228" spans="15:20" ht="13.5">
      <c r="O228" s="38"/>
      <c r="P228" s="38"/>
      <c r="Q228" s="38"/>
      <c r="R228" s="38"/>
      <c r="S228" s="38"/>
      <c r="T228" s="38"/>
    </row>
    <row r="229" spans="15:20" ht="13.5">
      <c r="O229" s="38"/>
      <c r="P229" s="38"/>
      <c r="Q229" s="38"/>
      <c r="R229" s="38"/>
      <c r="S229" s="38"/>
      <c r="T229" s="38"/>
    </row>
    <row r="230" spans="15:20" ht="13.5">
      <c r="O230" s="38"/>
      <c r="P230" s="38"/>
      <c r="Q230" s="38"/>
      <c r="R230" s="38"/>
      <c r="S230" s="38"/>
      <c r="T230" s="38"/>
    </row>
    <row r="231" spans="15:20" ht="13.5">
      <c r="O231" s="38"/>
      <c r="P231" s="38"/>
      <c r="Q231" s="38"/>
      <c r="R231" s="38"/>
      <c r="S231" s="38"/>
      <c r="T231" s="38"/>
    </row>
    <row r="232" spans="15:20" ht="13.5">
      <c r="O232" s="38"/>
      <c r="P232" s="38"/>
      <c r="Q232" s="38"/>
      <c r="R232" s="38"/>
      <c r="S232" s="38"/>
      <c r="T232" s="38"/>
    </row>
    <row r="233" spans="15:20" ht="13.5">
      <c r="O233" s="38"/>
      <c r="P233" s="38"/>
      <c r="Q233" s="38"/>
      <c r="R233" s="38"/>
      <c r="S233" s="38"/>
      <c r="T233" s="38"/>
    </row>
    <row r="234" spans="15:20" ht="13.5">
      <c r="O234" s="38"/>
      <c r="P234" s="38"/>
      <c r="Q234" s="38"/>
      <c r="R234" s="38"/>
      <c r="S234" s="38"/>
      <c r="T234" s="38"/>
    </row>
    <row r="235" spans="15:20" ht="13.5">
      <c r="O235" s="38"/>
      <c r="P235" s="38"/>
      <c r="Q235" s="38"/>
      <c r="R235" s="38"/>
      <c r="S235" s="38"/>
      <c r="T235" s="38"/>
    </row>
    <row r="236" spans="15:20" ht="13.5">
      <c r="O236" s="38"/>
      <c r="P236" s="38"/>
      <c r="Q236" s="38"/>
      <c r="R236" s="38"/>
      <c r="S236" s="38"/>
      <c r="T236" s="38"/>
    </row>
    <row r="237" spans="15:20" ht="13.5">
      <c r="O237" s="38"/>
      <c r="P237" s="38"/>
      <c r="Q237" s="38"/>
      <c r="R237" s="38"/>
      <c r="S237" s="38"/>
      <c r="T237" s="38"/>
    </row>
    <row r="238" spans="15:20" ht="13.5">
      <c r="O238" s="38"/>
      <c r="P238" s="38"/>
      <c r="Q238" s="38"/>
      <c r="R238" s="38"/>
      <c r="S238" s="38"/>
      <c r="T238" s="38"/>
    </row>
    <row r="239" spans="15:20" ht="13.5">
      <c r="O239" s="38"/>
      <c r="P239" s="38"/>
      <c r="Q239" s="38"/>
      <c r="R239" s="38"/>
      <c r="S239" s="38"/>
      <c r="T239" s="38"/>
    </row>
    <row r="240" spans="15:20" ht="13.5">
      <c r="O240" s="38"/>
      <c r="P240" s="38"/>
      <c r="Q240" s="38"/>
      <c r="R240" s="38"/>
      <c r="S240" s="38"/>
      <c r="T240" s="38"/>
    </row>
    <row r="241" spans="15:20" ht="13.5">
      <c r="O241" s="38"/>
      <c r="P241" s="38"/>
      <c r="Q241" s="38"/>
      <c r="R241" s="38"/>
      <c r="S241" s="38"/>
      <c r="T241" s="38"/>
    </row>
    <row r="242" spans="15:20" ht="13.5">
      <c r="O242" s="38"/>
      <c r="P242" s="38"/>
      <c r="Q242" s="38"/>
      <c r="R242" s="38"/>
      <c r="S242" s="38"/>
      <c r="T242" s="38"/>
    </row>
    <row r="243" spans="15:20" ht="13.5">
      <c r="O243" s="38"/>
      <c r="P243" s="38"/>
      <c r="Q243" s="38"/>
      <c r="R243" s="38"/>
      <c r="S243" s="38"/>
      <c r="T243" s="38"/>
    </row>
    <row r="244" spans="15:20" ht="13.5">
      <c r="O244" s="38"/>
      <c r="P244" s="38"/>
      <c r="Q244" s="38"/>
      <c r="R244" s="38"/>
      <c r="S244" s="38"/>
      <c r="T244" s="38"/>
    </row>
    <row r="245" spans="15:20" ht="13.5">
      <c r="O245" s="38"/>
      <c r="P245" s="38"/>
      <c r="Q245" s="38"/>
      <c r="R245" s="38"/>
      <c r="S245" s="38"/>
      <c r="T245" s="38"/>
    </row>
    <row r="246" spans="15:20" ht="13.5">
      <c r="O246" s="38"/>
      <c r="P246" s="38"/>
      <c r="Q246" s="38"/>
      <c r="R246" s="38"/>
      <c r="S246" s="38"/>
      <c r="T246" s="38"/>
    </row>
    <row r="247" spans="15:20" ht="13.5">
      <c r="O247" s="38"/>
      <c r="P247" s="38"/>
      <c r="Q247" s="38"/>
      <c r="R247" s="38"/>
      <c r="S247" s="38"/>
      <c r="T247" s="38"/>
    </row>
    <row r="248" spans="15:20" ht="13.5">
      <c r="O248" s="38"/>
      <c r="P248" s="38"/>
      <c r="Q248" s="38"/>
      <c r="R248" s="38"/>
      <c r="S248" s="38"/>
      <c r="T248" s="38"/>
    </row>
    <row r="249" spans="15:20" ht="13.5">
      <c r="O249" s="38"/>
      <c r="P249" s="38"/>
      <c r="Q249" s="38"/>
      <c r="R249" s="38"/>
      <c r="S249" s="38"/>
      <c r="T249" s="38"/>
    </row>
    <row r="250" spans="15:20" ht="13.5">
      <c r="O250" s="38"/>
      <c r="P250" s="38"/>
      <c r="Q250" s="38"/>
      <c r="R250" s="38"/>
      <c r="S250" s="38"/>
      <c r="T250" s="38"/>
    </row>
    <row r="251" spans="15:20" ht="13.5">
      <c r="O251" s="38"/>
      <c r="P251" s="38"/>
      <c r="Q251" s="38"/>
      <c r="R251" s="38"/>
      <c r="S251" s="38"/>
      <c r="T251" s="38"/>
    </row>
    <row r="252" spans="15:20" ht="13.5">
      <c r="O252" s="38"/>
      <c r="P252" s="38"/>
      <c r="Q252" s="38"/>
      <c r="R252" s="38"/>
      <c r="S252" s="38"/>
      <c r="T252" s="38"/>
    </row>
    <row r="253" spans="15:20" ht="13.5">
      <c r="O253" s="38"/>
      <c r="P253" s="38"/>
      <c r="Q253" s="38"/>
      <c r="R253" s="38"/>
      <c r="S253" s="38"/>
      <c r="T253" s="38"/>
    </row>
    <row r="254" spans="15:20" ht="13.5">
      <c r="O254" s="38"/>
      <c r="P254" s="38"/>
      <c r="Q254" s="38"/>
      <c r="R254" s="38"/>
      <c r="S254" s="38"/>
      <c r="T254" s="38"/>
    </row>
    <row r="255" spans="15:20" ht="13.5">
      <c r="O255" s="38"/>
      <c r="P255" s="38"/>
      <c r="Q255" s="38"/>
      <c r="R255" s="38"/>
      <c r="S255" s="38"/>
      <c r="T255" s="38"/>
    </row>
    <row r="256" spans="15:20" ht="13.5">
      <c r="O256" s="38"/>
      <c r="P256" s="38"/>
      <c r="Q256" s="38"/>
      <c r="R256" s="38"/>
      <c r="S256" s="38"/>
      <c r="T256" s="38"/>
    </row>
    <row r="257" spans="15:20" ht="13.5">
      <c r="O257" s="38"/>
      <c r="P257" s="38"/>
      <c r="Q257" s="38"/>
      <c r="R257" s="38"/>
      <c r="S257" s="38"/>
      <c r="T257" s="38"/>
    </row>
    <row r="258" spans="15:20" ht="13.5">
      <c r="O258" s="38"/>
      <c r="P258" s="38"/>
      <c r="Q258" s="38"/>
      <c r="R258" s="38"/>
      <c r="S258" s="38"/>
      <c r="T258" s="38"/>
    </row>
    <row r="259" spans="15:20" ht="13.5">
      <c r="O259" s="38"/>
      <c r="P259" s="38"/>
      <c r="Q259" s="38"/>
      <c r="R259" s="38"/>
      <c r="S259" s="38"/>
      <c r="T259" s="38"/>
    </row>
    <row r="260" spans="15:20" ht="13.5">
      <c r="O260" s="38"/>
      <c r="P260" s="38"/>
      <c r="Q260" s="38"/>
      <c r="R260" s="38"/>
      <c r="S260" s="38"/>
      <c r="T260" s="38"/>
    </row>
    <row r="261" spans="15:20" ht="13.5">
      <c r="O261" s="38"/>
      <c r="P261" s="38"/>
      <c r="Q261" s="38"/>
      <c r="R261" s="38"/>
      <c r="S261" s="38"/>
      <c r="T261" s="38"/>
    </row>
    <row r="262" spans="15:20" ht="13.5">
      <c r="O262" s="38"/>
      <c r="P262" s="38"/>
      <c r="Q262" s="38"/>
      <c r="R262" s="38"/>
      <c r="S262" s="38"/>
      <c r="T262" s="38"/>
    </row>
    <row r="263" spans="15:20" ht="13.5">
      <c r="O263" s="38"/>
      <c r="P263" s="38"/>
      <c r="Q263" s="38"/>
      <c r="R263" s="38"/>
      <c r="S263" s="38"/>
      <c r="T263" s="38"/>
    </row>
    <row r="264" spans="15:20" ht="13.5">
      <c r="O264" s="38"/>
      <c r="P264" s="38"/>
      <c r="Q264" s="38"/>
      <c r="R264" s="38"/>
      <c r="S264" s="38"/>
      <c r="T264" s="38"/>
    </row>
    <row r="265" spans="15:20" ht="13.5">
      <c r="O265" s="38"/>
      <c r="P265" s="38"/>
      <c r="Q265" s="38"/>
      <c r="R265" s="38"/>
      <c r="S265" s="38"/>
      <c r="T265" s="38"/>
    </row>
    <row r="266" spans="15:20" ht="13.5">
      <c r="O266" s="38"/>
      <c r="P266" s="38"/>
      <c r="Q266" s="38"/>
      <c r="R266" s="38"/>
      <c r="S266" s="38"/>
      <c r="T266" s="38"/>
    </row>
    <row r="267" spans="15:20" ht="13.5">
      <c r="O267" s="38"/>
      <c r="P267" s="38"/>
      <c r="Q267" s="38"/>
      <c r="R267" s="38"/>
      <c r="S267" s="38"/>
      <c r="T267" s="38"/>
    </row>
    <row r="268" spans="15:20" ht="13.5">
      <c r="O268" s="38"/>
      <c r="P268" s="38"/>
      <c r="Q268" s="38"/>
      <c r="R268" s="38"/>
      <c r="S268" s="38"/>
      <c r="T268" s="38"/>
    </row>
    <row r="269" spans="15:20" ht="13.5">
      <c r="O269" s="38"/>
      <c r="P269" s="38"/>
      <c r="Q269" s="38"/>
      <c r="R269" s="38"/>
      <c r="S269" s="38"/>
      <c r="T269" s="38"/>
    </row>
    <row r="270" spans="15:20" ht="13.5">
      <c r="O270" s="38"/>
      <c r="P270" s="38"/>
      <c r="Q270" s="38"/>
      <c r="R270" s="38"/>
      <c r="S270" s="38"/>
      <c r="T270" s="38"/>
    </row>
    <row r="271" spans="15:20" ht="13.5">
      <c r="O271" s="38"/>
      <c r="P271" s="38"/>
      <c r="Q271" s="38"/>
      <c r="R271" s="38"/>
      <c r="S271" s="38"/>
      <c r="T271" s="38"/>
    </row>
    <row r="272" spans="15:20" ht="13.5">
      <c r="O272" s="38"/>
      <c r="P272" s="38"/>
      <c r="Q272" s="38"/>
      <c r="R272" s="38"/>
      <c r="S272" s="38"/>
      <c r="T272" s="38"/>
    </row>
    <row r="273" spans="15:20" ht="13.5">
      <c r="O273" s="38"/>
      <c r="P273" s="38"/>
      <c r="Q273" s="38"/>
      <c r="R273" s="38"/>
      <c r="S273" s="38"/>
      <c r="T273" s="38"/>
    </row>
    <row r="274" spans="15:20" ht="13.5">
      <c r="O274" s="38"/>
      <c r="P274" s="38"/>
      <c r="Q274" s="38"/>
      <c r="R274" s="38"/>
      <c r="S274" s="38"/>
      <c r="T274" s="38"/>
    </row>
    <row r="275" spans="15:20" ht="13.5">
      <c r="O275" s="38"/>
      <c r="P275" s="38"/>
      <c r="Q275" s="38"/>
      <c r="R275" s="38"/>
      <c r="S275" s="38"/>
      <c r="T275" s="38"/>
    </row>
    <row r="276" spans="15:20" ht="13.5">
      <c r="O276" s="38"/>
      <c r="P276" s="38"/>
      <c r="Q276" s="38"/>
      <c r="R276" s="38"/>
      <c r="S276" s="38"/>
      <c r="T276" s="38"/>
    </row>
    <row r="277" spans="15:20" ht="13.5">
      <c r="O277" s="38"/>
      <c r="P277" s="38"/>
      <c r="Q277" s="38"/>
      <c r="R277" s="38"/>
      <c r="S277" s="38"/>
      <c r="T277" s="38"/>
    </row>
    <row r="278" spans="15:20" ht="13.5">
      <c r="O278" s="38"/>
      <c r="P278" s="38"/>
      <c r="Q278" s="38"/>
      <c r="R278" s="38"/>
      <c r="S278" s="38"/>
      <c r="T278" s="38"/>
    </row>
    <row r="279" spans="15:20" ht="13.5">
      <c r="O279" s="38"/>
      <c r="P279" s="38"/>
      <c r="Q279" s="38"/>
      <c r="R279" s="38"/>
      <c r="S279" s="38"/>
      <c r="T279" s="38"/>
    </row>
    <row r="280" spans="15:20" ht="13.5">
      <c r="O280" s="38"/>
      <c r="P280" s="38"/>
      <c r="Q280" s="38"/>
      <c r="R280" s="38"/>
      <c r="S280" s="38"/>
      <c r="T280" s="38"/>
    </row>
    <row r="281" spans="15:20" ht="13.5">
      <c r="O281" s="38"/>
      <c r="P281" s="38"/>
      <c r="Q281" s="38"/>
      <c r="R281" s="38"/>
      <c r="S281" s="38"/>
      <c r="T281" s="38"/>
    </row>
    <row r="282" spans="15:20" ht="13.5">
      <c r="O282" s="38"/>
      <c r="P282" s="38"/>
      <c r="Q282" s="38"/>
      <c r="R282" s="38"/>
      <c r="S282" s="38"/>
      <c r="T282" s="38"/>
    </row>
    <row r="283" spans="15:20" ht="13.5">
      <c r="O283" s="38"/>
      <c r="P283" s="38"/>
      <c r="Q283" s="38"/>
      <c r="R283" s="38"/>
      <c r="S283" s="38"/>
      <c r="T283" s="38"/>
    </row>
    <row r="284" spans="15:20" ht="13.5">
      <c r="O284" s="38"/>
      <c r="P284" s="38"/>
      <c r="Q284" s="38"/>
      <c r="R284" s="38"/>
      <c r="S284" s="38"/>
      <c r="T284" s="38"/>
    </row>
    <row r="285" spans="15:20" ht="13.5">
      <c r="O285" s="38"/>
      <c r="P285" s="38"/>
      <c r="Q285" s="38"/>
      <c r="R285" s="38"/>
      <c r="S285" s="38"/>
      <c r="T285" s="38"/>
    </row>
    <row r="286" spans="15:20" ht="13.5">
      <c r="O286" s="38"/>
      <c r="P286" s="38"/>
      <c r="Q286" s="38"/>
      <c r="R286" s="38"/>
      <c r="S286" s="38"/>
      <c r="T286" s="38"/>
    </row>
    <row r="287" spans="15:20" ht="13.5">
      <c r="O287" s="38"/>
      <c r="P287" s="38"/>
      <c r="Q287" s="38"/>
      <c r="R287" s="38"/>
      <c r="S287" s="38"/>
      <c r="T287" s="38"/>
    </row>
    <row r="288" spans="15:20" ht="13.5">
      <c r="O288" s="38"/>
      <c r="P288" s="38"/>
      <c r="Q288" s="38"/>
      <c r="R288" s="38"/>
      <c r="S288" s="38"/>
      <c r="T288" s="38"/>
    </row>
    <row r="289" spans="15:20" ht="13.5">
      <c r="O289" s="38"/>
      <c r="P289" s="38"/>
      <c r="Q289" s="38"/>
      <c r="R289" s="38"/>
      <c r="S289" s="38"/>
      <c r="T289" s="38"/>
    </row>
    <row r="290" spans="15:20" ht="13.5">
      <c r="O290" s="38"/>
      <c r="P290" s="38"/>
      <c r="Q290" s="38"/>
      <c r="R290" s="38"/>
      <c r="S290" s="38"/>
      <c r="T290" s="38"/>
    </row>
    <row r="291" spans="15:20" ht="13.5">
      <c r="O291" s="38"/>
      <c r="P291" s="38"/>
      <c r="Q291" s="38"/>
      <c r="R291" s="38"/>
      <c r="S291" s="38"/>
      <c r="T291" s="38"/>
    </row>
    <row r="292" spans="15:20" ht="13.5">
      <c r="O292" s="38"/>
      <c r="P292" s="38"/>
      <c r="Q292" s="38"/>
      <c r="R292" s="38"/>
      <c r="S292" s="38"/>
      <c r="T292" s="38"/>
    </row>
    <row r="293" spans="15:20" ht="13.5">
      <c r="O293" s="38"/>
      <c r="P293" s="38"/>
      <c r="Q293" s="38"/>
      <c r="R293" s="38"/>
      <c r="S293" s="38"/>
      <c r="T293" s="38"/>
    </row>
    <row r="294" spans="15:20" ht="13.5">
      <c r="O294" s="38"/>
      <c r="P294" s="38"/>
      <c r="Q294" s="38"/>
      <c r="R294" s="38"/>
      <c r="S294" s="38"/>
      <c r="T294" s="38"/>
    </row>
    <row r="295" spans="15:20" ht="13.5">
      <c r="O295" s="38"/>
      <c r="P295" s="38"/>
      <c r="Q295" s="38"/>
      <c r="R295" s="38"/>
      <c r="S295" s="38"/>
      <c r="T295" s="38"/>
    </row>
    <row r="296" spans="15:20" ht="13.5">
      <c r="O296" s="38"/>
      <c r="P296" s="38"/>
      <c r="Q296" s="38"/>
      <c r="R296" s="38"/>
      <c r="S296" s="38"/>
      <c r="T296" s="38"/>
    </row>
    <row r="297" spans="15:20" ht="13.5">
      <c r="O297" s="38"/>
      <c r="P297" s="38"/>
      <c r="Q297" s="38"/>
      <c r="R297" s="38"/>
      <c r="S297" s="38"/>
      <c r="T297" s="38"/>
    </row>
    <row r="298" spans="15:20" ht="13.5">
      <c r="O298" s="38"/>
      <c r="P298" s="38"/>
      <c r="Q298" s="38"/>
      <c r="R298" s="38"/>
      <c r="S298" s="38"/>
      <c r="T298" s="38"/>
    </row>
    <row r="299" spans="15:20" ht="13.5">
      <c r="O299" s="38"/>
      <c r="P299" s="38"/>
      <c r="Q299" s="38"/>
      <c r="R299" s="38"/>
      <c r="S299" s="38"/>
      <c r="T299" s="38"/>
    </row>
    <row r="300" spans="15:20" ht="13.5">
      <c r="O300" s="38"/>
      <c r="P300" s="38"/>
      <c r="Q300" s="38"/>
      <c r="R300" s="38"/>
      <c r="S300" s="38"/>
      <c r="T300" s="38"/>
    </row>
    <row r="301" spans="15:20" ht="13.5">
      <c r="O301" s="38"/>
      <c r="P301" s="38"/>
      <c r="Q301" s="38"/>
      <c r="R301" s="38"/>
      <c r="S301" s="38"/>
      <c r="T301" s="38"/>
    </row>
    <row r="302" spans="15:20" ht="13.5">
      <c r="O302" s="38"/>
      <c r="P302" s="38"/>
      <c r="Q302" s="38"/>
      <c r="R302" s="38"/>
      <c r="S302" s="38"/>
      <c r="T302" s="38"/>
    </row>
    <row r="303" spans="15:20" ht="13.5">
      <c r="O303" s="38"/>
      <c r="P303" s="38"/>
      <c r="Q303" s="38"/>
      <c r="R303" s="38"/>
      <c r="S303" s="38"/>
      <c r="T303" s="38"/>
    </row>
    <row r="304" spans="15:20" ht="13.5">
      <c r="O304" s="38"/>
      <c r="P304" s="38"/>
      <c r="Q304" s="38"/>
      <c r="R304" s="38"/>
      <c r="S304" s="38"/>
      <c r="T304" s="38"/>
    </row>
    <row r="305" spans="15:20" ht="13.5">
      <c r="O305" s="38"/>
      <c r="P305" s="38"/>
      <c r="Q305" s="38"/>
      <c r="R305" s="38"/>
      <c r="S305" s="38"/>
      <c r="T305" s="38"/>
    </row>
    <row r="306" spans="15:20" ht="13.5">
      <c r="O306" s="38"/>
      <c r="P306" s="38"/>
      <c r="Q306" s="38"/>
      <c r="R306" s="38"/>
      <c r="S306" s="38"/>
      <c r="T306" s="38"/>
    </row>
    <row r="307" spans="15:20" ht="13.5">
      <c r="O307" s="38"/>
      <c r="P307" s="38"/>
      <c r="Q307" s="38"/>
      <c r="R307" s="38"/>
      <c r="S307" s="38"/>
      <c r="T307" s="38"/>
    </row>
    <row r="308" spans="15:20" ht="13.5">
      <c r="O308" s="38"/>
      <c r="P308" s="38"/>
      <c r="Q308" s="38"/>
      <c r="R308" s="38"/>
      <c r="S308" s="38"/>
      <c r="T308" s="38"/>
    </row>
    <row r="309" spans="15:20" ht="13.5">
      <c r="O309" s="38"/>
      <c r="P309" s="38"/>
      <c r="Q309" s="38"/>
      <c r="R309" s="38"/>
      <c r="S309" s="38"/>
      <c r="T309" s="38"/>
    </row>
    <row r="310" spans="15:20" ht="13.5">
      <c r="O310" s="38"/>
      <c r="P310" s="38"/>
      <c r="Q310" s="38"/>
      <c r="R310" s="38"/>
      <c r="S310" s="38"/>
      <c r="T310" s="38"/>
    </row>
    <row r="311" spans="15:20" ht="13.5">
      <c r="O311" s="38"/>
      <c r="P311" s="38"/>
      <c r="Q311" s="38"/>
      <c r="R311" s="38"/>
      <c r="S311" s="38"/>
      <c r="T311" s="38"/>
    </row>
    <row r="312" spans="15:20" ht="13.5">
      <c r="O312" s="38"/>
      <c r="P312" s="38"/>
      <c r="Q312" s="38"/>
      <c r="R312" s="38"/>
      <c r="S312" s="38"/>
      <c r="T312" s="38"/>
    </row>
    <row r="313" spans="15:20" ht="13.5">
      <c r="O313" s="38"/>
      <c r="P313" s="38"/>
      <c r="Q313" s="38"/>
      <c r="R313" s="38"/>
      <c r="S313" s="38"/>
      <c r="T313" s="38"/>
    </row>
    <row r="314" spans="15:20" ht="13.5">
      <c r="O314" s="38"/>
      <c r="P314" s="38"/>
      <c r="Q314" s="38"/>
      <c r="R314" s="38"/>
      <c r="S314" s="38"/>
      <c r="T314" s="38"/>
    </row>
    <row r="315" spans="15:20" ht="13.5">
      <c r="O315" s="38"/>
      <c r="P315" s="38"/>
      <c r="Q315" s="38"/>
      <c r="R315" s="38"/>
      <c r="S315" s="38"/>
      <c r="T315" s="38"/>
    </row>
    <row r="316" spans="15:20" ht="13.5">
      <c r="O316" s="38"/>
      <c r="P316" s="38"/>
      <c r="Q316" s="38"/>
      <c r="R316" s="38"/>
      <c r="S316" s="38"/>
      <c r="T316" s="38"/>
    </row>
    <row r="317" spans="15:20" ht="13.5">
      <c r="O317" s="38"/>
      <c r="P317" s="38"/>
      <c r="Q317" s="38"/>
      <c r="R317" s="38"/>
      <c r="S317" s="38"/>
      <c r="T317" s="38"/>
    </row>
    <row r="318" spans="15:20" ht="13.5">
      <c r="O318" s="38"/>
      <c r="P318" s="38"/>
      <c r="Q318" s="38"/>
      <c r="R318" s="38"/>
      <c r="S318" s="38"/>
      <c r="T318" s="38"/>
    </row>
    <row r="319" spans="15:20" ht="13.5">
      <c r="O319" s="38"/>
      <c r="P319" s="38"/>
      <c r="Q319" s="38"/>
      <c r="R319" s="38"/>
      <c r="S319" s="38"/>
      <c r="T319" s="38"/>
    </row>
    <row r="320" spans="15:20" ht="13.5">
      <c r="O320" s="38"/>
      <c r="P320" s="38"/>
      <c r="Q320" s="38"/>
      <c r="R320" s="38"/>
      <c r="S320" s="38"/>
      <c r="T320" s="38"/>
    </row>
    <row r="321" spans="15:20" ht="13.5">
      <c r="O321" s="38"/>
      <c r="P321" s="38"/>
      <c r="Q321" s="38"/>
      <c r="R321" s="38"/>
      <c r="S321" s="38"/>
      <c r="T321" s="38"/>
    </row>
    <row r="322" spans="15:20" ht="13.5">
      <c r="O322" s="38"/>
      <c r="P322" s="38"/>
      <c r="Q322" s="38"/>
      <c r="R322" s="38"/>
      <c r="S322" s="38"/>
      <c r="T322" s="38"/>
    </row>
    <row r="323" spans="15:20" ht="13.5">
      <c r="O323" s="38"/>
      <c r="P323" s="38"/>
      <c r="Q323" s="38"/>
      <c r="R323" s="38"/>
      <c r="S323" s="38"/>
      <c r="T323" s="38"/>
    </row>
    <row r="324" spans="15:20" ht="13.5">
      <c r="O324" s="38"/>
      <c r="P324" s="38"/>
      <c r="Q324" s="38"/>
      <c r="R324" s="38"/>
      <c r="S324" s="38"/>
      <c r="T324" s="38"/>
    </row>
    <row r="325" spans="15:20" ht="13.5">
      <c r="O325" s="38"/>
      <c r="P325" s="38"/>
      <c r="Q325" s="38"/>
      <c r="R325" s="38"/>
      <c r="S325" s="38"/>
      <c r="T325" s="38"/>
    </row>
    <row r="326" spans="15:20" ht="13.5">
      <c r="O326" s="38"/>
      <c r="P326" s="38"/>
      <c r="Q326" s="38"/>
      <c r="R326" s="38"/>
      <c r="S326" s="38"/>
      <c r="T326" s="38"/>
    </row>
    <row r="327" spans="15:20" ht="13.5">
      <c r="O327" s="38"/>
      <c r="P327" s="38"/>
      <c r="Q327" s="38"/>
      <c r="R327" s="38"/>
      <c r="S327" s="38"/>
      <c r="T327" s="38"/>
    </row>
    <row r="328" spans="15:20" ht="13.5">
      <c r="O328" s="38"/>
      <c r="P328" s="38"/>
      <c r="Q328" s="38"/>
      <c r="R328" s="38"/>
      <c r="S328" s="38"/>
      <c r="T328" s="38"/>
    </row>
    <row r="329" spans="15:20" ht="13.5">
      <c r="O329" s="38"/>
      <c r="P329" s="38"/>
      <c r="Q329" s="38"/>
      <c r="R329" s="38"/>
      <c r="S329" s="38"/>
      <c r="T329" s="38"/>
    </row>
    <row r="330" spans="15:20" ht="13.5">
      <c r="O330" s="38"/>
      <c r="P330" s="38"/>
      <c r="Q330" s="38"/>
      <c r="R330" s="38"/>
      <c r="S330" s="38"/>
      <c r="T330" s="38"/>
    </row>
    <row r="331" spans="15:20" ht="13.5">
      <c r="O331" s="38"/>
      <c r="P331" s="38"/>
      <c r="Q331" s="38"/>
      <c r="R331" s="38"/>
      <c r="S331" s="38"/>
      <c r="T331" s="38"/>
    </row>
    <row r="332" spans="15:20" ht="13.5">
      <c r="O332" s="38"/>
      <c r="P332" s="38"/>
      <c r="Q332" s="38"/>
      <c r="R332" s="38"/>
      <c r="S332" s="38"/>
      <c r="T332" s="38"/>
    </row>
    <row r="333" spans="15:20" ht="13.5">
      <c r="O333" s="38"/>
      <c r="P333" s="38"/>
      <c r="Q333" s="38"/>
      <c r="R333" s="38"/>
      <c r="S333" s="38"/>
      <c r="T333" s="38"/>
    </row>
    <row r="334" spans="15:20" ht="13.5">
      <c r="O334" s="38"/>
      <c r="P334" s="38"/>
      <c r="Q334" s="38"/>
      <c r="R334" s="38"/>
      <c r="S334" s="38"/>
      <c r="T334" s="38"/>
    </row>
    <row r="335" spans="15:20" ht="13.5">
      <c r="O335" s="38"/>
      <c r="P335" s="38"/>
      <c r="Q335" s="38"/>
      <c r="R335" s="38"/>
      <c r="S335" s="38"/>
      <c r="T335" s="38"/>
    </row>
    <row r="336" spans="15:20" ht="13.5">
      <c r="O336" s="38"/>
      <c r="P336" s="38"/>
      <c r="Q336" s="38"/>
      <c r="R336" s="38"/>
      <c r="S336" s="38"/>
      <c r="T336" s="38"/>
    </row>
    <row r="337" spans="15:20" ht="13.5">
      <c r="O337" s="38"/>
      <c r="P337" s="38"/>
      <c r="Q337" s="38"/>
      <c r="R337" s="38"/>
      <c r="S337" s="38"/>
      <c r="T337" s="38"/>
    </row>
    <row r="338" spans="15:20" ht="13.5">
      <c r="O338" s="38"/>
      <c r="P338" s="38"/>
      <c r="Q338" s="38"/>
      <c r="R338" s="38"/>
      <c r="S338" s="38"/>
      <c r="T338" s="38"/>
    </row>
    <row r="339" spans="15:20" ht="13.5">
      <c r="O339" s="38"/>
      <c r="P339" s="38"/>
      <c r="Q339" s="38"/>
      <c r="R339" s="38"/>
      <c r="S339" s="38"/>
      <c r="T339" s="38"/>
    </row>
    <row r="340" spans="15:20" ht="13.5">
      <c r="O340" s="38"/>
      <c r="P340" s="38"/>
      <c r="Q340" s="38"/>
      <c r="R340" s="38"/>
      <c r="S340" s="38"/>
      <c r="T340" s="38"/>
    </row>
    <row r="341" spans="15:20" ht="13.5">
      <c r="O341" s="38"/>
      <c r="P341" s="38"/>
      <c r="Q341" s="38"/>
      <c r="R341" s="38"/>
      <c r="S341" s="38"/>
      <c r="T341" s="38"/>
    </row>
    <row r="342" spans="15:20" ht="13.5">
      <c r="O342" s="38"/>
      <c r="P342" s="38"/>
      <c r="Q342" s="38"/>
      <c r="R342" s="38"/>
      <c r="S342" s="38"/>
      <c r="T342" s="38"/>
    </row>
    <row r="343" spans="15:20" ht="13.5">
      <c r="O343" s="38"/>
      <c r="P343" s="38"/>
      <c r="Q343" s="38"/>
      <c r="R343" s="38"/>
      <c r="S343" s="38"/>
      <c r="T343" s="38"/>
    </row>
    <row r="344" spans="15:20" ht="13.5">
      <c r="O344" s="38"/>
      <c r="P344" s="38"/>
      <c r="Q344" s="38"/>
      <c r="R344" s="38"/>
      <c r="S344" s="38"/>
      <c r="T344" s="38"/>
    </row>
    <row r="345" spans="15:20" ht="13.5">
      <c r="O345" s="38"/>
      <c r="P345" s="38"/>
      <c r="Q345" s="38"/>
      <c r="R345" s="38"/>
      <c r="S345" s="38"/>
      <c r="T345" s="38"/>
    </row>
    <row r="346" spans="15:20" ht="13.5">
      <c r="O346" s="38"/>
      <c r="P346" s="38"/>
      <c r="Q346" s="38"/>
      <c r="R346" s="38"/>
      <c r="S346" s="38"/>
      <c r="T346" s="38"/>
    </row>
    <row r="347" spans="15:20" ht="13.5">
      <c r="O347" s="38"/>
      <c r="P347" s="38"/>
      <c r="Q347" s="38"/>
      <c r="R347" s="38"/>
      <c r="S347" s="38"/>
      <c r="T347" s="38"/>
    </row>
    <row r="348" spans="15:20" ht="13.5">
      <c r="O348" s="38"/>
      <c r="P348" s="38"/>
      <c r="Q348" s="38"/>
      <c r="R348" s="38"/>
      <c r="S348" s="38"/>
      <c r="T348" s="38"/>
    </row>
    <row r="349" spans="15:20" ht="13.5">
      <c r="O349" s="38"/>
      <c r="P349" s="38"/>
      <c r="Q349" s="38"/>
      <c r="R349" s="38"/>
      <c r="S349" s="38"/>
      <c r="T349" s="38"/>
    </row>
    <row r="350" spans="15:20" ht="13.5">
      <c r="O350" s="38"/>
      <c r="P350" s="38"/>
      <c r="Q350" s="38"/>
      <c r="R350" s="38"/>
      <c r="S350" s="38"/>
      <c r="T350" s="38"/>
    </row>
    <row r="351" spans="15:20" ht="13.5">
      <c r="O351" s="38"/>
      <c r="P351" s="38"/>
      <c r="Q351" s="38"/>
      <c r="R351" s="38"/>
      <c r="S351" s="38"/>
      <c r="T351" s="38"/>
    </row>
    <row r="352" spans="15:20" ht="13.5">
      <c r="O352" s="38"/>
      <c r="P352" s="38"/>
      <c r="Q352" s="38"/>
      <c r="R352" s="38"/>
      <c r="S352" s="38"/>
      <c r="T352" s="38"/>
    </row>
    <row r="353" spans="15:20" ht="13.5">
      <c r="O353" s="38"/>
      <c r="P353" s="38"/>
      <c r="Q353" s="38"/>
      <c r="R353" s="38"/>
      <c r="S353" s="38"/>
      <c r="T353" s="38"/>
    </row>
    <row r="354" spans="15:20" ht="13.5">
      <c r="O354" s="38"/>
      <c r="P354" s="38"/>
      <c r="Q354" s="38"/>
      <c r="R354" s="38"/>
      <c r="S354" s="38"/>
      <c r="T354" s="38"/>
    </row>
    <row r="355" spans="15:20" ht="13.5">
      <c r="O355" s="38"/>
      <c r="P355" s="38"/>
      <c r="Q355" s="38"/>
      <c r="R355" s="38"/>
      <c r="S355" s="38"/>
      <c r="T355" s="38"/>
    </row>
    <row r="356" spans="15:20" ht="13.5">
      <c r="O356" s="38"/>
      <c r="P356" s="38"/>
      <c r="Q356" s="38"/>
      <c r="R356" s="38"/>
      <c r="S356" s="38"/>
      <c r="T356" s="38"/>
    </row>
    <row r="357" spans="15:20" ht="13.5">
      <c r="O357" s="38"/>
      <c r="P357" s="38"/>
      <c r="Q357" s="38"/>
      <c r="R357" s="38"/>
      <c r="S357" s="38"/>
      <c r="T357" s="38"/>
    </row>
    <row r="358" spans="15:20" ht="13.5">
      <c r="O358" s="38"/>
      <c r="P358" s="38"/>
      <c r="Q358" s="38"/>
      <c r="R358" s="38"/>
      <c r="S358" s="38"/>
      <c r="T358" s="38"/>
    </row>
    <row r="359" spans="15:20" ht="13.5">
      <c r="O359" s="38"/>
      <c r="P359" s="38"/>
      <c r="Q359" s="38"/>
      <c r="R359" s="38"/>
      <c r="S359" s="38"/>
      <c r="T359" s="38"/>
    </row>
    <row r="360" spans="15:20" ht="13.5">
      <c r="O360" s="38"/>
      <c r="P360" s="38"/>
      <c r="Q360" s="38"/>
      <c r="R360" s="38"/>
      <c r="S360" s="38"/>
      <c r="T360" s="38"/>
    </row>
    <row r="361" spans="15:20" ht="13.5">
      <c r="O361" s="38"/>
      <c r="P361" s="38"/>
      <c r="Q361" s="38"/>
      <c r="R361" s="38"/>
      <c r="S361" s="38"/>
      <c r="T361" s="38"/>
    </row>
    <row r="362" spans="15:20" ht="13.5">
      <c r="O362" s="38"/>
      <c r="P362" s="38"/>
      <c r="Q362" s="38"/>
      <c r="R362" s="38"/>
      <c r="S362" s="38"/>
      <c r="T362" s="38"/>
    </row>
    <row r="363" spans="15:20" ht="13.5">
      <c r="O363" s="38"/>
      <c r="P363" s="38"/>
      <c r="Q363" s="38"/>
      <c r="R363" s="38"/>
      <c r="S363" s="38"/>
      <c r="T363" s="38"/>
    </row>
    <row r="364" spans="15:20" ht="13.5">
      <c r="O364" s="38"/>
      <c r="P364" s="38"/>
      <c r="Q364" s="38"/>
      <c r="R364" s="38"/>
      <c r="S364" s="38"/>
      <c r="T364" s="38"/>
    </row>
    <row r="365" spans="15:20" ht="13.5">
      <c r="O365" s="38"/>
      <c r="P365" s="38"/>
      <c r="Q365" s="38"/>
      <c r="R365" s="38"/>
      <c r="S365" s="38"/>
      <c r="T365" s="38"/>
    </row>
    <row r="366" spans="15:20" ht="13.5">
      <c r="O366" s="38"/>
      <c r="P366" s="38"/>
      <c r="Q366" s="38"/>
      <c r="R366" s="38"/>
      <c r="S366" s="38"/>
      <c r="T366" s="38"/>
    </row>
    <row r="367" spans="15:20" ht="13.5">
      <c r="O367" s="38"/>
      <c r="P367" s="38"/>
      <c r="Q367" s="38"/>
      <c r="R367" s="38"/>
      <c r="S367" s="38"/>
      <c r="T367" s="38"/>
    </row>
    <row r="368" spans="15:20" ht="13.5">
      <c r="O368" s="38"/>
      <c r="P368" s="38"/>
      <c r="Q368" s="38"/>
      <c r="R368" s="38"/>
      <c r="S368" s="38"/>
      <c r="T368" s="38"/>
    </row>
    <row r="369" spans="15:20" ht="13.5">
      <c r="O369" s="38"/>
      <c r="P369" s="38"/>
      <c r="Q369" s="38"/>
      <c r="R369" s="38"/>
      <c r="S369" s="38"/>
      <c r="T369" s="38"/>
    </row>
    <row r="370" spans="15:20" ht="13.5">
      <c r="O370" s="38"/>
      <c r="P370" s="38"/>
      <c r="Q370" s="38"/>
      <c r="R370" s="38"/>
      <c r="S370" s="38"/>
      <c r="T370" s="38"/>
    </row>
    <row r="371" spans="15:20" ht="13.5">
      <c r="O371" s="38"/>
      <c r="P371" s="38"/>
      <c r="Q371" s="38"/>
      <c r="R371" s="38"/>
      <c r="S371" s="38"/>
      <c r="T371" s="38"/>
    </row>
    <row r="372" spans="15:20" ht="13.5">
      <c r="O372" s="38"/>
      <c r="P372" s="38"/>
      <c r="Q372" s="38"/>
      <c r="R372" s="38"/>
      <c r="S372" s="38"/>
      <c r="T372" s="38"/>
    </row>
    <row r="373" spans="15:20" ht="13.5">
      <c r="O373" s="38"/>
      <c r="P373" s="38"/>
      <c r="Q373" s="38"/>
      <c r="R373" s="38"/>
      <c r="S373" s="38"/>
      <c r="T373" s="38"/>
    </row>
    <row r="374" spans="15:20" ht="13.5">
      <c r="O374" s="38"/>
      <c r="P374" s="38"/>
      <c r="Q374" s="38"/>
      <c r="R374" s="38"/>
      <c r="S374" s="38"/>
      <c r="T374" s="38"/>
    </row>
    <row r="375" spans="15:20" ht="13.5">
      <c r="O375" s="38"/>
      <c r="P375" s="38"/>
      <c r="Q375" s="38"/>
      <c r="R375" s="38"/>
      <c r="S375" s="38"/>
      <c r="T375" s="38"/>
    </row>
    <row r="376" spans="15:20" ht="13.5">
      <c r="O376" s="38"/>
      <c r="P376" s="38"/>
      <c r="Q376" s="38"/>
      <c r="R376" s="38"/>
      <c r="S376" s="38"/>
      <c r="T376" s="38"/>
    </row>
    <row r="377" spans="15:20" ht="13.5">
      <c r="O377" s="38"/>
      <c r="P377" s="38"/>
      <c r="Q377" s="38"/>
      <c r="R377" s="38"/>
      <c r="S377" s="38"/>
      <c r="T377" s="38"/>
    </row>
    <row r="378" spans="15:20" ht="13.5">
      <c r="O378" s="38"/>
      <c r="P378" s="38"/>
      <c r="Q378" s="38"/>
      <c r="R378" s="38"/>
      <c r="S378" s="38"/>
      <c r="T378" s="38"/>
    </row>
    <row r="379" spans="15:20" ht="13.5">
      <c r="O379" s="38"/>
      <c r="P379" s="38"/>
      <c r="Q379" s="38"/>
      <c r="R379" s="38"/>
      <c r="S379" s="38"/>
      <c r="T379" s="38"/>
    </row>
    <row r="380" spans="15:20" ht="13.5">
      <c r="O380" s="38"/>
      <c r="P380" s="38"/>
      <c r="Q380" s="38"/>
      <c r="R380" s="38"/>
      <c r="S380" s="38"/>
      <c r="T380" s="38"/>
    </row>
    <row r="381" spans="15:20" ht="13.5">
      <c r="O381" s="38"/>
      <c r="P381" s="38"/>
      <c r="Q381" s="38"/>
      <c r="R381" s="38"/>
      <c r="S381" s="38"/>
      <c r="T381" s="38"/>
    </row>
    <row r="382" spans="15:20" ht="13.5">
      <c r="O382" s="38"/>
      <c r="P382" s="38"/>
      <c r="Q382" s="38"/>
      <c r="R382" s="38"/>
      <c r="S382" s="38"/>
      <c r="T382" s="38"/>
    </row>
    <row r="383" spans="15:20" ht="13.5">
      <c r="O383" s="38"/>
      <c r="P383" s="38"/>
      <c r="Q383" s="38"/>
      <c r="R383" s="38"/>
      <c r="S383" s="38"/>
      <c r="T383" s="38"/>
    </row>
    <row r="384" spans="15:20" ht="13.5">
      <c r="O384" s="38"/>
      <c r="P384" s="38"/>
      <c r="Q384" s="38"/>
      <c r="R384" s="38"/>
      <c r="S384" s="38"/>
      <c r="T384" s="38"/>
    </row>
    <row r="385" spans="15:20" ht="13.5">
      <c r="O385" s="38"/>
      <c r="P385" s="38"/>
      <c r="Q385" s="38"/>
      <c r="R385" s="38"/>
      <c r="S385" s="38"/>
      <c r="T385" s="38"/>
    </row>
    <row r="386" spans="15:20" ht="13.5">
      <c r="O386" s="38"/>
      <c r="P386" s="38"/>
      <c r="Q386" s="38"/>
      <c r="R386" s="38"/>
      <c r="S386" s="38"/>
      <c r="T386" s="38"/>
    </row>
    <row r="387" spans="15:20" ht="13.5">
      <c r="O387" s="38"/>
      <c r="P387" s="38"/>
      <c r="Q387" s="38"/>
      <c r="R387" s="38"/>
      <c r="S387" s="38"/>
      <c r="T387" s="38"/>
    </row>
    <row r="388" spans="15:20" ht="13.5">
      <c r="O388" s="38"/>
      <c r="P388" s="38"/>
      <c r="Q388" s="38"/>
      <c r="R388" s="38"/>
      <c r="S388" s="38"/>
      <c r="T388" s="38"/>
    </row>
    <row r="389" spans="15:20" ht="13.5">
      <c r="O389" s="38"/>
      <c r="P389" s="38"/>
      <c r="Q389" s="38"/>
      <c r="R389" s="38"/>
      <c r="S389" s="38"/>
      <c r="T389" s="38"/>
    </row>
    <row r="390" spans="15:20" ht="13.5">
      <c r="O390" s="38"/>
      <c r="P390" s="38"/>
      <c r="Q390" s="38"/>
      <c r="R390" s="38"/>
      <c r="S390" s="38"/>
      <c r="T390" s="38"/>
    </row>
    <row r="391" spans="15:20" ht="13.5">
      <c r="O391" s="38"/>
      <c r="P391" s="38"/>
      <c r="Q391" s="38"/>
      <c r="R391" s="38"/>
      <c r="S391" s="38"/>
      <c r="T391" s="38"/>
    </row>
    <row r="392" spans="15:20" ht="13.5">
      <c r="O392" s="38"/>
      <c r="P392" s="38"/>
      <c r="Q392" s="38"/>
      <c r="R392" s="38"/>
      <c r="S392" s="38"/>
      <c r="T392" s="38"/>
    </row>
    <row r="393" spans="15:20" ht="13.5">
      <c r="O393" s="38"/>
      <c r="P393" s="38"/>
      <c r="Q393" s="38"/>
      <c r="R393" s="38"/>
      <c r="S393" s="38"/>
      <c r="T393" s="38"/>
    </row>
    <row r="394" spans="15:20" ht="13.5">
      <c r="O394" s="38"/>
      <c r="P394" s="38"/>
      <c r="Q394" s="38"/>
      <c r="R394" s="38"/>
      <c r="S394" s="38"/>
      <c r="T394" s="38"/>
    </row>
    <row r="395" spans="15:20" ht="13.5">
      <c r="O395" s="38"/>
      <c r="P395" s="38"/>
      <c r="Q395" s="38"/>
      <c r="R395" s="38"/>
      <c r="S395" s="38"/>
      <c r="T395" s="38"/>
    </row>
    <row r="396" spans="15:20" ht="13.5">
      <c r="O396" s="38"/>
      <c r="P396" s="38"/>
      <c r="Q396" s="38"/>
      <c r="R396" s="38"/>
      <c r="S396" s="38"/>
      <c r="T396" s="38"/>
    </row>
    <row r="397" spans="15:20" ht="13.5">
      <c r="O397" s="38"/>
      <c r="P397" s="38"/>
      <c r="Q397" s="38"/>
      <c r="R397" s="38"/>
      <c r="S397" s="38"/>
      <c r="T397" s="38"/>
    </row>
    <row r="398" spans="15:20" ht="13.5">
      <c r="O398" s="38"/>
      <c r="P398" s="38"/>
      <c r="Q398" s="38"/>
      <c r="R398" s="38"/>
      <c r="S398" s="38"/>
      <c r="T398" s="38"/>
    </row>
    <row r="399" spans="15:20" ht="13.5">
      <c r="O399" s="38"/>
      <c r="P399" s="38"/>
      <c r="Q399" s="38"/>
      <c r="R399" s="38"/>
      <c r="S399" s="38"/>
      <c r="T399" s="38"/>
    </row>
    <row r="400" spans="15:20" ht="13.5">
      <c r="O400" s="38"/>
      <c r="P400" s="38"/>
      <c r="Q400" s="38"/>
      <c r="R400" s="38"/>
      <c r="S400" s="38"/>
      <c r="T400" s="38"/>
    </row>
    <row r="401" spans="15:20" ht="13.5">
      <c r="O401" s="38"/>
      <c r="P401" s="38"/>
      <c r="Q401" s="38"/>
      <c r="R401" s="38"/>
      <c r="S401" s="38"/>
      <c r="T401" s="38"/>
    </row>
    <row r="402" spans="15:20" ht="13.5">
      <c r="O402" s="38"/>
      <c r="P402" s="38"/>
      <c r="Q402" s="38"/>
      <c r="R402" s="38"/>
      <c r="S402" s="38"/>
      <c r="T402" s="38"/>
    </row>
    <row r="403" spans="15:20" ht="13.5">
      <c r="O403" s="38"/>
      <c r="P403" s="38"/>
      <c r="Q403" s="38"/>
      <c r="R403" s="38"/>
      <c r="S403" s="38"/>
      <c r="T403" s="38"/>
    </row>
    <row r="404" spans="15:20" ht="13.5">
      <c r="O404" s="38"/>
      <c r="P404" s="38"/>
      <c r="Q404" s="38"/>
      <c r="R404" s="38"/>
      <c r="S404" s="38"/>
      <c r="T404" s="38"/>
    </row>
    <row r="405" spans="15:20" ht="13.5">
      <c r="O405" s="38"/>
      <c r="P405" s="38"/>
      <c r="Q405" s="38"/>
      <c r="R405" s="38"/>
      <c r="S405" s="38"/>
      <c r="T405" s="38"/>
    </row>
    <row r="406" spans="15:20" ht="13.5">
      <c r="O406" s="38"/>
      <c r="P406" s="38"/>
      <c r="Q406" s="38"/>
      <c r="R406" s="38"/>
      <c r="S406" s="38"/>
      <c r="T406" s="38"/>
    </row>
    <row r="407" spans="15:20" ht="13.5">
      <c r="O407" s="38"/>
      <c r="P407" s="38"/>
      <c r="Q407" s="38"/>
      <c r="R407" s="38"/>
      <c r="S407" s="38"/>
      <c r="T407" s="38"/>
    </row>
    <row r="408" spans="15:20" ht="13.5">
      <c r="O408" s="38"/>
      <c r="P408" s="38"/>
      <c r="Q408" s="38"/>
      <c r="R408" s="38"/>
      <c r="S408" s="38"/>
      <c r="T408" s="38"/>
    </row>
    <row r="409" spans="15:20" ht="13.5">
      <c r="O409" s="38"/>
      <c r="P409" s="38"/>
      <c r="Q409" s="38"/>
      <c r="R409" s="38"/>
      <c r="S409" s="38"/>
      <c r="T409" s="38"/>
    </row>
    <row r="410" spans="15:20" ht="13.5">
      <c r="O410" s="38"/>
      <c r="P410" s="38"/>
      <c r="Q410" s="38"/>
      <c r="R410" s="38"/>
      <c r="S410" s="38"/>
      <c r="T410" s="38"/>
    </row>
    <row r="411" spans="15:20" ht="13.5">
      <c r="O411" s="38"/>
      <c r="P411" s="38"/>
      <c r="Q411" s="38"/>
      <c r="R411" s="38"/>
      <c r="S411" s="38"/>
      <c r="T411" s="38"/>
    </row>
    <row r="412" spans="15:20" ht="13.5">
      <c r="O412" s="38"/>
      <c r="P412" s="38"/>
      <c r="Q412" s="38"/>
      <c r="R412" s="38"/>
      <c r="S412" s="38"/>
      <c r="T412" s="38"/>
    </row>
    <row r="413" spans="15:20" ht="13.5">
      <c r="O413" s="38"/>
      <c r="P413" s="38"/>
      <c r="Q413" s="38"/>
      <c r="R413" s="38"/>
      <c r="S413" s="38"/>
      <c r="T413" s="38"/>
    </row>
    <row r="414" spans="15:20" ht="13.5">
      <c r="O414" s="38"/>
      <c r="P414" s="38"/>
      <c r="Q414" s="38"/>
      <c r="R414" s="38"/>
      <c r="S414" s="38"/>
      <c r="T414" s="38"/>
    </row>
    <row r="415" spans="15:20" ht="13.5">
      <c r="O415" s="38"/>
      <c r="P415" s="38"/>
      <c r="Q415" s="38"/>
      <c r="R415" s="38"/>
      <c r="S415" s="38"/>
      <c r="T415" s="38"/>
    </row>
    <row r="416" spans="15:20" ht="13.5">
      <c r="O416" s="38"/>
      <c r="P416" s="38"/>
      <c r="Q416" s="38"/>
      <c r="R416" s="38"/>
      <c r="S416" s="38"/>
      <c r="T416" s="38"/>
    </row>
    <row r="417" spans="15:20" ht="13.5">
      <c r="O417" s="38"/>
      <c r="P417" s="38"/>
      <c r="Q417" s="38"/>
      <c r="R417" s="38"/>
      <c r="S417" s="38"/>
      <c r="T417" s="38"/>
    </row>
    <row r="418" spans="15:20" ht="13.5">
      <c r="O418" s="38"/>
      <c r="P418" s="38"/>
      <c r="Q418" s="38"/>
      <c r="R418" s="38"/>
      <c r="S418" s="38"/>
      <c r="T418" s="38"/>
    </row>
    <row r="419" spans="15:20" ht="13.5">
      <c r="O419" s="38"/>
      <c r="P419" s="38"/>
      <c r="Q419" s="38"/>
      <c r="R419" s="38"/>
      <c r="S419" s="38"/>
      <c r="T419" s="38"/>
    </row>
    <row r="420" spans="15:20" ht="13.5">
      <c r="O420" s="38"/>
      <c r="P420" s="38"/>
      <c r="Q420" s="38"/>
      <c r="R420" s="38"/>
      <c r="S420" s="38"/>
      <c r="T420" s="38"/>
    </row>
    <row r="421" spans="15:20" ht="13.5">
      <c r="O421" s="38"/>
      <c r="P421" s="38"/>
      <c r="Q421" s="38"/>
      <c r="R421" s="38"/>
      <c r="S421" s="38"/>
      <c r="T421" s="38"/>
    </row>
    <row r="422" spans="15:20" ht="13.5">
      <c r="O422" s="38"/>
      <c r="P422" s="38"/>
      <c r="Q422" s="38"/>
      <c r="R422" s="38"/>
      <c r="S422" s="38"/>
      <c r="T422" s="38"/>
    </row>
    <row r="423" spans="15:20" ht="13.5">
      <c r="O423" s="38"/>
      <c r="P423" s="38"/>
      <c r="Q423" s="38"/>
      <c r="R423" s="38"/>
      <c r="S423" s="38"/>
      <c r="T423" s="38"/>
    </row>
    <row r="424" spans="15:20" ht="13.5">
      <c r="O424" s="38"/>
      <c r="P424" s="38"/>
      <c r="Q424" s="38"/>
      <c r="R424" s="38"/>
      <c r="S424" s="38"/>
      <c r="T424" s="38"/>
    </row>
    <row r="425" spans="15:20" ht="13.5">
      <c r="O425" s="38"/>
      <c r="P425" s="38"/>
      <c r="Q425" s="38"/>
      <c r="R425" s="38"/>
      <c r="S425" s="38"/>
      <c r="T425" s="38"/>
    </row>
    <row r="426" spans="15:20" ht="13.5">
      <c r="O426" s="38"/>
      <c r="P426" s="38"/>
      <c r="Q426" s="38"/>
      <c r="R426" s="38"/>
      <c r="S426" s="38"/>
      <c r="T426" s="38"/>
    </row>
    <row r="427" spans="15:20" ht="13.5">
      <c r="O427" s="38"/>
      <c r="P427" s="38"/>
      <c r="Q427" s="38"/>
      <c r="R427" s="38"/>
      <c r="S427" s="38"/>
      <c r="T427" s="38"/>
    </row>
    <row r="428" spans="15:20" ht="13.5">
      <c r="O428" s="38"/>
      <c r="P428" s="38"/>
      <c r="Q428" s="38"/>
      <c r="R428" s="38"/>
      <c r="S428" s="38"/>
      <c r="T428" s="38"/>
    </row>
    <row r="429" spans="15:20" ht="13.5">
      <c r="O429" s="38"/>
      <c r="P429" s="38"/>
      <c r="Q429" s="38"/>
      <c r="R429" s="38"/>
      <c r="S429" s="38"/>
      <c r="T429" s="38"/>
    </row>
    <row r="430" spans="15:20" ht="13.5">
      <c r="O430" s="38"/>
      <c r="P430" s="38"/>
      <c r="Q430" s="38"/>
      <c r="R430" s="38"/>
      <c r="S430" s="38"/>
      <c r="T430" s="38"/>
    </row>
    <row r="431" spans="15:20" ht="13.5">
      <c r="O431" s="38"/>
      <c r="P431" s="38"/>
      <c r="Q431" s="38"/>
      <c r="R431" s="38"/>
      <c r="S431" s="38"/>
      <c r="T431" s="38"/>
    </row>
    <row r="432" spans="15:20" ht="13.5">
      <c r="O432" s="38"/>
      <c r="P432" s="38"/>
      <c r="Q432" s="38"/>
      <c r="R432" s="38"/>
      <c r="S432" s="38"/>
      <c r="T432" s="38"/>
    </row>
    <row r="433" spans="15:20" ht="13.5">
      <c r="O433" s="38"/>
      <c r="P433" s="38"/>
      <c r="Q433" s="38"/>
      <c r="R433" s="38"/>
      <c r="S433" s="38"/>
      <c r="T433" s="38"/>
    </row>
    <row r="434" spans="15:20" ht="13.5">
      <c r="O434" s="38"/>
      <c r="P434" s="38"/>
      <c r="Q434" s="38"/>
      <c r="R434" s="38"/>
      <c r="S434" s="38"/>
      <c r="T434" s="38"/>
    </row>
    <row r="435" spans="15:20" ht="13.5">
      <c r="O435" s="38"/>
      <c r="P435" s="38"/>
      <c r="Q435" s="38"/>
      <c r="R435" s="38"/>
      <c r="S435" s="38"/>
      <c r="T435" s="38"/>
    </row>
    <row r="436" spans="15:20" ht="13.5">
      <c r="O436" s="38"/>
      <c r="P436" s="38"/>
      <c r="Q436" s="38"/>
      <c r="R436" s="38"/>
      <c r="S436" s="38"/>
      <c r="T436" s="38"/>
    </row>
    <row r="437" spans="15:20" ht="13.5">
      <c r="O437" s="38"/>
      <c r="P437" s="38"/>
      <c r="Q437" s="38"/>
      <c r="R437" s="38"/>
      <c r="S437" s="38"/>
      <c r="T437" s="38"/>
    </row>
    <row r="438" spans="15:20" ht="13.5">
      <c r="O438" s="38"/>
      <c r="P438" s="38"/>
      <c r="Q438" s="38"/>
      <c r="R438" s="38"/>
      <c r="S438" s="38"/>
      <c r="T438" s="38"/>
    </row>
    <row r="439" spans="15:20" ht="13.5">
      <c r="O439" s="38"/>
      <c r="P439" s="38"/>
      <c r="Q439" s="38"/>
      <c r="R439" s="38"/>
      <c r="S439" s="38"/>
      <c r="T439" s="38"/>
    </row>
    <row r="440" spans="15:20" ht="13.5">
      <c r="O440" s="38"/>
      <c r="P440" s="38"/>
      <c r="Q440" s="38"/>
      <c r="R440" s="38"/>
      <c r="S440" s="38"/>
      <c r="T440" s="38"/>
    </row>
    <row r="441" spans="15:20" ht="13.5">
      <c r="O441" s="38"/>
      <c r="P441" s="38"/>
      <c r="Q441" s="38"/>
      <c r="R441" s="38"/>
      <c r="S441" s="38"/>
      <c r="T441" s="38"/>
    </row>
    <row r="442" spans="15:20" ht="13.5">
      <c r="O442" s="38"/>
      <c r="P442" s="38"/>
      <c r="Q442" s="38"/>
      <c r="R442" s="38"/>
      <c r="S442" s="38"/>
      <c r="T442" s="38"/>
    </row>
    <row r="443" spans="15:20" ht="13.5">
      <c r="O443" s="38"/>
      <c r="P443" s="38"/>
      <c r="Q443" s="38"/>
      <c r="R443" s="38"/>
      <c r="S443" s="38"/>
      <c r="T443" s="38"/>
    </row>
    <row r="444" spans="15:20" ht="13.5">
      <c r="O444" s="38"/>
      <c r="P444" s="38"/>
      <c r="Q444" s="38"/>
      <c r="R444" s="38"/>
      <c r="S444" s="38"/>
      <c r="T444" s="38"/>
    </row>
    <row r="445" spans="15:20" ht="13.5">
      <c r="O445" s="38"/>
      <c r="P445" s="38"/>
      <c r="Q445" s="38"/>
      <c r="R445" s="38"/>
      <c r="S445" s="38"/>
      <c r="T445" s="38"/>
    </row>
    <row r="446" spans="15:20" ht="13.5">
      <c r="O446" s="38"/>
      <c r="P446" s="38"/>
      <c r="Q446" s="38"/>
      <c r="R446" s="38"/>
      <c r="S446" s="38"/>
      <c r="T446" s="38"/>
    </row>
    <row r="447" spans="15:20" ht="13.5">
      <c r="O447" s="38"/>
      <c r="P447" s="38"/>
      <c r="Q447" s="38"/>
      <c r="R447" s="38"/>
      <c r="S447" s="38"/>
      <c r="T447" s="38"/>
    </row>
    <row r="448" spans="15:20" ht="13.5">
      <c r="O448" s="38"/>
      <c r="P448" s="38"/>
      <c r="Q448" s="38"/>
      <c r="R448" s="38"/>
      <c r="S448" s="38"/>
      <c r="T448" s="38"/>
    </row>
    <row r="449" spans="15:20" ht="13.5">
      <c r="O449" s="38"/>
      <c r="P449" s="38"/>
      <c r="Q449" s="38"/>
      <c r="R449" s="38"/>
      <c r="S449" s="38"/>
      <c r="T449" s="38"/>
    </row>
    <row r="450" spans="15:20" ht="13.5">
      <c r="O450" s="38"/>
      <c r="P450" s="38"/>
      <c r="Q450" s="38"/>
      <c r="R450" s="38"/>
      <c r="S450" s="38"/>
      <c r="T450" s="38"/>
    </row>
    <row r="451" spans="15:20" ht="13.5">
      <c r="O451" s="38"/>
      <c r="P451" s="38"/>
      <c r="Q451" s="38"/>
      <c r="R451" s="38"/>
      <c r="S451" s="38"/>
      <c r="T451" s="38"/>
    </row>
    <row r="452" spans="15:20" ht="13.5">
      <c r="O452" s="38"/>
      <c r="P452" s="38"/>
      <c r="Q452" s="38"/>
      <c r="R452" s="38"/>
      <c r="S452" s="38"/>
      <c r="T452" s="38"/>
    </row>
    <row r="453" spans="15:20" ht="13.5">
      <c r="O453" s="38"/>
      <c r="P453" s="38"/>
      <c r="Q453" s="38"/>
      <c r="R453" s="38"/>
      <c r="S453" s="38"/>
      <c r="T453" s="38"/>
    </row>
    <row r="454" spans="15:20" ht="13.5">
      <c r="O454" s="38"/>
      <c r="P454" s="38"/>
      <c r="Q454" s="38"/>
      <c r="R454" s="38"/>
      <c r="S454" s="38"/>
      <c r="T454" s="38"/>
    </row>
    <row r="455" spans="15:20" ht="13.5">
      <c r="O455" s="38"/>
      <c r="P455" s="38"/>
      <c r="Q455" s="38"/>
      <c r="R455" s="38"/>
      <c r="S455" s="38"/>
      <c r="T455" s="38"/>
    </row>
    <row r="456" spans="15:20" ht="13.5">
      <c r="O456" s="38"/>
      <c r="P456" s="38"/>
      <c r="Q456" s="38"/>
      <c r="R456" s="38"/>
      <c r="S456" s="38"/>
      <c r="T456" s="38"/>
    </row>
    <row r="457" spans="15:20" ht="13.5">
      <c r="O457" s="38"/>
      <c r="P457" s="38"/>
      <c r="Q457" s="38"/>
      <c r="R457" s="38"/>
      <c r="S457" s="38"/>
      <c r="T457" s="38"/>
    </row>
    <row r="458" spans="15:20" ht="13.5">
      <c r="O458" s="38"/>
      <c r="P458" s="38"/>
      <c r="Q458" s="38"/>
      <c r="R458" s="38"/>
      <c r="S458" s="38"/>
      <c r="T458" s="38"/>
    </row>
    <row r="459" spans="15:20" ht="13.5">
      <c r="O459" s="38"/>
      <c r="P459" s="38"/>
      <c r="Q459" s="38"/>
      <c r="R459" s="38"/>
      <c r="S459" s="38"/>
      <c r="T459" s="38"/>
    </row>
    <row r="460" spans="15:20" ht="13.5">
      <c r="O460" s="38"/>
      <c r="P460" s="38"/>
      <c r="Q460" s="38"/>
      <c r="R460" s="38"/>
      <c r="S460" s="38"/>
      <c r="T460" s="38"/>
    </row>
    <row r="461" spans="15:20" ht="13.5">
      <c r="O461" s="38"/>
      <c r="P461" s="38"/>
      <c r="Q461" s="38"/>
      <c r="R461" s="38"/>
      <c r="S461" s="38"/>
      <c r="T461" s="38"/>
    </row>
    <row r="462" spans="15:20" ht="13.5">
      <c r="O462" s="38"/>
      <c r="P462" s="38"/>
      <c r="Q462" s="38"/>
      <c r="R462" s="38"/>
      <c r="S462" s="38"/>
      <c r="T462" s="38"/>
    </row>
    <row r="463" spans="15:20" ht="13.5">
      <c r="O463" s="38"/>
      <c r="P463" s="38"/>
      <c r="Q463" s="38"/>
      <c r="R463" s="38"/>
      <c r="S463" s="38"/>
      <c r="T463" s="38"/>
    </row>
    <row r="464" spans="15:20" ht="13.5">
      <c r="O464" s="38"/>
      <c r="P464" s="38"/>
      <c r="Q464" s="38"/>
      <c r="R464" s="38"/>
      <c r="S464" s="38"/>
      <c r="T464" s="38"/>
    </row>
    <row r="465" spans="15:20" ht="13.5">
      <c r="O465" s="38"/>
      <c r="P465" s="38"/>
      <c r="Q465" s="38"/>
      <c r="R465" s="38"/>
      <c r="S465" s="38"/>
      <c r="T465" s="38"/>
    </row>
    <row r="466" spans="15:20" ht="13.5">
      <c r="O466" s="38"/>
      <c r="P466" s="38"/>
      <c r="Q466" s="38"/>
      <c r="R466" s="38"/>
      <c r="S466" s="38"/>
      <c r="T466" s="38"/>
    </row>
    <row r="467" spans="15:20" ht="13.5">
      <c r="O467" s="38"/>
      <c r="P467" s="38"/>
      <c r="Q467" s="38"/>
      <c r="R467" s="38"/>
      <c r="S467" s="38"/>
      <c r="T467" s="38"/>
    </row>
    <row r="468" spans="15:20" ht="13.5">
      <c r="O468" s="38"/>
      <c r="P468" s="38"/>
      <c r="Q468" s="38"/>
      <c r="R468" s="38"/>
      <c r="S468" s="38"/>
      <c r="T468" s="38"/>
    </row>
    <row r="469" spans="15:20" ht="13.5">
      <c r="O469" s="38"/>
      <c r="P469" s="38"/>
      <c r="Q469" s="38"/>
      <c r="R469" s="38"/>
      <c r="S469" s="38"/>
      <c r="T469" s="38"/>
    </row>
    <row r="470" spans="15:20" ht="13.5">
      <c r="O470" s="38"/>
      <c r="P470" s="38"/>
      <c r="Q470" s="38"/>
      <c r="R470" s="38"/>
      <c r="S470" s="38"/>
      <c r="T470" s="38"/>
    </row>
    <row r="471" spans="15:20" ht="13.5">
      <c r="O471" s="38"/>
      <c r="P471" s="38"/>
      <c r="Q471" s="38"/>
      <c r="R471" s="38"/>
      <c r="S471" s="38"/>
      <c r="T471" s="38"/>
    </row>
    <row r="472" spans="15:20" ht="13.5">
      <c r="O472" s="38"/>
      <c r="P472" s="38"/>
      <c r="Q472" s="38"/>
      <c r="R472" s="38"/>
      <c r="S472" s="38"/>
      <c r="T472" s="38"/>
    </row>
    <row r="473" spans="15:20" ht="13.5">
      <c r="O473" s="38"/>
      <c r="P473" s="38"/>
      <c r="Q473" s="38"/>
      <c r="R473" s="38"/>
      <c r="S473" s="38"/>
      <c r="T473" s="38"/>
    </row>
    <row r="474" spans="15:20" ht="13.5">
      <c r="O474" s="38"/>
      <c r="P474" s="38"/>
      <c r="Q474" s="38"/>
      <c r="R474" s="38"/>
      <c r="S474" s="38"/>
      <c r="T474" s="38"/>
    </row>
    <row r="475" spans="15:20" ht="13.5">
      <c r="O475" s="38"/>
      <c r="P475" s="38"/>
      <c r="Q475" s="38"/>
      <c r="R475" s="38"/>
      <c r="S475" s="38"/>
      <c r="T475" s="38"/>
    </row>
    <row r="476" spans="15:20" ht="13.5">
      <c r="O476" s="38"/>
      <c r="P476" s="38"/>
      <c r="Q476" s="38"/>
      <c r="R476" s="38"/>
      <c r="S476" s="38"/>
      <c r="T476" s="38"/>
    </row>
    <row r="477" spans="15:20" ht="13.5">
      <c r="O477" s="38"/>
      <c r="P477" s="38"/>
      <c r="Q477" s="38"/>
      <c r="R477" s="38"/>
      <c r="S477" s="38"/>
      <c r="T477" s="38"/>
    </row>
    <row r="478" spans="15:20" ht="13.5">
      <c r="O478" s="38"/>
      <c r="P478" s="38"/>
      <c r="Q478" s="38"/>
      <c r="R478" s="38"/>
      <c r="S478" s="38"/>
      <c r="T478" s="38"/>
    </row>
    <row r="479" spans="15:20" ht="13.5">
      <c r="O479" s="38"/>
      <c r="P479" s="38"/>
      <c r="Q479" s="38"/>
      <c r="R479" s="38"/>
      <c r="S479" s="38"/>
      <c r="T479" s="38"/>
    </row>
    <row r="480" spans="15:20" ht="13.5">
      <c r="O480" s="38"/>
      <c r="P480" s="38"/>
      <c r="Q480" s="38"/>
      <c r="R480" s="38"/>
      <c r="S480" s="38"/>
      <c r="T480" s="38"/>
    </row>
    <row r="481" spans="15:20" ht="13.5">
      <c r="O481" s="38"/>
      <c r="P481" s="38"/>
      <c r="Q481" s="38"/>
      <c r="R481" s="38"/>
      <c r="S481" s="38"/>
      <c r="T481" s="38"/>
    </row>
    <row r="482" spans="15:20" ht="13.5">
      <c r="O482" s="38"/>
      <c r="P482" s="38"/>
      <c r="Q482" s="38"/>
      <c r="R482" s="38"/>
      <c r="S482" s="38"/>
      <c r="T482" s="38"/>
    </row>
    <row r="483" spans="15:20" ht="13.5">
      <c r="O483" s="38"/>
      <c r="P483" s="38"/>
      <c r="Q483" s="38"/>
      <c r="R483" s="38"/>
      <c r="S483" s="38"/>
      <c r="T483" s="38"/>
    </row>
    <row r="484" spans="15:20" ht="13.5">
      <c r="O484" s="38"/>
      <c r="P484" s="38"/>
      <c r="Q484" s="38"/>
      <c r="R484" s="38"/>
      <c r="S484" s="38"/>
      <c r="T484" s="38"/>
    </row>
    <row r="485" spans="15:20" ht="13.5">
      <c r="O485" s="38"/>
      <c r="P485" s="38"/>
      <c r="Q485" s="38"/>
      <c r="R485" s="38"/>
      <c r="S485" s="38"/>
      <c r="T485" s="38"/>
    </row>
    <row r="486" spans="15:20" ht="13.5">
      <c r="O486" s="38"/>
      <c r="P486" s="38"/>
      <c r="Q486" s="38"/>
      <c r="R486" s="38"/>
      <c r="S486" s="38"/>
      <c r="T486" s="38"/>
    </row>
    <row r="487" spans="15:20" ht="13.5">
      <c r="O487" s="38"/>
      <c r="P487" s="38"/>
      <c r="Q487" s="38"/>
      <c r="R487" s="38"/>
      <c r="S487" s="38"/>
      <c r="T487" s="38"/>
    </row>
    <row r="488" spans="15:20" ht="13.5">
      <c r="O488" s="38"/>
      <c r="P488" s="38"/>
      <c r="Q488" s="38"/>
      <c r="R488" s="38"/>
      <c r="S488" s="38"/>
      <c r="T488" s="38"/>
    </row>
    <row r="489" spans="15:20" ht="13.5">
      <c r="O489" s="38"/>
      <c r="P489" s="38"/>
      <c r="Q489" s="38"/>
      <c r="R489" s="38"/>
      <c r="S489" s="38"/>
      <c r="T489" s="38"/>
    </row>
    <row r="490" spans="15:20" ht="13.5">
      <c r="O490" s="38"/>
      <c r="P490" s="38"/>
      <c r="Q490" s="38"/>
      <c r="R490" s="38"/>
      <c r="S490" s="38"/>
      <c r="T490" s="38"/>
    </row>
    <row r="491" spans="15:20" ht="13.5">
      <c r="O491" s="38"/>
      <c r="P491" s="38"/>
      <c r="Q491" s="38"/>
      <c r="R491" s="38"/>
      <c r="S491" s="38"/>
      <c r="T491" s="38"/>
    </row>
    <row r="492" spans="15:20" ht="13.5">
      <c r="O492" s="38"/>
      <c r="P492" s="38"/>
      <c r="Q492" s="38"/>
      <c r="R492" s="38"/>
      <c r="S492" s="38"/>
      <c r="T492" s="38"/>
    </row>
    <row r="493" spans="15:20" ht="13.5">
      <c r="O493" s="38"/>
      <c r="P493" s="38"/>
      <c r="Q493" s="38"/>
      <c r="R493" s="38"/>
      <c r="S493" s="38"/>
      <c r="T493" s="38"/>
    </row>
    <row r="494" spans="15:20" ht="13.5">
      <c r="O494" s="38"/>
      <c r="P494" s="38"/>
      <c r="Q494" s="38"/>
      <c r="R494" s="38"/>
      <c r="S494" s="38"/>
      <c r="T494" s="38"/>
    </row>
    <row r="495" spans="15:20" ht="13.5">
      <c r="O495" s="38"/>
      <c r="P495" s="38"/>
      <c r="Q495" s="38"/>
      <c r="R495" s="38"/>
      <c r="S495" s="38"/>
      <c r="T495" s="38"/>
    </row>
    <row r="496" spans="15:20" ht="13.5">
      <c r="O496" s="38"/>
      <c r="P496" s="38"/>
      <c r="Q496" s="38"/>
      <c r="R496" s="38"/>
      <c r="S496" s="38"/>
      <c r="T496" s="38"/>
    </row>
    <row r="497" spans="15:20" ht="13.5">
      <c r="O497" s="38"/>
      <c r="P497" s="38"/>
      <c r="Q497" s="38"/>
      <c r="R497" s="38"/>
      <c r="S497" s="38"/>
      <c r="T497" s="38"/>
    </row>
    <row r="498" spans="15:20" ht="13.5">
      <c r="O498" s="38"/>
      <c r="P498" s="38"/>
      <c r="Q498" s="38"/>
      <c r="R498" s="38"/>
      <c r="S498" s="38"/>
      <c r="T498" s="38"/>
    </row>
    <row r="499" spans="15:20" ht="13.5">
      <c r="O499" s="38"/>
      <c r="P499" s="38"/>
      <c r="Q499" s="38"/>
      <c r="R499" s="38"/>
      <c r="S499" s="38"/>
      <c r="T499" s="38"/>
    </row>
    <row r="500" spans="15:20" ht="13.5">
      <c r="O500" s="38"/>
      <c r="P500" s="38"/>
      <c r="Q500" s="38"/>
      <c r="R500" s="38"/>
      <c r="S500" s="38"/>
      <c r="T500" s="38"/>
    </row>
    <row r="501" spans="15:20" ht="13.5">
      <c r="O501" s="38"/>
      <c r="P501" s="38"/>
      <c r="Q501" s="38"/>
      <c r="R501" s="38"/>
      <c r="S501" s="38"/>
      <c r="T501" s="38"/>
    </row>
    <row r="502" spans="15:20" ht="13.5">
      <c r="O502" s="38"/>
      <c r="P502" s="38"/>
      <c r="Q502" s="38"/>
      <c r="R502" s="38"/>
      <c r="S502" s="38"/>
      <c r="T502" s="38"/>
    </row>
    <row r="503" spans="15:20" ht="13.5">
      <c r="O503" s="38"/>
      <c r="P503" s="38"/>
      <c r="Q503" s="38"/>
      <c r="R503" s="38"/>
      <c r="S503" s="38"/>
      <c r="T503" s="38"/>
    </row>
    <row r="504" spans="15:20" ht="13.5">
      <c r="O504" s="38"/>
      <c r="P504" s="38"/>
      <c r="Q504" s="38"/>
      <c r="R504" s="38"/>
      <c r="S504" s="38"/>
      <c r="T504" s="38"/>
    </row>
    <row r="505" spans="15:20" ht="13.5">
      <c r="O505" s="38"/>
      <c r="P505" s="38"/>
      <c r="Q505" s="38"/>
      <c r="R505" s="38"/>
      <c r="S505" s="38"/>
      <c r="T505" s="38"/>
    </row>
    <row r="506" spans="15:20" ht="13.5">
      <c r="O506" s="38"/>
      <c r="P506" s="38"/>
      <c r="Q506" s="38"/>
      <c r="R506" s="38"/>
      <c r="S506" s="38"/>
      <c r="T506" s="38"/>
    </row>
    <row r="507" spans="15:20" ht="13.5">
      <c r="O507" s="38"/>
      <c r="P507" s="38"/>
      <c r="Q507" s="38"/>
      <c r="R507" s="38"/>
      <c r="S507" s="38"/>
      <c r="T507" s="38"/>
    </row>
    <row r="508" spans="15:20" ht="13.5">
      <c r="O508" s="38"/>
      <c r="P508" s="38"/>
      <c r="Q508" s="38"/>
      <c r="R508" s="38"/>
      <c r="S508" s="38"/>
      <c r="T508" s="38"/>
    </row>
    <row r="509" spans="15:20" ht="13.5">
      <c r="O509" s="38"/>
      <c r="P509" s="38"/>
      <c r="Q509" s="38"/>
      <c r="R509" s="38"/>
      <c r="S509" s="38"/>
      <c r="T509" s="38"/>
    </row>
    <row r="510" spans="15:20" ht="13.5">
      <c r="O510" s="38"/>
      <c r="P510" s="38"/>
      <c r="Q510" s="38"/>
      <c r="R510" s="38"/>
      <c r="S510" s="38"/>
      <c r="T510" s="38"/>
    </row>
    <row r="511" spans="15:20" ht="13.5">
      <c r="O511" s="38"/>
      <c r="P511" s="38"/>
      <c r="Q511" s="38"/>
      <c r="R511" s="38"/>
      <c r="S511" s="38"/>
      <c r="T511" s="38"/>
    </row>
    <row r="512" spans="15:20" ht="13.5">
      <c r="O512" s="38"/>
      <c r="P512" s="38"/>
      <c r="Q512" s="38"/>
      <c r="R512" s="38"/>
      <c r="S512" s="38"/>
      <c r="T512" s="38"/>
    </row>
    <row r="513" spans="15:20" ht="13.5">
      <c r="O513" s="38"/>
      <c r="P513" s="38"/>
      <c r="Q513" s="38"/>
      <c r="R513" s="38"/>
      <c r="S513" s="38"/>
      <c r="T513" s="38"/>
    </row>
    <row r="514" spans="15:20" ht="13.5">
      <c r="O514" s="38"/>
      <c r="P514" s="38"/>
      <c r="Q514" s="38"/>
      <c r="R514" s="38"/>
      <c r="S514" s="38"/>
      <c r="T514" s="38"/>
    </row>
    <row r="515" spans="15:20" ht="13.5">
      <c r="O515" s="38"/>
      <c r="P515" s="38"/>
      <c r="Q515" s="38"/>
      <c r="R515" s="38"/>
      <c r="S515" s="38"/>
      <c r="T515" s="38"/>
    </row>
    <row r="516" spans="15:20" ht="13.5">
      <c r="O516" s="38"/>
      <c r="P516" s="38"/>
      <c r="Q516" s="38"/>
      <c r="R516" s="38"/>
      <c r="S516" s="38"/>
      <c r="T516" s="38"/>
    </row>
    <row r="517" spans="15:20" ht="13.5">
      <c r="O517" s="38"/>
      <c r="P517" s="38"/>
      <c r="Q517" s="38"/>
      <c r="R517" s="38"/>
      <c r="S517" s="38"/>
      <c r="T517" s="38"/>
    </row>
    <row r="518" spans="15:20" ht="13.5">
      <c r="O518" s="38"/>
      <c r="P518" s="38"/>
      <c r="Q518" s="38"/>
      <c r="R518" s="38"/>
      <c r="S518" s="38"/>
      <c r="T518" s="38"/>
    </row>
    <row r="519" spans="15:20" ht="13.5">
      <c r="O519" s="38"/>
      <c r="P519" s="38"/>
      <c r="Q519" s="38"/>
      <c r="R519" s="38"/>
      <c r="S519" s="38"/>
      <c r="T519" s="38"/>
    </row>
    <row r="520" spans="15:20" ht="13.5">
      <c r="O520" s="38"/>
      <c r="P520" s="38"/>
      <c r="Q520" s="38"/>
      <c r="R520" s="38"/>
      <c r="S520" s="38"/>
      <c r="T520" s="38"/>
    </row>
    <row r="521" spans="15:20" ht="13.5">
      <c r="O521" s="38"/>
      <c r="P521" s="38"/>
      <c r="Q521" s="38"/>
      <c r="R521" s="38"/>
      <c r="S521" s="38"/>
      <c r="T521" s="38"/>
    </row>
    <row r="522" spans="15:20" ht="13.5">
      <c r="O522" s="38"/>
      <c r="P522" s="38"/>
      <c r="Q522" s="38"/>
      <c r="R522" s="38"/>
      <c r="S522" s="38"/>
      <c r="T522" s="38"/>
    </row>
    <row r="523" spans="15:20" ht="13.5">
      <c r="O523" s="38"/>
      <c r="P523" s="38"/>
      <c r="Q523" s="38"/>
      <c r="R523" s="38"/>
      <c r="S523" s="38"/>
      <c r="T523" s="38"/>
    </row>
    <row r="524" spans="15:20" ht="13.5">
      <c r="O524" s="38"/>
      <c r="P524" s="38"/>
      <c r="Q524" s="38"/>
      <c r="R524" s="38"/>
      <c r="S524" s="38"/>
      <c r="T524" s="38"/>
    </row>
    <row r="525" spans="15:20" ht="13.5">
      <c r="O525" s="38"/>
      <c r="P525" s="38"/>
      <c r="Q525" s="38"/>
      <c r="R525" s="38"/>
      <c r="S525" s="38"/>
      <c r="T525" s="38"/>
    </row>
    <row r="526" spans="15:20" ht="13.5">
      <c r="O526" s="38"/>
      <c r="P526" s="38"/>
      <c r="Q526" s="38"/>
      <c r="R526" s="38"/>
      <c r="S526" s="38"/>
      <c r="T526" s="38"/>
    </row>
    <row r="527" spans="15:20" ht="13.5">
      <c r="O527" s="38"/>
      <c r="P527" s="38"/>
      <c r="Q527" s="38"/>
      <c r="R527" s="38"/>
      <c r="S527" s="38"/>
      <c r="T527" s="38"/>
    </row>
    <row r="528" spans="15:20" ht="13.5">
      <c r="O528" s="38"/>
      <c r="P528" s="38"/>
      <c r="Q528" s="38"/>
      <c r="R528" s="38"/>
      <c r="S528" s="38"/>
      <c r="T528" s="38"/>
    </row>
    <row r="529" spans="15:20" ht="13.5">
      <c r="O529" s="38"/>
      <c r="P529" s="38"/>
      <c r="Q529" s="38"/>
      <c r="R529" s="38"/>
      <c r="S529" s="38"/>
      <c r="T529" s="38"/>
    </row>
    <row r="530" spans="15:20" ht="13.5">
      <c r="O530" s="38"/>
      <c r="P530" s="38"/>
      <c r="Q530" s="38"/>
      <c r="R530" s="38"/>
      <c r="S530" s="38"/>
      <c r="T530" s="38"/>
    </row>
    <row r="531" spans="15:20" ht="13.5">
      <c r="O531" s="38"/>
      <c r="P531" s="38"/>
      <c r="Q531" s="38"/>
      <c r="R531" s="38"/>
      <c r="S531" s="38"/>
      <c r="T531" s="38"/>
    </row>
    <row r="532" spans="15:20" ht="13.5">
      <c r="O532" s="38"/>
      <c r="P532" s="38"/>
      <c r="Q532" s="38"/>
      <c r="R532" s="38"/>
      <c r="S532" s="38"/>
      <c r="T532" s="38"/>
    </row>
    <row r="533" spans="15:20" ht="13.5">
      <c r="O533" s="38"/>
      <c r="P533" s="38"/>
      <c r="Q533" s="38"/>
      <c r="R533" s="38"/>
      <c r="S533" s="38"/>
      <c r="T533" s="38"/>
    </row>
    <row r="534" spans="15:20" ht="13.5">
      <c r="O534" s="38"/>
      <c r="P534" s="38"/>
      <c r="Q534" s="38"/>
      <c r="R534" s="38"/>
      <c r="S534" s="38"/>
      <c r="T534" s="38"/>
    </row>
    <row r="535" spans="15:20" ht="13.5">
      <c r="O535" s="38"/>
      <c r="P535" s="38"/>
      <c r="Q535" s="38"/>
      <c r="R535" s="38"/>
      <c r="S535" s="38"/>
      <c r="T535" s="38"/>
    </row>
    <row r="536" spans="15:20" ht="13.5">
      <c r="O536" s="38"/>
      <c r="P536" s="38"/>
      <c r="Q536" s="38"/>
      <c r="R536" s="38"/>
      <c r="S536" s="38"/>
      <c r="T536" s="38"/>
    </row>
    <row r="537" spans="15:20" ht="13.5">
      <c r="O537" s="38"/>
      <c r="P537" s="38"/>
      <c r="Q537" s="38"/>
      <c r="R537" s="38"/>
      <c r="S537" s="38"/>
      <c r="T537" s="38"/>
    </row>
    <row r="538" spans="15:20" ht="13.5">
      <c r="O538" s="38"/>
      <c r="P538" s="38"/>
      <c r="Q538" s="38"/>
      <c r="R538" s="38"/>
      <c r="S538" s="38"/>
      <c r="T538" s="38"/>
    </row>
    <row r="539" spans="15:20" ht="13.5">
      <c r="O539" s="38"/>
      <c r="P539" s="38"/>
      <c r="Q539" s="38"/>
      <c r="R539" s="38"/>
      <c r="S539" s="38"/>
      <c r="T539" s="38"/>
    </row>
    <row r="540" spans="15:20" ht="13.5">
      <c r="O540" s="38"/>
      <c r="P540" s="38"/>
      <c r="Q540" s="38"/>
      <c r="R540" s="38"/>
      <c r="S540" s="38"/>
      <c r="T540" s="38"/>
    </row>
    <row r="541" spans="15:20" ht="13.5">
      <c r="O541" s="38"/>
      <c r="P541" s="38"/>
      <c r="Q541" s="38"/>
      <c r="R541" s="38"/>
      <c r="S541" s="38"/>
      <c r="T541" s="38"/>
    </row>
    <row r="542" spans="15:20" ht="13.5">
      <c r="O542" s="38"/>
      <c r="P542" s="38"/>
      <c r="Q542" s="38"/>
      <c r="R542" s="38"/>
      <c r="S542" s="38"/>
      <c r="T542" s="38"/>
    </row>
    <row r="543" spans="15:20" ht="13.5">
      <c r="O543" s="38"/>
      <c r="P543" s="38"/>
      <c r="Q543" s="38"/>
      <c r="R543" s="38"/>
      <c r="S543" s="38"/>
      <c r="T543" s="38"/>
    </row>
    <row r="544" spans="15:20" ht="13.5">
      <c r="O544" s="38"/>
      <c r="P544" s="38"/>
      <c r="Q544" s="38"/>
      <c r="R544" s="38"/>
      <c r="S544" s="38"/>
      <c r="T544" s="38"/>
    </row>
    <row r="545" spans="15:20" ht="13.5">
      <c r="O545" s="38"/>
      <c r="P545" s="38"/>
      <c r="Q545" s="38"/>
      <c r="R545" s="38"/>
      <c r="S545" s="38"/>
      <c r="T545" s="38"/>
    </row>
    <row r="546" spans="15:20" ht="13.5">
      <c r="O546" s="38"/>
      <c r="P546" s="38"/>
      <c r="Q546" s="38"/>
      <c r="R546" s="38"/>
      <c r="S546" s="38"/>
      <c r="T546" s="38"/>
    </row>
    <row r="547" spans="15:20" ht="13.5">
      <c r="O547" s="38"/>
      <c r="P547" s="38"/>
      <c r="Q547" s="38"/>
      <c r="R547" s="38"/>
      <c r="S547" s="38"/>
      <c r="T547" s="38"/>
    </row>
    <row r="548" spans="15:20" ht="13.5">
      <c r="O548" s="38"/>
      <c r="P548" s="38"/>
      <c r="Q548" s="38"/>
      <c r="R548" s="38"/>
      <c r="S548" s="38"/>
      <c r="T548" s="38"/>
    </row>
    <row r="549" spans="15:20" ht="13.5">
      <c r="O549" s="38"/>
      <c r="P549" s="38"/>
      <c r="Q549" s="38"/>
      <c r="R549" s="38"/>
      <c r="S549" s="38"/>
      <c r="T549" s="38"/>
    </row>
    <row r="550" spans="15:20" ht="13.5">
      <c r="O550" s="38"/>
      <c r="P550" s="38"/>
      <c r="Q550" s="38"/>
      <c r="R550" s="38"/>
      <c r="S550" s="38"/>
      <c r="T550" s="38"/>
    </row>
    <row r="551" spans="15:20" ht="13.5">
      <c r="O551" s="38"/>
      <c r="P551" s="38"/>
      <c r="Q551" s="38"/>
      <c r="R551" s="38"/>
      <c r="S551" s="38"/>
      <c r="T551" s="38"/>
    </row>
    <row r="552" spans="15:20" ht="13.5">
      <c r="O552" s="38"/>
      <c r="P552" s="38"/>
      <c r="Q552" s="38"/>
      <c r="R552" s="38"/>
      <c r="S552" s="38"/>
      <c r="T552" s="38"/>
    </row>
    <row r="553" spans="15:20" ht="13.5">
      <c r="O553" s="38"/>
      <c r="P553" s="38"/>
      <c r="Q553" s="38"/>
      <c r="R553" s="38"/>
      <c r="S553" s="38"/>
      <c r="T553" s="38"/>
    </row>
    <row r="554" spans="15:20" ht="13.5">
      <c r="O554" s="38"/>
      <c r="P554" s="38"/>
      <c r="Q554" s="38"/>
      <c r="R554" s="38"/>
      <c r="S554" s="38"/>
      <c r="T554" s="38"/>
    </row>
    <row r="555" spans="15:20" ht="13.5">
      <c r="O555" s="38"/>
      <c r="P555" s="38"/>
      <c r="Q555" s="38"/>
      <c r="R555" s="38"/>
      <c r="S555" s="38"/>
      <c r="T555" s="38"/>
    </row>
    <row r="556" spans="15:20" ht="13.5">
      <c r="O556" s="38"/>
      <c r="P556" s="38"/>
      <c r="Q556" s="38"/>
      <c r="R556" s="38"/>
      <c r="S556" s="38"/>
      <c r="T556" s="38"/>
    </row>
    <row r="557" spans="15:20" ht="13.5">
      <c r="O557" s="38"/>
      <c r="P557" s="38"/>
      <c r="Q557" s="38"/>
      <c r="R557" s="38"/>
      <c r="S557" s="38"/>
      <c r="T557" s="38"/>
    </row>
    <row r="558" spans="15:20" ht="13.5">
      <c r="O558" s="38"/>
      <c r="P558" s="38"/>
      <c r="Q558" s="38"/>
      <c r="R558" s="38"/>
      <c r="S558" s="38"/>
      <c r="T558" s="38"/>
    </row>
    <row r="559" spans="15:20" ht="13.5">
      <c r="O559" s="38"/>
      <c r="P559" s="38"/>
      <c r="Q559" s="38"/>
      <c r="R559" s="38"/>
      <c r="S559" s="38"/>
      <c r="T559" s="38"/>
    </row>
    <row r="560" spans="15:20" ht="13.5">
      <c r="O560" s="38"/>
      <c r="P560" s="38"/>
      <c r="Q560" s="38"/>
      <c r="R560" s="38"/>
      <c r="S560" s="38"/>
      <c r="T560" s="38"/>
    </row>
    <row r="561" spans="15:20" ht="13.5">
      <c r="O561" s="38"/>
      <c r="P561" s="38"/>
      <c r="Q561" s="38"/>
      <c r="R561" s="38"/>
      <c r="S561" s="38"/>
      <c r="T561" s="38"/>
    </row>
    <row r="562" spans="15:20" ht="13.5">
      <c r="O562" s="38"/>
      <c r="P562" s="38"/>
      <c r="Q562" s="38"/>
      <c r="R562" s="38"/>
      <c r="S562" s="38"/>
      <c r="T562" s="38"/>
    </row>
    <row r="563" spans="15:20" ht="13.5">
      <c r="O563" s="38"/>
      <c r="P563" s="38"/>
      <c r="Q563" s="38"/>
      <c r="R563" s="38"/>
      <c r="S563" s="38"/>
      <c r="T563" s="38"/>
    </row>
    <row r="564" spans="15:20" ht="13.5">
      <c r="O564" s="38"/>
      <c r="P564" s="38"/>
      <c r="Q564" s="38"/>
      <c r="R564" s="38"/>
      <c r="S564" s="38"/>
      <c r="T564" s="38"/>
    </row>
    <row r="565" spans="15:20" ht="13.5">
      <c r="O565" s="38"/>
      <c r="P565" s="38"/>
      <c r="Q565" s="38"/>
      <c r="R565" s="38"/>
      <c r="S565" s="38"/>
      <c r="T565" s="38"/>
    </row>
    <row r="566" spans="15:20" ht="13.5">
      <c r="O566" s="38"/>
      <c r="P566" s="38"/>
      <c r="Q566" s="38"/>
      <c r="R566" s="38"/>
      <c r="S566" s="38"/>
      <c r="T566" s="38"/>
    </row>
    <row r="567" spans="15:20" ht="13.5">
      <c r="O567" s="38"/>
      <c r="P567" s="38"/>
      <c r="Q567" s="38"/>
      <c r="R567" s="38"/>
      <c r="S567" s="38"/>
      <c r="T567" s="38"/>
    </row>
    <row r="568" spans="15:20" ht="13.5">
      <c r="O568" s="38"/>
      <c r="P568" s="38"/>
      <c r="Q568" s="38"/>
      <c r="R568" s="38"/>
      <c r="S568" s="38"/>
      <c r="T568" s="38"/>
    </row>
    <row r="569" spans="15:20" ht="13.5">
      <c r="O569" s="38"/>
      <c r="P569" s="38"/>
      <c r="Q569" s="38"/>
      <c r="R569" s="38"/>
      <c r="S569" s="38"/>
      <c r="T569" s="38"/>
    </row>
    <row r="570" spans="15:20" ht="13.5">
      <c r="O570" s="38"/>
      <c r="P570" s="38"/>
      <c r="Q570" s="38"/>
      <c r="R570" s="38"/>
      <c r="S570" s="38"/>
      <c r="T570" s="38"/>
    </row>
    <row r="571" spans="15:20" ht="13.5">
      <c r="O571" s="38"/>
      <c r="P571" s="38"/>
      <c r="Q571" s="38"/>
      <c r="R571" s="38"/>
      <c r="S571" s="38"/>
      <c r="T571" s="38"/>
    </row>
    <row r="572" spans="15:20" ht="13.5">
      <c r="O572" s="38"/>
      <c r="P572" s="38"/>
      <c r="Q572" s="38"/>
      <c r="R572" s="38"/>
      <c r="S572" s="38"/>
      <c r="T572" s="38"/>
    </row>
    <row r="573" spans="15:20" ht="13.5">
      <c r="O573" s="38"/>
      <c r="P573" s="38"/>
      <c r="Q573" s="38"/>
      <c r="R573" s="38"/>
      <c r="S573" s="38"/>
      <c r="T573" s="38"/>
    </row>
    <row r="574" spans="15:20" ht="13.5">
      <c r="O574" s="38"/>
      <c r="P574" s="38"/>
      <c r="Q574" s="38"/>
      <c r="R574" s="38"/>
      <c r="S574" s="38"/>
      <c r="T574" s="38"/>
    </row>
    <row r="575" spans="15:20" ht="13.5">
      <c r="O575" s="38"/>
      <c r="P575" s="38"/>
      <c r="Q575" s="38"/>
      <c r="R575" s="38"/>
      <c r="S575" s="38"/>
      <c r="T575" s="38"/>
    </row>
    <row r="576" spans="15:20" ht="13.5">
      <c r="O576" s="38"/>
      <c r="P576" s="38"/>
      <c r="Q576" s="38"/>
      <c r="R576" s="38"/>
      <c r="S576" s="38"/>
      <c r="T576" s="38"/>
    </row>
    <row r="577" spans="15:20" ht="13.5">
      <c r="O577" s="38"/>
      <c r="P577" s="38"/>
      <c r="Q577" s="38"/>
      <c r="R577" s="38"/>
      <c r="S577" s="38"/>
      <c r="T577" s="38"/>
    </row>
    <row r="578" spans="15:20" ht="13.5">
      <c r="O578" s="38"/>
      <c r="P578" s="38"/>
      <c r="Q578" s="38"/>
      <c r="R578" s="38"/>
      <c r="S578" s="38"/>
      <c r="T578" s="38"/>
    </row>
    <row r="579" spans="15:20" ht="13.5">
      <c r="O579" s="38"/>
      <c r="P579" s="38"/>
      <c r="Q579" s="38"/>
      <c r="R579" s="38"/>
      <c r="S579" s="38"/>
      <c r="T579" s="38"/>
    </row>
    <row r="580" spans="15:20" ht="13.5">
      <c r="O580" s="38"/>
      <c r="P580" s="38"/>
      <c r="Q580" s="38"/>
      <c r="R580" s="38"/>
      <c r="S580" s="38"/>
      <c r="T580" s="38"/>
    </row>
    <row r="581" spans="15:20" ht="13.5">
      <c r="O581" s="38"/>
      <c r="P581" s="38"/>
      <c r="Q581" s="38"/>
      <c r="R581" s="38"/>
      <c r="S581" s="38"/>
      <c r="T581" s="38"/>
    </row>
    <row r="582" spans="15:20" ht="13.5">
      <c r="O582" s="38"/>
      <c r="P582" s="38"/>
      <c r="Q582" s="38"/>
      <c r="R582" s="38"/>
      <c r="S582" s="38"/>
      <c r="T582" s="38"/>
    </row>
    <row r="583" spans="15:20" ht="13.5">
      <c r="O583" s="38"/>
      <c r="P583" s="38"/>
      <c r="Q583" s="38"/>
      <c r="R583" s="38"/>
      <c r="S583" s="38"/>
      <c r="T583" s="38"/>
    </row>
    <row r="584" spans="15:20" ht="13.5">
      <c r="O584" s="38"/>
      <c r="P584" s="38"/>
      <c r="Q584" s="38"/>
      <c r="R584" s="38"/>
      <c r="S584" s="38"/>
      <c r="T584" s="38"/>
    </row>
    <row r="585" spans="15:20" ht="13.5">
      <c r="O585" s="38"/>
      <c r="P585" s="38"/>
      <c r="Q585" s="38"/>
      <c r="R585" s="38"/>
      <c r="S585" s="38"/>
      <c r="T585" s="38"/>
    </row>
    <row r="586" spans="15:20" ht="13.5">
      <c r="O586" s="38"/>
      <c r="P586" s="38"/>
      <c r="Q586" s="38"/>
      <c r="R586" s="38"/>
      <c r="S586" s="38"/>
      <c r="T586" s="38"/>
    </row>
    <row r="587" spans="15:20" ht="13.5">
      <c r="O587" s="38"/>
      <c r="P587" s="38"/>
      <c r="Q587" s="38"/>
      <c r="R587" s="38"/>
      <c r="S587" s="38"/>
      <c r="T587" s="38"/>
    </row>
    <row r="588" spans="15:20" ht="13.5">
      <c r="O588" s="38"/>
      <c r="P588" s="38"/>
      <c r="Q588" s="38"/>
      <c r="R588" s="38"/>
      <c r="S588" s="38"/>
      <c r="T588" s="38"/>
    </row>
    <row r="589" spans="15:20" ht="13.5">
      <c r="O589" s="38"/>
      <c r="P589" s="38"/>
      <c r="Q589" s="38"/>
      <c r="R589" s="38"/>
      <c r="S589" s="38"/>
      <c r="T589" s="38"/>
    </row>
    <row r="590" spans="15:20" ht="13.5">
      <c r="O590" s="38"/>
      <c r="P590" s="38"/>
      <c r="Q590" s="38"/>
      <c r="R590" s="38"/>
      <c r="S590" s="38"/>
      <c r="T590" s="38"/>
    </row>
    <row r="591" spans="15:20" ht="13.5">
      <c r="O591" s="38"/>
      <c r="P591" s="38"/>
      <c r="Q591" s="38"/>
      <c r="R591" s="38"/>
      <c r="S591" s="38"/>
      <c r="T591" s="38"/>
    </row>
    <row r="592" spans="15:20" ht="13.5">
      <c r="O592" s="38"/>
      <c r="P592" s="38"/>
      <c r="Q592" s="38"/>
      <c r="R592" s="38"/>
      <c r="S592" s="38"/>
      <c r="T592" s="38"/>
    </row>
    <row r="593" spans="15:20" ht="13.5">
      <c r="O593" s="38"/>
      <c r="P593" s="38"/>
      <c r="Q593" s="38"/>
      <c r="R593" s="38"/>
      <c r="S593" s="38"/>
      <c r="T593" s="38"/>
    </row>
    <row r="594" spans="15:20" ht="13.5">
      <c r="O594" s="38"/>
      <c r="P594" s="38"/>
      <c r="Q594" s="38"/>
      <c r="R594" s="38"/>
      <c r="S594" s="38"/>
      <c r="T594" s="38"/>
    </row>
    <row r="595" spans="15:20" ht="13.5">
      <c r="O595" s="38"/>
      <c r="P595" s="38"/>
      <c r="Q595" s="38"/>
      <c r="R595" s="38"/>
      <c r="S595" s="38"/>
      <c r="T595" s="38"/>
    </row>
    <row r="596" spans="15:20" ht="13.5">
      <c r="O596" s="38"/>
      <c r="P596" s="38"/>
      <c r="Q596" s="38"/>
      <c r="R596" s="38"/>
      <c r="S596" s="38"/>
      <c r="T596" s="38"/>
    </row>
    <row r="597" spans="15:20" ht="13.5">
      <c r="O597" s="38"/>
      <c r="P597" s="38"/>
      <c r="Q597" s="38"/>
      <c r="R597" s="38"/>
      <c r="S597" s="38"/>
      <c r="T597" s="38"/>
    </row>
    <row r="598" spans="15:20" ht="13.5">
      <c r="O598" s="38"/>
      <c r="P598" s="38"/>
      <c r="Q598" s="38"/>
      <c r="R598" s="38"/>
      <c r="S598" s="38"/>
      <c r="T598" s="38"/>
    </row>
    <row r="599" spans="15:20" ht="13.5">
      <c r="O599" s="38"/>
      <c r="P599" s="38"/>
      <c r="Q599" s="38"/>
      <c r="R599" s="38"/>
      <c r="S599" s="38"/>
      <c r="T599" s="38"/>
    </row>
    <row r="600" spans="15:20" ht="13.5">
      <c r="O600" s="38"/>
      <c r="P600" s="38"/>
      <c r="Q600" s="38"/>
      <c r="R600" s="38"/>
      <c r="S600" s="38"/>
      <c r="T600" s="38"/>
    </row>
    <row r="601" spans="15:20" ht="13.5">
      <c r="O601" s="38"/>
      <c r="P601" s="38"/>
      <c r="Q601" s="38"/>
      <c r="R601" s="38"/>
      <c r="S601" s="38"/>
      <c r="T601" s="38"/>
    </row>
    <row r="602" spans="15:20" ht="13.5">
      <c r="O602" s="38"/>
      <c r="P602" s="38"/>
      <c r="Q602" s="38"/>
      <c r="R602" s="38"/>
      <c r="S602" s="38"/>
      <c r="T602" s="38"/>
    </row>
    <row r="603" spans="15:20" ht="13.5">
      <c r="O603" s="38"/>
      <c r="P603" s="38"/>
      <c r="Q603" s="38"/>
      <c r="R603" s="38"/>
      <c r="S603" s="38"/>
      <c r="T603" s="38"/>
    </row>
    <row r="604" spans="15:20" ht="13.5">
      <c r="O604" s="38"/>
      <c r="P604" s="38"/>
      <c r="Q604" s="38"/>
      <c r="R604" s="38"/>
      <c r="S604" s="38"/>
      <c r="T604" s="38"/>
    </row>
    <row r="605" spans="15:20" ht="13.5">
      <c r="O605" s="38"/>
      <c r="P605" s="38"/>
      <c r="Q605" s="38"/>
      <c r="R605" s="38"/>
      <c r="S605" s="38"/>
      <c r="T605" s="38"/>
    </row>
    <row r="606" spans="15:20" ht="13.5">
      <c r="O606" s="38"/>
      <c r="P606" s="38"/>
      <c r="Q606" s="38"/>
      <c r="R606" s="38"/>
      <c r="S606" s="38"/>
      <c r="T606" s="38"/>
    </row>
    <row r="607" spans="15:20" ht="13.5">
      <c r="O607" s="38"/>
      <c r="P607" s="38"/>
      <c r="Q607" s="38"/>
      <c r="R607" s="38"/>
      <c r="S607" s="38"/>
      <c r="T607" s="38"/>
    </row>
    <row r="608" spans="15:20" ht="13.5">
      <c r="O608" s="38"/>
      <c r="P608" s="38"/>
      <c r="Q608" s="38"/>
      <c r="R608" s="38"/>
      <c r="S608" s="38"/>
      <c r="T608" s="38"/>
    </row>
    <row r="609" spans="15:20" ht="13.5">
      <c r="O609" s="38"/>
      <c r="P609" s="38"/>
      <c r="Q609" s="38"/>
      <c r="R609" s="38"/>
      <c r="S609" s="38"/>
      <c r="T609" s="38"/>
    </row>
    <row r="610" spans="15:20" ht="13.5">
      <c r="O610" s="38"/>
      <c r="P610" s="38"/>
      <c r="Q610" s="38"/>
      <c r="R610" s="38"/>
      <c r="S610" s="38"/>
      <c r="T610" s="38"/>
    </row>
    <row r="611" spans="15:20" ht="13.5">
      <c r="O611" s="38"/>
      <c r="P611" s="38"/>
      <c r="Q611" s="38"/>
      <c r="R611" s="38"/>
      <c r="S611" s="38"/>
      <c r="T611" s="38"/>
    </row>
    <row r="612" spans="15:20" ht="13.5">
      <c r="O612" s="38"/>
      <c r="P612" s="38"/>
      <c r="Q612" s="38"/>
      <c r="R612" s="38"/>
      <c r="S612" s="38"/>
      <c r="T612" s="38"/>
    </row>
    <row r="613" spans="15:20" ht="13.5">
      <c r="O613" s="38"/>
      <c r="P613" s="38"/>
      <c r="Q613" s="38"/>
      <c r="R613" s="38"/>
      <c r="S613" s="38"/>
      <c r="T613" s="38"/>
    </row>
    <row r="614" spans="15:20" ht="13.5">
      <c r="O614" s="38"/>
      <c r="P614" s="38"/>
      <c r="Q614" s="38"/>
      <c r="R614" s="38"/>
      <c r="S614" s="38"/>
      <c r="T614" s="38"/>
    </row>
    <row r="615" spans="15:20" ht="13.5">
      <c r="O615" s="38"/>
      <c r="P615" s="38"/>
      <c r="Q615" s="38"/>
      <c r="R615" s="38"/>
      <c r="S615" s="38"/>
      <c r="T615" s="38"/>
    </row>
    <row r="616" spans="15:20" ht="13.5">
      <c r="O616" s="38"/>
      <c r="P616" s="38"/>
      <c r="Q616" s="38"/>
      <c r="R616" s="38"/>
      <c r="S616" s="38"/>
      <c r="T616" s="38"/>
    </row>
    <row r="617" spans="15:20" ht="13.5">
      <c r="O617" s="38"/>
      <c r="P617" s="38"/>
      <c r="Q617" s="38"/>
      <c r="R617" s="38"/>
      <c r="S617" s="38"/>
      <c r="T617" s="38"/>
    </row>
    <row r="618" spans="15:20" ht="13.5">
      <c r="O618" s="38"/>
      <c r="P618" s="38"/>
      <c r="Q618" s="38"/>
      <c r="R618" s="38"/>
      <c r="S618" s="38"/>
      <c r="T618" s="38"/>
    </row>
    <row r="619" spans="15:20" ht="13.5">
      <c r="O619" s="38"/>
      <c r="P619" s="38"/>
      <c r="Q619" s="38"/>
      <c r="R619" s="38"/>
      <c r="S619" s="38"/>
      <c r="T619" s="38"/>
    </row>
    <row r="620" spans="15:20" ht="13.5">
      <c r="O620" s="38"/>
      <c r="P620" s="38"/>
      <c r="Q620" s="38"/>
      <c r="R620" s="38"/>
      <c r="S620" s="38"/>
      <c r="T620" s="38"/>
    </row>
    <row r="621" spans="15:20" ht="13.5">
      <c r="O621" s="38"/>
      <c r="P621" s="38"/>
      <c r="Q621" s="38"/>
      <c r="R621" s="38"/>
      <c r="S621" s="38"/>
      <c r="T621" s="38"/>
    </row>
    <row r="622" spans="15:20" ht="13.5">
      <c r="O622" s="38"/>
      <c r="P622" s="38"/>
      <c r="Q622" s="38"/>
      <c r="R622" s="38"/>
      <c r="S622" s="38"/>
      <c r="T622" s="38"/>
    </row>
    <row r="623" spans="15:20" ht="13.5">
      <c r="O623" s="38"/>
      <c r="P623" s="38"/>
      <c r="Q623" s="38"/>
      <c r="R623" s="38"/>
      <c r="S623" s="38"/>
      <c r="T623" s="38"/>
    </row>
    <row r="624" spans="15:20" ht="13.5">
      <c r="O624" s="38"/>
      <c r="P624" s="38"/>
      <c r="Q624" s="38"/>
      <c r="R624" s="38"/>
      <c r="S624" s="38"/>
      <c r="T624" s="38"/>
    </row>
    <row r="625" spans="15:20" ht="13.5">
      <c r="O625" s="38"/>
      <c r="P625" s="38"/>
      <c r="Q625" s="38"/>
      <c r="R625" s="38"/>
      <c r="S625" s="38"/>
      <c r="T625" s="38"/>
    </row>
    <row r="626" spans="15:20" ht="13.5">
      <c r="O626" s="38"/>
      <c r="P626" s="38"/>
      <c r="Q626" s="38"/>
      <c r="R626" s="38"/>
      <c r="S626" s="38"/>
      <c r="T626" s="38"/>
    </row>
    <row r="627" spans="15:20" ht="13.5">
      <c r="O627" s="38"/>
      <c r="P627" s="38"/>
      <c r="Q627" s="38"/>
      <c r="R627" s="38"/>
      <c r="S627" s="38"/>
      <c r="T627" s="38"/>
    </row>
    <row r="628" spans="15:20" ht="13.5">
      <c r="O628" s="38"/>
      <c r="P628" s="38"/>
      <c r="Q628" s="38"/>
      <c r="R628" s="38"/>
      <c r="S628" s="38"/>
      <c r="T628" s="38"/>
    </row>
    <row r="629" spans="15:20" ht="13.5">
      <c r="O629" s="38"/>
      <c r="P629" s="38"/>
      <c r="Q629" s="38"/>
      <c r="R629" s="38"/>
      <c r="S629" s="38"/>
      <c r="T629" s="38"/>
    </row>
    <row r="630" spans="15:20" ht="13.5">
      <c r="O630" s="38"/>
      <c r="P630" s="38"/>
      <c r="Q630" s="38"/>
      <c r="R630" s="38"/>
      <c r="S630" s="38"/>
      <c r="T630" s="38"/>
    </row>
    <row r="631" spans="15:20" ht="13.5">
      <c r="O631" s="38"/>
      <c r="P631" s="38"/>
      <c r="Q631" s="38"/>
      <c r="R631" s="38"/>
      <c r="S631" s="38"/>
      <c r="T631" s="38"/>
    </row>
    <row r="632" spans="15:20" ht="13.5">
      <c r="O632" s="38"/>
      <c r="P632" s="38"/>
      <c r="Q632" s="38"/>
      <c r="R632" s="38"/>
      <c r="S632" s="38"/>
      <c r="T632" s="38"/>
    </row>
    <row r="633" spans="15:20" ht="13.5">
      <c r="O633" s="38"/>
      <c r="P633" s="38"/>
      <c r="Q633" s="38"/>
      <c r="R633" s="38"/>
      <c r="S633" s="38"/>
      <c r="T633" s="38"/>
    </row>
    <row r="634" spans="15:20" ht="13.5">
      <c r="O634" s="38"/>
      <c r="P634" s="38"/>
      <c r="Q634" s="38"/>
      <c r="R634" s="38"/>
      <c r="S634" s="38"/>
      <c r="T634" s="38"/>
    </row>
    <row r="635" spans="15:20" ht="13.5">
      <c r="O635" s="38"/>
      <c r="P635" s="38"/>
      <c r="Q635" s="38"/>
      <c r="R635" s="38"/>
      <c r="S635" s="38"/>
      <c r="T635" s="38"/>
    </row>
    <row r="636" spans="15:20" ht="13.5">
      <c r="O636" s="38"/>
      <c r="P636" s="38"/>
      <c r="Q636" s="38"/>
      <c r="R636" s="38"/>
      <c r="S636" s="38"/>
      <c r="T636" s="38"/>
    </row>
    <row r="637" spans="15:20" ht="13.5">
      <c r="O637" s="38"/>
      <c r="P637" s="38"/>
      <c r="Q637" s="38"/>
      <c r="R637" s="38"/>
      <c r="S637" s="38"/>
      <c r="T637" s="38"/>
    </row>
    <row r="638" spans="15:20" ht="13.5">
      <c r="O638" s="38"/>
      <c r="P638" s="38"/>
      <c r="Q638" s="38"/>
      <c r="R638" s="38"/>
      <c r="S638" s="38"/>
      <c r="T638" s="38"/>
    </row>
    <row r="639" spans="15:20" ht="13.5">
      <c r="O639" s="38"/>
      <c r="P639" s="38"/>
      <c r="Q639" s="38"/>
      <c r="R639" s="38"/>
      <c r="S639" s="38"/>
      <c r="T639" s="38"/>
    </row>
    <row r="640" spans="15:20" ht="13.5">
      <c r="O640" s="38"/>
      <c r="P640" s="38"/>
      <c r="Q640" s="38"/>
      <c r="R640" s="38"/>
      <c r="S640" s="38"/>
      <c r="T640" s="38"/>
    </row>
    <row r="641" spans="15:20" ht="13.5">
      <c r="O641" s="38"/>
      <c r="P641" s="38"/>
      <c r="Q641" s="38"/>
      <c r="R641" s="38"/>
      <c r="S641" s="38"/>
      <c r="T641" s="38"/>
    </row>
    <row r="642" spans="15:20" ht="13.5">
      <c r="O642" s="38"/>
      <c r="P642" s="38"/>
      <c r="Q642" s="38"/>
      <c r="R642" s="38"/>
      <c r="S642" s="38"/>
      <c r="T642" s="38"/>
    </row>
    <row r="643" spans="15:20" ht="13.5">
      <c r="O643" s="38"/>
      <c r="P643" s="38"/>
      <c r="Q643" s="38"/>
      <c r="R643" s="38"/>
      <c r="S643" s="38"/>
      <c r="T643" s="38"/>
    </row>
    <row r="644" spans="15:20" ht="13.5">
      <c r="O644" s="38"/>
      <c r="P644" s="38"/>
      <c r="Q644" s="38"/>
      <c r="R644" s="38"/>
      <c r="S644" s="38"/>
      <c r="T644" s="38"/>
    </row>
    <row r="645" spans="15:20" ht="13.5">
      <c r="O645" s="38"/>
      <c r="P645" s="38"/>
      <c r="Q645" s="38"/>
      <c r="R645" s="38"/>
      <c r="S645" s="38"/>
      <c r="T645" s="38"/>
    </row>
    <row r="646" spans="15:20" ht="13.5">
      <c r="O646" s="38"/>
      <c r="P646" s="38"/>
      <c r="Q646" s="38"/>
      <c r="R646" s="38"/>
      <c r="S646" s="38"/>
      <c r="T646" s="38"/>
    </row>
    <row r="647" spans="15:20" ht="13.5">
      <c r="O647" s="38"/>
      <c r="P647" s="38"/>
      <c r="Q647" s="38"/>
      <c r="R647" s="38"/>
      <c r="S647" s="38"/>
      <c r="T647" s="38"/>
    </row>
    <row r="648" spans="15:20" ht="13.5">
      <c r="O648" s="38"/>
      <c r="P648" s="38"/>
      <c r="Q648" s="38"/>
      <c r="R648" s="38"/>
      <c r="S648" s="38"/>
      <c r="T648" s="38"/>
    </row>
    <row r="649" spans="15:20" ht="13.5">
      <c r="O649" s="38"/>
      <c r="P649" s="38"/>
      <c r="Q649" s="38"/>
      <c r="R649" s="38"/>
      <c r="S649" s="38"/>
      <c r="T649" s="38"/>
    </row>
    <row r="650" spans="15:20" ht="13.5">
      <c r="O650" s="38"/>
      <c r="P650" s="38"/>
      <c r="Q650" s="38"/>
      <c r="R650" s="38"/>
      <c r="S650" s="38"/>
      <c r="T650" s="38"/>
    </row>
    <row r="651" spans="15:20" ht="13.5">
      <c r="O651" s="38"/>
      <c r="P651" s="38"/>
      <c r="Q651" s="38"/>
      <c r="R651" s="38"/>
      <c r="S651" s="38"/>
      <c r="T651" s="38"/>
    </row>
    <row r="652" spans="15:20" ht="13.5">
      <c r="O652" s="38"/>
      <c r="P652" s="38"/>
      <c r="Q652" s="38"/>
      <c r="R652" s="38"/>
      <c r="S652" s="38"/>
      <c r="T652" s="38"/>
    </row>
    <row r="653" spans="15:20" ht="13.5">
      <c r="O653" s="38"/>
      <c r="P653" s="38"/>
      <c r="Q653" s="38"/>
      <c r="R653" s="38"/>
      <c r="S653" s="38"/>
      <c r="T653" s="38"/>
    </row>
    <row r="654" spans="15:20" ht="13.5">
      <c r="O654" s="38"/>
      <c r="P654" s="38"/>
      <c r="Q654" s="38"/>
      <c r="R654" s="38"/>
      <c r="S654" s="38"/>
      <c r="T654" s="38"/>
    </row>
    <row r="655" spans="15:20" ht="13.5">
      <c r="O655" s="38"/>
      <c r="P655" s="38"/>
      <c r="Q655" s="38"/>
      <c r="R655" s="38"/>
      <c r="S655" s="38"/>
      <c r="T655" s="38"/>
    </row>
    <row r="656" spans="15:20" ht="13.5">
      <c r="O656" s="38"/>
      <c r="P656" s="38"/>
      <c r="Q656" s="38"/>
      <c r="R656" s="38"/>
      <c r="S656" s="38"/>
      <c r="T656" s="38"/>
    </row>
    <row r="657" spans="15:20" ht="13.5">
      <c r="O657" s="38"/>
      <c r="P657" s="38"/>
      <c r="Q657" s="38"/>
      <c r="R657" s="38"/>
      <c r="S657" s="38"/>
      <c r="T657" s="38"/>
    </row>
    <row r="658" spans="15:20" ht="13.5">
      <c r="O658" s="38"/>
      <c r="P658" s="38"/>
      <c r="Q658" s="38"/>
      <c r="R658" s="38"/>
      <c r="S658" s="38"/>
      <c r="T658" s="38"/>
    </row>
    <row r="659" spans="15:20" ht="13.5">
      <c r="O659" s="38"/>
      <c r="P659" s="38"/>
      <c r="Q659" s="38"/>
      <c r="R659" s="38"/>
      <c r="S659" s="38"/>
      <c r="T659" s="38"/>
    </row>
    <row r="660" spans="15:20" ht="13.5">
      <c r="O660" s="38"/>
      <c r="P660" s="38"/>
      <c r="Q660" s="38"/>
      <c r="R660" s="38"/>
      <c r="S660" s="38"/>
      <c r="T660" s="38"/>
    </row>
    <row r="661" spans="15:20" ht="13.5">
      <c r="O661" s="38"/>
      <c r="P661" s="38"/>
      <c r="Q661" s="38"/>
      <c r="R661" s="38"/>
      <c r="S661" s="38"/>
      <c r="T661" s="38"/>
    </row>
    <row r="662" spans="15:20" ht="13.5">
      <c r="O662" s="38"/>
      <c r="P662" s="38"/>
      <c r="Q662" s="38"/>
      <c r="R662" s="38"/>
      <c r="S662" s="38"/>
      <c r="T662" s="38"/>
    </row>
    <row r="663" spans="15:20" ht="13.5">
      <c r="O663" s="38"/>
      <c r="P663" s="38"/>
      <c r="Q663" s="38"/>
      <c r="R663" s="38"/>
      <c r="S663" s="38"/>
      <c r="T663" s="38"/>
    </row>
    <row r="664" spans="15:20" ht="13.5">
      <c r="O664" s="38"/>
      <c r="P664" s="38"/>
      <c r="Q664" s="38"/>
      <c r="R664" s="38"/>
      <c r="S664" s="38"/>
      <c r="T664" s="38"/>
    </row>
    <row r="665" spans="15:20" ht="13.5">
      <c r="O665" s="38"/>
      <c r="P665" s="38"/>
      <c r="Q665" s="38"/>
      <c r="R665" s="38"/>
      <c r="S665" s="38"/>
      <c r="T665" s="38"/>
    </row>
    <row r="666" spans="15:20" ht="13.5">
      <c r="O666" s="38"/>
      <c r="P666" s="38"/>
      <c r="Q666" s="38"/>
      <c r="R666" s="38"/>
      <c r="S666" s="38"/>
      <c r="T666" s="38"/>
    </row>
    <row r="667" spans="15:20" ht="13.5">
      <c r="O667" s="38"/>
      <c r="P667" s="38"/>
      <c r="Q667" s="38"/>
      <c r="R667" s="38"/>
      <c r="S667" s="38"/>
      <c r="T667" s="38"/>
    </row>
    <row r="668" spans="15:20" ht="13.5">
      <c r="O668" s="38"/>
      <c r="P668" s="38"/>
      <c r="Q668" s="38"/>
      <c r="R668" s="38"/>
      <c r="S668" s="38"/>
      <c r="T668" s="38"/>
    </row>
    <row r="669" spans="15:20" ht="13.5">
      <c r="O669" s="38"/>
      <c r="P669" s="38"/>
      <c r="Q669" s="38"/>
      <c r="R669" s="38"/>
      <c r="S669" s="38"/>
      <c r="T669" s="38"/>
    </row>
    <row r="670" spans="15:20" ht="13.5">
      <c r="O670" s="38"/>
      <c r="P670" s="38"/>
      <c r="Q670" s="38"/>
      <c r="R670" s="38"/>
      <c r="S670" s="38"/>
      <c r="T670" s="38"/>
    </row>
    <row r="671" spans="15:20" ht="13.5">
      <c r="O671" s="38"/>
      <c r="P671" s="38"/>
      <c r="Q671" s="38"/>
      <c r="R671" s="38"/>
      <c r="S671" s="38"/>
      <c r="T671" s="38"/>
    </row>
    <row r="672" spans="15:20" ht="13.5">
      <c r="O672" s="38"/>
      <c r="P672" s="38"/>
      <c r="Q672" s="38"/>
      <c r="R672" s="38"/>
      <c r="S672" s="38"/>
      <c r="T672" s="38"/>
    </row>
    <row r="673" spans="15:20" ht="13.5">
      <c r="O673" s="38"/>
      <c r="P673" s="38"/>
      <c r="Q673" s="38"/>
      <c r="R673" s="38"/>
      <c r="S673" s="38"/>
      <c r="T673" s="38"/>
    </row>
    <row r="674" spans="15:20" ht="13.5">
      <c r="O674" s="38"/>
      <c r="P674" s="38"/>
      <c r="Q674" s="38"/>
      <c r="R674" s="38"/>
      <c r="S674" s="38"/>
      <c r="T674" s="38"/>
    </row>
    <row r="675" spans="15:20" ht="13.5">
      <c r="O675" s="38"/>
      <c r="P675" s="38"/>
      <c r="Q675" s="38"/>
      <c r="R675" s="38"/>
      <c r="S675" s="38"/>
      <c r="T675" s="38"/>
    </row>
    <row r="676" spans="15:20" ht="13.5">
      <c r="O676" s="38"/>
      <c r="P676" s="38"/>
      <c r="Q676" s="38"/>
      <c r="R676" s="38"/>
      <c r="S676" s="38"/>
      <c r="T676" s="38"/>
    </row>
    <row r="677" spans="15:20" ht="13.5">
      <c r="O677" s="38"/>
      <c r="P677" s="38"/>
      <c r="Q677" s="38"/>
      <c r="R677" s="38"/>
      <c r="S677" s="38"/>
      <c r="T677" s="38"/>
    </row>
    <row r="678" spans="15:20" ht="13.5">
      <c r="O678" s="38"/>
      <c r="P678" s="38"/>
      <c r="Q678" s="38"/>
      <c r="R678" s="38"/>
      <c r="S678" s="38"/>
      <c r="T678" s="38"/>
    </row>
    <row r="679" spans="15:20" ht="13.5">
      <c r="O679" s="38"/>
      <c r="P679" s="38"/>
      <c r="Q679" s="38"/>
      <c r="R679" s="38"/>
      <c r="S679" s="38"/>
      <c r="T679" s="38"/>
    </row>
    <row r="680" spans="15:20" ht="13.5">
      <c r="O680" s="38"/>
      <c r="P680" s="38"/>
      <c r="Q680" s="38"/>
      <c r="R680" s="38"/>
      <c r="S680" s="38"/>
      <c r="T680" s="38"/>
    </row>
    <row r="681" spans="15:20" ht="13.5">
      <c r="O681" s="38"/>
      <c r="P681" s="38"/>
      <c r="Q681" s="38"/>
      <c r="R681" s="38"/>
      <c r="S681" s="38"/>
      <c r="T681" s="38"/>
    </row>
    <row r="682" spans="15:20" ht="13.5">
      <c r="O682" s="38"/>
      <c r="P682" s="38"/>
      <c r="Q682" s="38"/>
      <c r="R682" s="38"/>
      <c r="S682" s="38"/>
      <c r="T682" s="38"/>
    </row>
    <row r="683" spans="15:20" ht="13.5">
      <c r="O683" s="38"/>
      <c r="P683" s="38"/>
      <c r="Q683" s="38"/>
      <c r="R683" s="38"/>
      <c r="S683" s="38"/>
      <c r="T683" s="38"/>
    </row>
    <row r="684" spans="15:20" ht="13.5">
      <c r="O684" s="38"/>
      <c r="P684" s="38"/>
      <c r="Q684" s="38"/>
      <c r="R684" s="38"/>
      <c r="S684" s="38"/>
      <c r="T684" s="38"/>
    </row>
    <row r="685" spans="15:20" ht="13.5">
      <c r="O685" s="38"/>
      <c r="P685" s="38"/>
      <c r="Q685" s="38"/>
      <c r="R685" s="38"/>
      <c r="S685" s="38"/>
      <c r="T685" s="38"/>
    </row>
    <row r="686" spans="15:20" ht="13.5">
      <c r="O686" s="38"/>
      <c r="P686" s="38"/>
      <c r="Q686" s="38"/>
      <c r="R686" s="38"/>
      <c r="S686" s="38"/>
      <c r="T686" s="38"/>
    </row>
    <row r="687" spans="15:20" ht="13.5">
      <c r="O687" s="38"/>
      <c r="P687" s="38"/>
      <c r="Q687" s="38"/>
      <c r="R687" s="38"/>
      <c r="S687" s="38"/>
      <c r="T687" s="38"/>
    </row>
    <row r="688" spans="15:20" ht="13.5">
      <c r="O688" s="38"/>
      <c r="P688" s="38"/>
      <c r="Q688" s="38"/>
      <c r="R688" s="38"/>
      <c r="S688" s="38"/>
      <c r="T688" s="38"/>
    </row>
    <row r="689" spans="15:20" ht="13.5">
      <c r="O689" s="38"/>
      <c r="P689" s="38"/>
      <c r="Q689" s="38"/>
      <c r="R689" s="38"/>
      <c r="S689" s="38"/>
      <c r="T689" s="38"/>
    </row>
    <row r="690" spans="15:20" ht="13.5">
      <c r="O690" s="38"/>
      <c r="P690" s="38"/>
      <c r="Q690" s="38"/>
      <c r="R690" s="38"/>
      <c r="S690" s="38"/>
      <c r="T690" s="38"/>
    </row>
    <row r="691" spans="15:20" ht="13.5">
      <c r="O691" s="38"/>
      <c r="P691" s="38"/>
      <c r="Q691" s="38"/>
      <c r="R691" s="38"/>
      <c r="S691" s="38"/>
      <c r="T691" s="38"/>
    </row>
    <row r="692" spans="15:20" ht="13.5">
      <c r="O692" s="38"/>
      <c r="P692" s="38"/>
      <c r="Q692" s="38"/>
      <c r="R692" s="38"/>
      <c r="S692" s="38"/>
      <c r="T692" s="38"/>
    </row>
    <row r="693" spans="15:20" ht="13.5">
      <c r="O693" s="38"/>
      <c r="P693" s="38"/>
      <c r="Q693" s="38"/>
      <c r="R693" s="38"/>
      <c r="S693" s="38"/>
      <c r="T693" s="38"/>
    </row>
    <row r="694" spans="15:20" ht="13.5">
      <c r="O694" s="38"/>
      <c r="P694" s="38"/>
      <c r="Q694" s="38"/>
      <c r="R694" s="38"/>
      <c r="S694" s="38"/>
      <c r="T694" s="38"/>
    </row>
    <row r="695" spans="15:20" ht="13.5">
      <c r="O695" s="38"/>
      <c r="P695" s="38"/>
      <c r="Q695" s="38"/>
      <c r="R695" s="38"/>
      <c r="S695" s="38"/>
      <c r="T695" s="38"/>
    </row>
    <row r="696" spans="15:20" ht="13.5">
      <c r="O696" s="38"/>
      <c r="P696" s="38"/>
      <c r="Q696" s="38"/>
      <c r="R696" s="38"/>
      <c r="S696" s="38"/>
      <c r="T696" s="38"/>
    </row>
    <row r="697" spans="15:20" ht="13.5">
      <c r="O697" s="38"/>
      <c r="P697" s="38"/>
      <c r="Q697" s="38"/>
      <c r="R697" s="38"/>
      <c r="S697" s="38"/>
      <c r="T697" s="38"/>
    </row>
    <row r="698" spans="15:20" ht="13.5">
      <c r="O698" s="38"/>
      <c r="P698" s="38"/>
      <c r="Q698" s="38"/>
      <c r="R698" s="38"/>
      <c r="S698" s="38"/>
      <c r="T698" s="38"/>
    </row>
    <row r="699" spans="15:20" ht="13.5">
      <c r="O699" s="38"/>
      <c r="P699" s="38"/>
      <c r="Q699" s="38"/>
      <c r="R699" s="38"/>
      <c r="S699" s="38"/>
      <c r="T699" s="38"/>
    </row>
    <row r="700" spans="15:20" ht="13.5">
      <c r="O700" s="38"/>
      <c r="P700" s="38"/>
      <c r="Q700" s="38"/>
      <c r="R700" s="38"/>
      <c r="S700" s="38"/>
      <c r="T700" s="38"/>
    </row>
    <row r="701" spans="15:20" ht="13.5">
      <c r="O701" s="38"/>
      <c r="P701" s="38"/>
      <c r="Q701" s="38"/>
      <c r="R701" s="38"/>
      <c r="S701" s="38"/>
      <c r="T701" s="38"/>
    </row>
    <row r="702" spans="15:20" ht="13.5">
      <c r="O702" s="38"/>
      <c r="P702" s="38"/>
      <c r="Q702" s="38"/>
      <c r="R702" s="38"/>
      <c r="S702" s="38"/>
      <c r="T702" s="38"/>
    </row>
    <row r="703" spans="15:20" ht="13.5">
      <c r="O703" s="38"/>
      <c r="P703" s="38"/>
      <c r="Q703" s="38"/>
      <c r="R703" s="38"/>
      <c r="S703" s="38"/>
      <c r="T703" s="38"/>
    </row>
    <row r="704" spans="15:20" ht="13.5">
      <c r="O704" s="38"/>
      <c r="P704" s="38"/>
      <c r="Q704" s="38"/>
      <c r="R704" s="38"/>
      <c r="S704" s="38"/>
      <c r="T704" s="38"/>
    </row>
    <row r="705" spans="15:20" ht="13.5">
      <c r="O705" s="38"/>
      <c r="P705" s="38"/>
      <c r="Q705" s="38"/>
      <c r="R705" s="38"/>
      <c r="S705" s="38"/>
      <c r="T705" s="38"/>
    </row>
    <row r="706" spans="15:20" ht="13.5">
      <c r="O706" s="38"/>
      <c r="P706" s="38"/>
      <c r="Q706" s="38"/>
      <c r="R706" s="38"/>
      <c r="S706" s="38"/>
      <c r="T706" s="38"/>
    </row>
    <row r="707" spans="15:20" ht="13.5">
      <c r="O707" s="38"/>
      <c r="P707" s="38"/>
      <c r="Q707" s="38"/>
      <c r="R707" s="38"/>
      <c r="S707" s="38"/>
      <c r="T707" s="38"/>
    </row>
    <row r="708" spans="15:20" ht="13.5">
      <c r="O708" s="38"/>
      <c r="P708" s="38"/>
      <c r="Q708" s="38"/>
      <c r="R708" s="38"/>
      <c r="S708" s="38"/>
      <c r="T708" s="38"/>
    </row>
    <row r="709" spans="15:20" ht="13.5">
      <c r="O709" s="38"/>
      <c r="P709" s="38"/>
      <c r="Q709" s="38"/>
      <c r="R709" s="38"/>
      <c r="S709" s="38"/>
      <c r="T709" s="38"/>
    </row>
    <row r="710" spans="15:20" ht="13.5">
      <c r="O710" s="38"/>
      <c r="P710" s="38"/>
      <c r="Q710" s="38"/>
      <c r="R710" s="38"/>
      <c r="S710" s="38"/>
      <c r="T710" s="38"/>
    </row>
    <row r="711" spans="15:20" ht="13.5">
      <c r="O711" s="38"/>
      <c r="P711" s="38"/>
      <c r="Q711" s="38"/>
      <c r="R711" s="38"/>
      <c r="S711" s="38"/>
      <c r="T711" s="38"/>
    </row>
    <row r="712" spans="15:20" ht="13.5">
      <c r="O712" s="38"/>
      <c r="P712" s="38"/>
      <c r="Q712" s="38"/>
      <c r="R712" s="38"/>
      <c r="S712" s="38"/>
      <c r="T712" s="38"/>
    </row>
    <row r="713" spans="15:20" ht="13.5">
      <c r="O713" s="38"/>
      <c r="P713" s="38"/>
      <c r="Q713" s="38"/>
      <c r="R713" s="38"/>
      <c r="S713" s="38"/>
      <c r="T713" s="38"/>
    </row>
    <row r="714" spans="15:20" ht="13.5">
      <c r="O714" s="38"/>
      <c r="P714" s="38"/>
      <c r="Q714" s="38"/>
      <c r="R714" s="38"/>
      <c r="S714" s="38"/>
      <c r="T714" s="38"/>
    </row>
    <row r="715" spans="15:20" ht="13.5">
      <c r="O715" s="38"/>
      <c r="P715" s="38"/>
      <c r="Q715" s="38"/>
      <c r="R715" s="38"/>
      <c r="S715" s="38"/>
      <c r="T715" s="38"/>
    </row>
    <row r="716" spans="15:20" ht="13.5">
      <c r="O716" s="38"/>
      <c r="P716" s="38"/>
      <c r="Q716" s="38"/>
      <c r="R716" s="38"/>
      <c r="S716" s="38"/>
      <c r="T716" s="38"/>
    </row>
    <row r="717" spans="15:20" ht="13.5">
      <c r="O717" s="38"/>
      <c r="P717" s="38"/>
      <c r="Q717" s="38"/>
      <c r="R717" s="38"/>
      <c r="S717" s="38"/>
      <c r="T717" s="38"/>
    </row>
    <row r="718" spans="15:20" ht="13.5">
      <c r="O718" s="38"/>
      <c r="P718" s="38"/>
      <c r="Q718" s="38"/>
      <c r="R718" s="38"/>
      <c r="S718" s="38"/>
      <c r="T718" s="38"/>
    </row>
    <row r="719" spans="15:20" ht="13.5">
      <c r="O719" s="38"/>
      <c r="P719" s="38"/>
      <c r="Q719" s="38"/>
      <c r="R719" s="38"/>
      <c r="S719" s="38"/>
      <c r="T719" s="38"/>
    </row>
    <row r="720" spans="15:20" ht="13.5">
      <c r="O720" s="38"/>
      <c r="P720" s="38"/>
      <c r="Q720" s="38"/>
      <c r="R720" s="38"/>
      <c r="S720" s="38"/>
      <c r="T720" s="38"/>
    </row>
    <row r="721" spans="15:20" ht="13.5">
      <c r="O721" s="38"/>
      <c r="P721" s="38"/>
      <c r="Q721" s="38"/>
      <c r="R721" s="38"/>
      <c r="S721" s="38"/>
      <c r="T721" s="38"/>
    </row>
    <row r="722" spans="15:20" ht="13.5">
      <c r="O722" s="38"/>
      <c r="P722" s="38"/>
      <c r="Q722" s="38"/>
      <c r="R722" s="38"/>
      <c r="S722" s="38"/>
      <c r="T722" s="38"/>
    </row>
    <row r="723" spans="15:20" ht="13.5">
      <c r="O723" s="38"/>
      <c r="P723" s="38"/>
      <c r="Q723" s="38"/>
      <c r="R723" s="38"/>
      <c r="S723" s="38"/>
      <c r="T723" s="38"/>
    </row>
    <row r="724" spans="15:20" ht="13.5">
      <c r="O724" s="38"/>
      <c r="P724" s="38"/>
      <c r="Q724" s="38"/>
      <c r="R724" s="38"/>
      <c r="S724" s="38"/>
      <c r="T724" s="38"/>
    </row>
    <row r="725" spans="15:20" ht="13.5">
      <c r="O725" s="38"/>
      <c r="P725" s="38"/>
      <c r="Q725" s="38"/>
      <c r="R725" s="38"/>
      <c r="S725" s="38"/>
      <c r="T725" s="38"/>
    </row>
    <row r="726" spans="15:20" ht="13.5">
      <c r="O726" s="38"/>
      <c r="P726" s="38"/>
      <c r="Q726" s="38"/>
      <c r="R726" s="38"/>
      <c r="S726" s="38"/>
      <c r="T726" s="38"/>
    </row>
    <row r="727" spans="15:20" ht="13.5">
      <c r="O727" s="38"/>
      <c r="P727" s="38"/>
      <c r="Q727" s="38"/>
      <c r="R727" s="38"/>
      <c r="S727" s="38"/>
      <c r="T727" s="38"/>
    </row>
    <row r="728" spans="15:20" ht="13.5">
      <c r="O728" s="38"/>
      <c r="P728" s="38"/>
      <c r="Q728" s="38"/>
      <c r="R728" s="38"/>
      <c r="S728" s="38"/>
      <c r="T728" s="38"/>
    </row>
    <row r="729" spans="15:20" ht="13.5">
      <c r="O729" s="38"/>
      <c r="P729" s="38"/>
      <c r="Q729" s="38"/>
      <c r="R729" s="38"/>
      <c r="S729" s="38"/>
      <c r="T729" s="38"/>
    </row>
    <row r="730" spans="15:20" ht="13.5">
      <c r="O730" s="38"/>
      <c r="P730" s="38"/>
      <c r="Q730" s="38"/>
      <c r="R730" s="38"/>
      <c r="S730" s="38"/>
      <c r="T730" s="38"/>
    </row>
    <row r="731" spans="15:20" ht="13.5">
      <c r="O731" s="38"/>
      <c r="P731" s="38"/>
      <c r="Q731" s="38"/>
      <c r="R731" s="38"/>
      <c r="S731" s="38"/>
      <c r="T731" s="38"/>
    </row>
    <row r="732" spans="15:20" ht="13.5">
      <c r="O732" s="38"/>
      <c r="P732" s="38"/>
      <c r="Q732" s="38"/>
      <c r="R732" s="38"/>
      <c r="S732" s="38"/>
      <c r="T732" s="38"/>
    </row>
    <row r="733" spans="15:20" ht="13.5">
      <c r="O733" s="38"/>
      <c r="P733" s="38"/>
      <c r="Q733" s="38"/>
      <c r="R733" s="38"/>
      <c r="S733" s="38"/>
      <c r="T733" s="38"/>
    </row>
    <row r="734" spans="15:20" ht="13.5">
      <c r="O734" s="38"/>
      <c r="P734" s="38"/>
      <c r="Q734" s="38"/>
      <c r="R734" s="38"/>
      <c r="S734" s="38"/>
      <c r="T734" s="38"/>
    </row>
    <row r="735" spans="15:20" ht="13.5">
      <c r="O735" s="38"/>
      <c r="P735" s="38"/>
      <c r="Q735" s="38"/>
      <c r="R735" s="38"/>
      <c r="S735" s="38"/>
      <c r="T735" s="38"/>
    </row>
    <row r="736" spans="15:20" ht="13.5">
      <c r="O736" s="38"/>
      <c r="P736" s="38"/>
      <c r="Q736" s="38"/>
      <c r="R736" s="38"/>
      <c r="S736" s="38"/>
      <c r="T736" s="38"/>
    </row>
    <row r="737" spans="15:20" ht="13.5">
      <c r="O737" s="38"/>
      <c r="P737" s="38"/>
      <c r="Q737" s="38"/>
      <c r="R737" s="38"/>
      <c r="S737" s="38"/>
      <c r="T737" s="38"/>
    </row>
    <row r="738" spans="15:20" ht="13.5">
      <c r="O738" s="38"/>
      <c r="P738" s="38"/>
      <c r="Q738" s="38"/>
      <c r="R738" s="38"/>
      <c r="S738" s="38"/>
      <c r="T738" s="38"/>
    </row>
    <row r="739" spans="15:20" ht="13.5">
      <c r="O739" s="38"/>
      <c r="P739" s="38"/>
      <c r="Q739" s="38"/>
      <c r="R739" s="38"/>
      <c r="S739" s="38"/>
      <c r="T739" s="38"/>
    </row>
    <row r="740" spans="15:20" ht="13.5">
      <c r="O740" s="38"/>
      <c r="P740" s="38"/>
      <c r="Q740" s="38"/>
      <c r="R740" s="38"/>
      <c r="S740" s="38"/>
      <c r="T740" s="38"/>
    </row>
    <row r="741" spans="15:20" ht="13.5">
      <c r="O741" s="38"/>
      <c r="P741" s="38"/>
      <c r="Q741" s="38"/>
      <c r="R741" s="38"/>
      <c r="S741" s="38"/>
      <c r="T741" s="38"/>
    </row>
    <row r="742" spans="15:20" ht="13.5">
      <c r="O742" s="38"/>
      <c r="P742" s="38"/>
      <c r="Q742" s="38"/>
      <c r="R742" s="38"/>
      <c r="S742" s="38"/>
      <c r="T742" s="38"/>
    </row>
    <row r="743" spans="15:20" ht="13.5">
      <c r="O743" s="38"/>
      <c r="P743" s="38"/>
      <c r="Q743" s="38"/>
      <c r="R743" s="38"/>
      <c r="S743" s="38"/>
      <c r="T743" s="38"/>
    </row>
    <row r="744" spans="15:20" ht="13.5">
      <c r="O744" s="38"/>
      <c r="P744" s="38"/>
      <c r="Q744" s="38"/>
      <c r="R744" s="38"/>
      <c r="S744" s="38"/>
      <c r="T744" s="38"/>
    </row>
    <row r="745" spans="15:20" ht="13.5">
      <c r="O745" s="38"/>
      <c r="P745" s="38"/>
      <c r="Q745" s="38"/>
      <c r="R745" s="38"/>
      <c r="S745" s="38"/>
      <c r="T745" s="38"/>
    </row>
    <row r="746" spans="15:20" ht="13.5">
      <c r="O746" s="38"/>
      <c r="P746" s="38"/>
      <c r="Q746" s="38"/>
      <c r="R746" s="38"/>
      <c r="S746" s="38"/>
      <c r="T746" s="38"/>
    </row>
    <row r="747" spans="15:20" ht="13.5">
      <c r="O747" s="38"/>
      <c r="P747" s="38"/>
      <c r="Q747" s="38"/>
      <c r="R747" s="38"/>
      <c r="S747" s="38"/>
      <c r="T747" s="38"/>
    </row>
    <row r="748" spans="15:20" ht="13.5">
      <c r="O748" s="38"/>
      <c r="P748" s="38"/>
      <c r="Q748" s="38"/>
      <c r="R748" s="38"/>
      <c r="S748" s="38"/>
      <c r="T748" s="38"/>
    </row>
    <row r="749" spans="15:20" ht="13.5">
      <c r="O749" s="38"/>
      <c r="P749" s="38"/>
      <c r="Q749" s="38"/>
      <c r="R749" s="38"/>
      <c r="S749" s="38"/>
      <c r="T749" s="38"/>
    </row>
    <row r="750" spans="15:20" ht="13.5">
      <c r="O750" s="38"/>
      <c r="P750" s="38"/>
      <c r="Q750" s="38"/>
      <c r="R750" s="38"/>
      <c r="S750" s="38"/>
      <c r="T750" s="38"/>
    </row>
    <row r="751" spans="15:20" ht="13.5">
      <c r="O751" s="38"/>
      <c r="P751" s="38"/>
      <c r="Q751" s="38"/>
      <c r="R751" s="38"/>
      <c r="S751" s="38"/>
      <c r="T751" s="38"/>
    </row>
    <row r="752" spans="15:20" ht="13.5">
      <c r="O752" s="38"/>
      <c r="P752" s="38"/>
      <c r="Q752" s="38"/>
      <c r="R752" s="38"/>
      <c r="S752" s="38"/>
      <c r="T752" s="38"/>
    </row>
    <row r="753" spans="15:20" ht="13.5">
      <c r="O753" s="38"/>
      <c r="P753" s="38"/>
      <c r="Q753" s="38"/>
      <c r="R753" s="38"/>
      <c r="S753" s="38"/>
      <c r="T753" s="38"/>
    </row>
    <row r="754" spans="15:20" ht="13.5">
      <c r="O754" s="38"/>
      <c r="P754" s="38"/>
      <c r="Q754" s="38"/>
      <c r="R754" s="38"/>
      <c r="S754" s="38"/>
      <c r="T754" s="38"/>
    </row>
    <row r="755" spans="15:20" ht="13.5">
      <c r="O755" s="38"/>
      <c r="P755" s="38"/>
      <c r="Q755" s="38"/>
      <c r="R755" s="38"/>
      <c r="S755" s="38"/>
      <c r="T755" s="38"/>
    </row>
    <row r="756" spans="15:20" ht="13.5">
      <c r="O756" s="38"/>
      <c r="P756" s="38"/>
      <c r="Q756" s="38"/>
      <c r="R756" s="38"/>
      <c r="S756" s="38"/>
      <c r="T756" s="38"/>
    </row>
    <row r="757" spans="15:20" ht="13.5">
      <c r="O757" s="38"/>
      <c r="P757" s="38"/>
      <c r="Q757" s="38"/>
      <c r="R757" s="38"/>
      <c r="S757" s="38"/>
      <c r="T757" s="38"/>
    </row>
    <row r="758" spans="15:20" ht="13.5">
      <c r="O758" s="38"/>
      <c r="P758" s="38"/>
      <c r="Q758" s="38"/>
      <c r="R758" s="38"/>
      <c r="S758" s="38"/>
      <c r="T758" s="38"/>
    </row>
    <row r="759" spans="15:20" ht="13.5">
      <c r="O759" s="38"/>
      <c r="P759" s="38"/>
      <c r="Q759" s="38"/>
      <c r="R759" s="38"/>
      <c r="S759" s="38"/>
      <c r="T759" s="38"/>
    </row>
    <row r="760" spans="15:20" ht="13.5">
      <c r="O760" s="38"/>
      <c r="P760" s="38"/>
      <c r="Q760" s="38"/>
      <c r="R760" s="38"/>
      <c r="S760" s="38"/>
      <c r="T760" s="38"/>
    </row>
    <row r="761" spans="15:20" ht="13.5">
      <c r="O761" s="38"/>
      <c r="P761" s="38"/>
      <c r="Q761" s="38"/>
      <c r="R761" s="38"/>
      <c r="S761" s="38"/>
      <c r="T761" s="38"/>
    </row>
    <row r="762" spans="15:20" ht="13.5">
      <c r="O762" s="38"/>
      <c r="P762" s="38"/>
      <c r="Q762" s="38"/>
      <c r="R762" s="38"/>
      <c r="S762" s="38"/>
      <c r="T762" s="38"/>
    </row>
    <row r="763" spans="15:20" ht="13.5">
      <c r="O763" s="38"/>
      <c r="P763" s="38"/>
      <c r="Q763" s="38"/>
      <c r="R763" s="38"/>
      <c r="S763" s="38"/>
      <c r="T763" s="38"/>
    </row>
    <row r="764" spans="15:20" ht="13.5">
      <c r="O764" s="38"/>
      <c r="P764" s="38"/>
      <c r="Q764" s="38"/>
      <c r="R764" s="38"/>
      <c r="S764" s="38"/>
      <c r="T764" s="38"/>
    </row>
    <row r="765" spans="15:20" ht="13.5">
      <c r="O765" s="38"/>
      <c r="P765" s="38"/>
      <c r="Q765" s="38"/>
      <c r="R765" s="38"/>
      <c r="S765" s="38"/>
      <c r="T765" s="38"/>
    </row>
    <row r="766" spans="15:20" ht="13.5">
      <c r="O766" s="38"/>
      <c r="P766" s="38"/>
      <c r="Q766" s="38"/>
      <c r="R766" s="38"/>
      <c r="S766" s="38"/>
      <c r="T766" s="38"/>
    </row>
    <row r="767" spans="15:20" ht="13.5">
      <c r="O767" s="38"/>
      <c r="P767" s="38"/>
      <c r="Q767" s="38"/>
      <c r="R767" s="38"/>
      <c r="S767" s="38"/>
      <c r="T767" s="38"/>
    </row>
    <row r="768" spans="15:20" ht="13.5">
      <c r="O768" s="38"/>
      <c r="P768" s="38"/>
      <c r="Q768" s="38"/>
      <c r="R768" s="38"/>
      <c r="S768" s="38"/>
      <c r="T768" s="38"/>
    </row>
    <row r="769" spans="15:20" ht="13.5">
      <c r="O769" s="38"/>
      <c r="P769" s="38"/>
      <c r="Q769" s="38"/>
      <c r="R769" s="38"/>
      <c r="S769" s="38"/>
      <c r="T769" s="38"/>
    </row>
    <row r="770" spans="15:20" ht="13.5">
      <c r="O770" s="38"/>
      <c r="P770" s="38"/>
      <c r="Q770" s="38"/>
      <c r="R770" s="38"/>
      <c r="S770" s="38"/>
      <c r="T770" s="38"/>
    </row>
    <row r="771" spans="15:20" ht="13.5">
      <c r="O771" s="38"/>
      <c r="P771" s="38"/>
      <c r="Q771" s="38"/>
      <c r="R771" s="38"/>
      <c r="S771" s="38"/>
      <c r="T771" s="38"/>
    </row>
    <row r="772" spans="15:20" ht="13.5">
      <c r="O772" s="38"/>
      <c r="P772" s="38"/>
      <c r="Q772" s="38"/>
      <c r="R772" s="38"/>
      <c r="S772" s="38"/>
      <c r="T772" s="38"/>
    </row>
    <row r="773" spans="15:20" ht="13.5">
      <c r="O773" s="38"/>
      <c r="P773" s="38"/>
      <c r="Q773" s="38"/>
      <c r="R773" s="38"/>
      <c r="S773" s="38"/>
      <c r="T773" s="38"/>
    </row>
    <row r="774" spans="15:20" ht="13.5">
      <c r="O774" s="38"/>
      <c r="P774" s="38"/>
      <c r="Q774" s="38"/>
      <c r="R774" s="38"/>
      <c r="S774" s="38"/>
      <c r="T774" s="38"/>
    </row>
    <row r="775" spans="15:20" ht="13.5">
      <c r="O775" s="38"/>
      <c r="P775" s="38"/>
      <c r="Q775" s="38"/>
      <c r="R775" s="38"/>
      <c r="S775" s="38"/>
      <c r="T775" s="38"/>
    </row>
    <row r="776" spans="15:20" ht="13.5">
      <c r="O776" s="38"/>
      <c r="P776" s="38"/>
      <c r="Q776" s="38"/>
      <c r="R776" s="38"/>
      <c r="S776" s="38"/>
      <c r="T776" s="38"/>
    </row>
    <row r="777" spans="15:20" ht="13.5">
      <c r="O777" s="38"/>
      <c r="P777" s="38"/>
      <c r="Q777" s="38"/>
      <c r="R777" s="38"/>
      <c r="S777" s="38"/>
      <c r="T777" s="38"/>
    </row>
    <row r="778" spans="15:20" ht="13.5">
      <c r="O778" s="38"/>
      <c r="P778" s="38"/>
      <c r="Q778" s="38"/>
      <c r="R778" s="38"/>
      <c r="S778" s="38"/>
      <c r="T778" s="38"/>
    </row>
    <row r="779" spans="15:20" ht="13.5">
      <c r="O779" s="38"/>
      <c r="P779" s="38"/>
      <c r="Q779" s="38"/>
      <c r="R779" s="38"/>
      <c r="S779" s="38"/>
      <c r="T779" s="38"/>
    </row>
    <row r="780" spans="15:20" ht="13.5">
      <c r="O780" s="38"/>
      <c r="P780" s="38"/>
      <c r="Q780" s="38"/>
      <c r="R780" s="38"/>
      <c r="S780" s="38"/>
      <c r="T780" s="38"/>
    </row>
    <row r="781" spans="15:20" ht="13.5">
      <c r="O781" s="38"/>
      <c r="P781" s="38"/>
      <c r="Q781" s="38"/>
      <c r="R781" s="38"/>
      <c r="S781" s="38"/>
      <c r="T781" s="38"/>
    </row>
    <row r="782" spans="15:20" ht="13.5">
      <c r="O782" s="38"/>
      <c r="P782" s="38"/>
      <c r="Q782" s="38"/>
      <c r="R782" s="38"/>
      <c r="S782" s="38"/>
      <c r="T782" s="38"/>
    </row>
    <row r="783" spans="15:20" ht="13.5">
      <c r="O783" s="38"/>
      <c r="P783" s="38"/>
      <c r="Q783" s="38"/>
      <c r="R783" s="38"/>
      <c r="S783" s="38"/>
      <c r="T783" s="38"/>
    </row>
    <row r="784" spans="15:20" ht="13.5">
      <c r="O784" s="38"/>
      <c r="P784" s="38"/>
      <c r="Q784" s="38"/>
      <c r="R784" s="38"/>
      <c r="S784" s="38"/>
      <c r="T784" s="38"/>
    </row>
    <row r="785" spans="15:20" ht="13.5">
      <c r="O785" s="38"/>
      <c r="P785" s="38"/>
      <c r="Q785" s="38"/>
      <c r="R785" s="38"/>
      <c r="S785" s="38"/>
      <c r="T785" s="38"/>
    </row>
    <row r="786" spans="15:20" ht="13.5">
      <c r="O786" s="38"/>
      <c r="P786" s="38"/>
      <c r="Q786" s="38"/>
      <c r="R786" s="38"/>
      <c r="S786" s="38"/>
      <c r="T786" s="38"/>
    </row>
    <row r="787" spans="15:20" ht="13.5">
      <c r="O787" s="38"/>
      <c r="P787" s="38"/>
      <c r="Q787" s="38"/>
      <c r="R787" s="38"/>
      <c r="S787" s="38"/>
      <c r="T787" s="38"/>
    </row>
    <row r="788" spans="15:20" ht="13.5">
      <c r="O788" s="38"/>
      <c r="P788" s="38"/>
      <c r="Q788" s="38"/>
      <c r="R788" s="38"/>
      <c r="S788" s="38"/>
      <c r="T788" s="38"/>
    </row>
    <row r="789" spans="15:20" ht="13.5">
      <c r="O789" s="38"/>
      <c r="P789" s="38"/>
      <c r="Q789" s="38"/>
      <c r="R789" s="38"/>
      <c r="S789" s="38"/>
      <c r="T789" s="38"/>
    </row>
    <row r="790" spans="15:20" ht="13.5">
      <c r="O790" s="38"/>
      <c r="P790" s="38"/>
      <c r="Q790" s="38"/>
      <c r="R790" s="38"/>
      <c r="S790" s="38"/>
      <c r="T790" s="38"/>
    </row>
    <row r="791" spans="15:20" ht="13.5">
      <c r="O791" s="38"/>
      <c r="P791" s="38"/>
      <c r="Q791" s="38"/>
      <c r="R791" s="38"/>
      <c r="S791" s="38"/>
      <c r="T791" s="38"/>
    </row>
    <row r="792" spans="15:20" ht="13.5">
      <c r="O792" s="38"/>
      <c r="P792" s="38"/>
      <c r="Q792" s="38"/>
      <c r="R792" s="38"/>
      <c r="S792" s="38"/>
      <c r="T792" s="38"/>
    </row>
    <row r="793" spans="15:20" ht="13.5">
      <c r="O793" s="38"/>
      <c r="P793" s="38"/>
      <c r="Q793" s="38"/>
      <c r="R793" s="38"/>
      <c r="S793" s="38"/>
      <c r="T793" s="38"/>
    </row>
    <row r="794" spans="15:20" ht="13.5">
      <c r="O794" s="38"/>
      <c r="P794" s="38"/>
      <c r="Q794" s="38"/>
      <c r="R794" s="38"/>
      <c r="S794" s="38"/>
      <c r="T794" s="38"/>
    </row>
    <row r="795" spans="15:20" ht="13.5">
      <c r="O795" s="38"/>
      <c r="P795" s="38"/>
      <c r="Q795" s="38"/>
      <c r="R795" s="38"/>
      <c r="S795" s="38"/>
      <c r="T795" s="38"/>
    </row>
    <row r="796" spans="15:20" ht="13.5">
      <c r="O796" s="38"/>
      <c r="P796" s="38"/>
      <c r="Q796" s="38"/>
      <c r="R796" s="38"/>
      <c r="S796" s="38"/>
      <c r="T796" s="38"/>
    </row>
    <row r="797" spans="15:20" ht="13.5">
      <c r="O797" s="38"/>
      <c r="P797" s="38"/>
      <c r="Q797" s="38"/>
      <c r="R797" s="38"/>
      <c r="S797" s="38"/>
      <c r="T797" s="38"/>
    </row>
    <row r="798" spans="15:20" ht="13.5">
      <c r="O798" s="38"/>
      <c r="P798" s="38"/>
      <c r="Q798" s="38"/>
      <c r="R798" s="38"/>
      <c r="S798" s="38"/>
      <c r="T798" s="38"/>
    </row>
    <row r="799" spans="15:20" ht="13.5">
      <c r="O799" s="38"/>
      <c r="P799" s="38"/>
      <c r="Q799" s="38"/>
      <c r="R799" s="38"/>
      <c r="S799" s="38"/>
      <c r="T799" s="38"/>
    </row>
    <row r="800" spans="15:20" ht="13.5">
      <c r="O800" s="38"/>
      <c r="P800" s="38"/>
      <c r="Q800" s="38"/>
      <c r="R800" s="38"/>
      <c r="S800" s="38"/>
      <c r="T800" s="38"/>
    </row>
    <row r="801" spans="15:20" ht="13.5">
      <c r="O801" s="38"/>
      <c r="P801" s="38"/>
      <c r="Q801" s="38"/>
      <c r="R801" s="38"/>
      <c r="S801" s="38"/>
      <c r="T801" s="38"/>
    </row>
    <row r="802" spans="15:20" ht="13.5">
      <c r="O802" s="38"/>
      <c r="P802" s="38"/>
      <c r="Q802" s="38"/>
      <c r="R802" s="38"/>
      <c r="S802" s="38"/>
      <c r="T802" s="38"/>
    </row>
    <row r="803" spans="15:20" ht="13.5">
      <c r="O803" s="38"/>
      <c r="P803" s="38"/>
      <c r="Q803" s="38"/>
      <c r="R803" s="38"/>
      <c r="S803" s="38"/>
      <c r="T803" s="38"/>
    </row>
    <row r="804" spans="15:20" ht="13.5">
      <c r="O804" s="38"/>
      <c r="P804" s="38"/>
      <c r="Q804" s="38"/>
      <c r="R804" s="38"/>
      <c r="S804" s="38"/>
      <c r="T804" s="38"/>
    </row>
    <row r="805" spans="15:20" ht="13.5">
      <c r="O805" s="38"/>
      <c r="P805" s="38"/>
      <c r="Q805" s="38"/>
      <c r="R805" s="38"/>
      <c r="S805" s="38"/>
      <c r="T805" s="38"/>
    </row>
    <row r="806" spans="15:20" ht="13.5">
      <c r="O806" s="38"/>
      <c r="P806" s="38"/>
      <c r="Q806" s="38"/>
      <c r="R806" s="38"/>
      <c r="S806" s="38"/>
      <c r="T806" s="38"/>
    </row>
    <row r="807" spans="15:20" ht="13.5">
      <c r="O807" s="38"/>
      <c r="P807" s="38"/>
      <c r="Q807" s="38"/>
      <c r="R807" s="38"/>
      <c r="S807" s="38"/>
      <c r="T807" s="38"/>
    </row>
    <row r="808" spans="15:20" ht="13.5">
      <c r="O808" s="38"/>
      <c r="P808" s="38"/>
      <c r="Q808" s="38"/>
      <c r="R808" s="38"/>
      <c r="S808" s="38"/>
      <c r="T808" s="38"/>
    </row>
    <row r="809" spans="15:20" ht="13.5">
      <c r="O809" s="38"/>
      <c r="P809" s="38"/>
      <c r="Q809" s="38"/>
      <c r="R809" s="38"/>
      <c r="S809" s="38"/>
      <c r="T809" s="38"/>
    </row>
    <row r="810" spans="15:20" ht="13.5">
      <c r="O810" s="38"/>
      <c r="P810" s="38"/>
      <c r="Q810" s="38"/>
      <c r="R810" s="38"/>
      <c r="S810" s="38"/>
      <c r="T810" s="38"/>
    </row>
    <row r="811" spans="15:20" ht="13.5">
      <c r="O811" s="38"/>
      <c r="P811" s="38"/>
      <c r="Q811" s="38"/>
      <c r="R811" s="38"/>
      <c r="S811" s="38"/>
      <c r="T811" s="38"/>
    </row>
    <row r="812" spans="15:20" ht="13.5">
      <c r="O812" s="38"/>
      <c r="P812" s="38"/>
      <c r="Q812" s="38"/>
      <c r="R812" s="38"/>
      <c r="S812" s="38"/>
      <c r="T812" s="38"/>
    </row>
    <row r="813" spans="15:20" ht="13.5">
      <c r="O813" s="38"/>
      <c r="P813" s="38"/>
      <c r="Q813" s="38"/>
      <c r="R813" s="38"/>
      <c r="S813" s="38"/>
      <c r="T813" s="38"/>
    </row>
    <row r="814" spans="15:20" ht="13.5">
      <c r="O814" s="38"/>
      <c r="P814" s="38"/>
      <c r="Q814" s="38"/>
      <c r="R814" s="38"/>
      <c r="S814" s="38"/>
      <c r="T814" s="38"/>
    </row>
    <row r="815" spans="15:20" ht="13.5">
      <c r="O815" s="38"/>
      <c r="P815" s="38"/>
      <c r="Q815" s="38"/>
      <c r="R815" s="38"/>
      <c r="S815" s="38"/>
      <c r="T815" s="38"/>
    </row>
    <row r="816" spans="15:20" ht="13.5">
      <c r="O816" s="38"/>
      <c r="P816" s="38"/>
      <c r="Q816" s="38"/>
      <c r="R816" s="38"/>
      <c r="S816" s="38"/>
      <c r="T816" s="38"/>
    </row>
    <row r="817" spans="15:20" ht="13.5">
      <c r="O817" s="38"/>
      <c r="P817" s="38"/>
      <c r="Q817" s="38"/>
      <c r="R817" s="38"/>
      <c r="S817" s="38"/>
      <c r="T817" s="38"/>
    </row>
    <row r="818" spans="15:20" ht="13.5">
      <c r="O818" s="38"/>
      <c r="P818" s="38"/>
      <c r="Q818" s="38"/>
      <c r="R818" s="38"/>
      <c r="S818" s="38"/>
      <c r="T818" s="38"/>
    </row>
    <row r="819" spans="15:20" ht="13.5">
      <c r="O819" s="38"/>
      <c r="P819" s="38"/>
      <c r="Q819" s="38"/>
      <c r="R819" s="38"/>
      <c r="S819" s="38"/>
      <c r="T819" s="38"/>
    </row>
    <row r="820" spans="15:20" ht="13.5">
      <c r="O820" s="38"/>
      <c r="P820" s="38"/>
      <c r="Q820" s="38"/>
      <c r="R820" s="38"/>
      <c r="S820" s="38"/>
      <c r="T820" s="38"/>
    </row>
    <row r="821" spans="15:20" ht="13.5">
      <c r="O821" s="38"/>
      <c r="P821" s="38"/>
      <c r="Q821" s="38"/>
      <c r="R821" s="38"/>
      <c r="S821" s="38"/>
      <c r="T821" s="38"/>
    </row>
    <row r="822" spans="15:20" ht="13.5">
      <c r="O822" s="38"/>
      <c r="P822" s="38"/>
      <c r="Q822" s="38"/>
      <c r="R822" s="38"/>
      <c r="S822" s="38"/>
      <c r="T822" s="38"/>
    </row>
    <row r="823" spans="15:20" ht="13.5">
      <c r="O823" s="38"/>
      <c r="P823" s="38"/>
      <c r="Q823" s="38"/>
      <c r="R823" s="38"/>
      <c r="S823" s="38"/>
      <c r="T823" s="38"/>
    </row>
    <row r="824" spans="15:20" ht="13.5">
      <c r="O824" s="38"/>
      <c r="P824" s="38"/>
      <c r="Q824" s="38"/>
      <c r="R824" s="38"/>
      <c r="S824" s="38"/>
      <c r="T824" s="38"/>
    </row>
    <row r="825" spans="15:20" ht="13.5">
      <c r="O825" s="38"/>
      <c r="P825" s="38"/>
      <c r="Q825" s="38"/>
      <c r="R825" s="38"/>
      <c r="S825" s="38"/>
      <c r="T825" s="38"/>
    </row>
    <row r="826" spans="15:20" ht="13.5">
      <c r="O826" s="38"/>
      <c r="P826" s="38"/>
      <c r="Q826" s="38"/>
      <c r="R826" s="38"/>
      <c r="S826" s="38"/>
      <c r="T826" s="38"/>
    </row>
    <row r="827" spans="15:20" ht="13.5">
      <c r="O827" s="38"/>
      <c r="P827" s="38"/>
      <c r="Q827" s="38"/>
      <c r="R827" s="38"/>
      <c r="S827" s="38"/>
      <c r="T827" s="38"/>
    </row>
    <row r="828" spans="15:20" ht="13.5">
      <c r="O828" s="38"/>
      <c r="P828" s="38"/>
      <c r="Q828" s="38"/>
      <c r="R828" s="38"/>
      <c r="S828" s="38"/>
      <c r="T828" s="38"/>
    </row>
    <row r="829" spans="15:20" ht="13.5">
      <c r="O829" s="38"/>
      <c r="P829" s="38"/>
      <c r="Q829" s="38"/>
      <c r="R829" s="38"/>
      <c r="S829" s="38"/>
      <c r="T829" s="38"/>
    </row>
    <row r="830" spans="15:20" ht="13.5">
      <c r="O830" s="38"/>
      <c r="P830" s="38"/>
      <c r="Q830" s="38"/>
      <c r="R830" s="38"/>
      <c r="S830" s="38"/>
      <c r="T830" s="38"/>
    </row>
    <row r="831" spans="15:20" ht="13.5">
      <c r="O831" s="38"/>
      <c r="P831" s="38"/>
      <c r="Q831" s="38"/>
      <c r="R831" s="38"/>
      <c r="S831" s="38"/>
      <c r="T831" s="38"/>
    </row>
    <row r="832" spans="15:20" ht="13.5">
      <c r="O832" s="38"/>
      <c r="P832" s="38"/>
      <c r="Q832" s="38"/>
      <c r="R832" s="38"/>
      <c r="S832" s="38"/>
      <c r="T832" s="38"/>
    </row>
    <row r="833" spans="15:20" ht="13.5">
      <c r="O833" s="38"/>
      <c r="P833" s="38"/>
      <c r="Q833" s="38"/>
      <c r="R833" s="38"/>
      <c r="S833" s="38"/>
      <c r="T833" s="38"/>
    </row>
    <row r="834" spans="15:20" ht="13.5">
      <c r="O834" s="38"/>
      <c r="P834" s="38"/>
      <c r="Q834" s="38"/>
      <c r="R834" s="38"/>
      <c r="S834" s="38"/>
      <c r="T834" s="38"/>
    </row>
    <row r="835" spans="15:20" ht="13.5">
      <c r="O835" s="38"/>
      <c r="P835" s="38"/>
      <c r="Q835" s="38"/>
      <c r="R835" s="38"/>
      <c r="S835" s="38"/>
      <c r="T835" s="38"/>
    </row>
    <row r="836" spans="15:20" ht="13.5">
      <c r="O836" s="38"/>
      <c r="P836" s="38"/>
      <c r="Q836" s="38"/>
      <c r="R836" s="38"/>
      <c r="S836" s="38"/>
      <c r="T836" s="38"/>
    </row>
    <row r="837" spans="15:20" ht="13.5">
      <c r="O837" s="38"/>
      <c r="P837" s="38"/>
      <c r="Q837" s="38"/>
      <c r="R837" s="38"/>
      <c r="S837" s="38"/>
      <c r="T837" s="38"/>
    </row>
    <row r="838" spans="15:20" ht="13.5">
      <c r="O838" s="38"/>
      <c r="P838" s="38"/>
      <c r="Q838" s="38"/>
      <c r="R838" s="38"/>
      <c r="S838" s="38"/>
      <c r="T838" s="38"/>
    </row>
    <row r="839" spans="15:20" ht="13.5">
      <c r="O839" s="38"/>
      <c r="P839" s="38"/>
      <c r="Q839" s="38"/>
      <c r="R839" s="38"/>
      <c r="S839" s="38"/>
      <c r="T839" s="38"/>
    </row>
    <row r="840" spans="15:20" ht="13.5">
      <c r="O840" s="38"/>
      <c r="P840" s="38"/>
      <c r="Q840" s="38"/>
      <c r="R840" s="38"/>
      <c r="S840" s="38"/>
      <c r="T840" s="38"/>
    </row>
    <row r="841" spans="15:20" ht="13.5">
      <c r="O841" s="38"/>
      <c r="P841" s="38"/>
      <c r="Q841" s="38"/>
      <c r="R841" s="38"/>
      <c r="S841" s="38"/>
      <c r="T841" s="38"/>
    </row>
    <row r="842" spans="15:20" ht="13.5">
      <c r="O842" s="38"/>
      <c r="P842" s="38"/>
      <c r="Q842" s="38"/>
      <c r="R842" s="38"/>
      <c r="S842" s="38"/>
      <c r="T842" s="38"/>
    </row>
    <row r="843" spans="15:20" ht="13.5">
      <c r="O843" s="38"/>
      <c r="P843" s="38"/>
      <c r="Q843" s="38"/>
      <c r="R843" s="38"/>
      <c r="S843" s="38"/>
      <c r="T843" s="38"/>
    </row>
    <row r="844" spans="15:20" ht="13.5">
      <c r="O844" s="38"/>
      <c r="P844" s="38"/>
      <c r="Q844" s="38"/>
      <c r="R844" s="38"/>
      <c r="S844" s="38"/>
      <c r="T844" s="38"/>
    </row>
    <row r="845" spans="15:20" ht="13.5">
      <c r="O845" s="38"/>
      <c r="P845" s="38"/>
      <c r="Q845" s="38"/>
      <c r="R845" s="38"/>
      <c r="S845" s="38"/>
      <c r="T845" s="38"/>
    </row>
    <row r="846" spans="15:20" ht="13.5">
      <c r="O846" s="38"/>
      <c r="P846" s="38"/>
      <c r="Q846" s="38"/>
      <c r="R846" s="38"/>
      <c r="S846" s="38"/>
      <c r="T846" s="38"/>
    </row>
    <row r="847" spans="15:20" ht="13.5">
      <c r="O847" s="38"/>
      <c r="P847" s="38"/>
      <c r="Q847" s="38"/>
      <c r="R847" s="38"/>
      <c r="S847" s="38"/>
      <c r="T847" s="38"/>
    </row>
    <row r="848" spans="15:20" ht="13.5">
      <c r="O848" s="38"/>
      <c r="P848" s="38"/>
      <c r="Q848" s="38"/>
      <c r="R848" s="38"/>
      <c r="S848" s="38"/>
      <c r="T848" s="38"/>
    </row>
    <row r="849" spans="15:20" ht="13.5">
      <c r="O849" s="38"/>
      <c r="P849" s="38"/>
      <c r="Q849" s="38"/>
      <c r="R849" s="38"/>
      <c r="S849" s="38"/>
      <c r="T849" s="38"/>
    </row>
    <row r="850" spans="15:20" ht="13.5">
      <c r="O850" s="38"/>
      <c r="P850" s="38"/>
      <c r="Q850" s="38"/>
      <c r="R850" s="38"/>
      <c r="S850" s="38"/>
      <c r="T850" s="38"/>
    </row>
    <row r="851" spans="15:20" ht="13.5">
      <c r="O851" s="38"/>
      <c r="P851" s="38"/>
      <c r="Q851" s="38"/>
      <c r="R851" s="38"/>
      <c r="S851" s="38"/>
      <c r="T851" s="38"/>
    </row>
    <row r="852" spans="15:20" ht="13.5">
      <c r="O852" s="38"/>
      <c r="P852" s="38"/>
      <c r="Q852" s="38"/>
      <c r="R852" s="38"/>
      <c r="S852" s="38"/>
      <c r="T852" s="38"/>
    </row>
    <row r="853" spans="15:20" ht="13.5">
      <c r="O853" s="38"/>
      <c r="P853" s="38"/>
      <c r="Q853" s="38"/>
      <c r="R853" s="38"/>
      <c r="S853" s="38"/>
      <c r="T853" s="38"/>
    </row>
    <row r="854" spans="15:20" ht="13.5">
      <c r="O854" s="38"/>
      <c r="P854" s="38"/>
      <c r="Q854" s="38"/>
      <c r="R854" s="38"/>
      <c r="S854" s="38"/>
      <c r="T854" s="38"/>
    </row>
    <row r="855" spans="15:20" ht="13.5">
      <c r="O855" s="38"/>
      <c r="P855" s="38"/>
      <c r="Q855" s="38"/>
      <c r="R855" s="38"/>
      <c r="S855" s="38"/>
      <c r="T855" s="38"/>
    </row>
    <row r="856" spans="15:20" ht="13.5">
      <c r="O856" s="38"/>
      <c r="P856" s="38"/>
      <c r="Q856" s="38"/>
      <c r="R856" s="38"/>
      <c r="S856" s="38"/>
      <c r="T856" s="38"/>
    </row>
    <row r="857" spans="15:20" ht="13.5">
      <c r="O857" s="38"/>
      <c r="P857" s="38"/>
      <c r="Q857" s="38"/>
      <c r="R857" s="38"/>
      <c r="S857" s="38"/>
      <c r="T857" s="38"/>
    </row>
    <row r="858" spans="15:20" ht="13.5">
      <c r="O858" s="38"/>
      <c r="P858" s="38"/>
      <c r="Q858" s="38"/>
      <c r="R858" s="38"/>
      <c r="S858" s="38"/>
      <c r="T858" s="38"/>
    </row>
    <row r="859" spans="15:20" ht="13.5">
      <c r="O859" s="38"/>
      <c r="P859" s="38"/>
      <c r="Q859" s="38"/>
      <c r="R859" s="38"/>
      <c r="S859" s="38"/>
      <c r="T859" s="38"/>
    </row>
    <row r="860" spans="15:20" ht="13.5">
      <c r="O860" s="38"/>
      <c r="P860" s="38"/>
      <c r="Q860" s="38"/>
      <c r="R860" s="38"/>
      <c r="S860" s="38"/>
      <c r="T860" s="38"/>
    </row>
    <row r="861" spans="15:20" ht="13.5">
      <c r="O861" s="38"/>
      <c r="P861" s="38"/>
      <c r="Q861" s="38"/>
      <c r="R861" s="38"/>
      <c r="S861" s="38"/>
      <c r="T861" s="38"/>
    </row>
    <row r="862" spans="15:20" ht="13.5">
      <c r="O862" s="38"/>
      <c r="P862" s="38"/>
      <c r="Q862" s="38"/>
      <c r="R862" s="38"/>
      <c r="S862" s="38"/>
      <c r="T862" s="38"/>
    </row>
    <row r="863" spans="15:20" ht="13.5">
      <c r="O863" s="38"/>
      <c r="P863" s="38"/>
      <c r="Q863" s="38"/>
      <c r="R863" s="38"/>
      <c r="S863" s="38"/>
      <c r="T863" s="38"/>
    </row>
    <row r="864" spans="15:20" ht="13.5">
      <c r="O864" s="38"/>
      <c r="P864" s="38"/>
      <c r="Q864" s="38"/>
      <c r="R864" s="38"/>
      <c r="S864" s="38"/>
      <c r="T864" s="38"/>
    </row>
    <row r="865" spans="15:20" ht="13.5">
      <c r="O865" s="38"/>
      <c r="P865" s="38"/>
      <c r="Q865" s="38"/>
      <c r="R865" s="38"/>
      <c r="S865" s="38"/>
      <c r="T865" s="38"/>
    </row>
    <row r="866" spans="15:20" ht="13.5">
      <c r="O866" s="38"/>
      <c r="P866" s="38"/>
      <c r="Q866" s="38"/>
      <c r="R866" s="38"/>
      <c r="S866" s="38"/>
      <c r="T866" s="38"/>
    </row>
    <row r="867" spans="15:20" ht="13.5">
      <c r="O867" s="38"/>
      <c r="P867" s="38"/>
      <c r="Q867" s="38"/>
      <c r="R867" s="38"/>
      <c r="S867" s="38"/>
      <c r="T867" s="38"/>
    </row>
    <row r="868" spans="15:20" ht="13.5">
      <c r="O868" s="38"/>
      <c r="P868" s="38"/>
      <c r="Q868" s="38"/>
      <c r="R868" s="38"/>
      <c r="S868" s="38"/>
      <c r="T868" s="38"/>
    </row>
    <row r="869" spans="15:20" ht="13.5">
      <c r="O869" s="38"/>
      <c r="P869" s="38"/>
      <c r="Q869" s="38"/>
      <c r="R869" s="38"/>
      <c r="S869" s="38"/>
      <c r="T869" s="38"/>
    </row>
    <row r="870" spans="15:20" ht="13.5">
      <c r="O870" s="38"/>
      <c r="P870" s="38"/>
      <c r="Q870" s="38"/>
      <c r="R870" s="38"/>
      <c r="S870" s="38"/>
      <c r="T870" s="38"/>
    </row>
    <row r="871" spans="15:20" ht="13.5">
      <c r="O871" s="38"/>
      <c r="P871" s="38"/>
      <c r="Q871" s="38"/>
      <c r="R871" s="38"/>
      <c r="S871" s="38"/>
      <c r="T871" s="38"/>
    </row>
    <row r="872" spans="15:20" ht="13.5">
      <c r="O872" s="38"/>
      <c r="P872" s="38"/>
      <c r="Q872" s="38"/>
      <c r="R872" s="38"/>
      <c r="S872" s="38"/>
      <c r="T872" s="38"/>
    </row>
    <row r="873" spans="15:20" ht="13.5">
      <c r="O873" s="38"/>
      <c r="P873" s="38"/>
      <c r="Q873" s="38"/>
      <c r="R873" s="38"/>
      <c r="S873" s="38"/>
      <c r="T873" s="38"/>
    </row>
    <row r="874" spans="15:20" ht="13.5">
      <c r="O874" s="38"/>
      <c r="P874" s="38"/>
      <c r="Q874" s="38"/>
      <c r="R874" s="38"/>
      <c r="S874" s="38"/>
      <c r="T874" s="38"/>
    </row>
    <row r="875" spans="15:20" ht="13.5">
      <c r="O875" s="38"/>
      <c r="P875" s="38"/>
      <c r="Q875" s="38"/>
      <c r="R875" s="38"/>
      <c r="S875" s="38"/>
      <c r="T875" s="38"/>
    </row>
    <row r="876" spans="15:20" ht="13.5">
      <c r="O876" s="38"/>
      <c r="P876" s="38"/>
      <c r="Q876" s="38"/>
      <c r="R876" s="38"/>
      <c r="S876" s="38"/>
      <c r="T876" s="38"/>
    </row>
    <row r="877" spans="15:20" ht="13.5">
      <c r="O877" s="38"/>
      <c r="P877" s="38"/>
      <c r="Q877" s="38"/>
      <c r="R877" s="38"/>
      <c r="S877" s="38"/>
      <c r="T877" s="38"/>
    </row>
    <row r="878" spans="15:20" ht="13.5">
      <c r="O878" s="38"/>
      <c r="P878" s="38"/>
      <c r="Q878" s="38"/>
      <c r="R878" s="38"/>
      <c r="S878" s="38"/>
      <c r="T878" s="38"/>
    </row>
    <row r="879" spans="15:20" ht="13.5">
      <c r="O879" s="38"/>
      <c r="P879" s="38"/>
      <c r="Q879" s="38"/>
      <c r="R879" s="38"/>
      <c r="S879" s="38"/>
      <c r="T879" s="38"/>
    </row>
    <row r="880" spans="15:20" ht="13.5">
      <c r="O880" s="38"/>
      <c r="P880" s="38"/>
      <c r="Q880" s="38"/>
      <c r="R880" s="38"/>
      <c r="S880" s="38"/>
      <c r="T880" s="38"/>
    </row>
    <row r="881" spans="15:20" ht="13.5">
      <c r="O881" s="38"/>
      <c r="P881" s="38"/>
      <c r="Q881" s="38"/>
      <c r="R881" s="38"/>
      <c r="S881" s="38"/>
      <c r="T881" s="38"/>
    </row>
    <row r="882" spans="15:20" ht="13.5">
      <c r="O882" s="38"/>
      <c r="P882" s="38"/>
      <c r="Q882" s="38"/>
      <c r="R882" s="38"/>
      <c r="S882" s="38"/>
      <c r="T882" s="38"/>
    </row>
    <row r="883" spans="15:20" ht="13.5">
      <c r="O883" s="38"/>
      <c r="P883" s="38"/>
      <c r="Q883" s="38"/>
      <c r="R883" s="38"/>
      <c r="S883" s="38"/>
      <c r="T883" s="38"/>
    </row>
    <row r="884" spans="15:20" ht="13.5">
      <c r="O884" s="38"/>
      <c r="P884" s="38"/>
      <c r="Q884" s="38"/>
      <c r="R884" s="38"/>
      <c r="S884" s="38"/>
      <c r="T884" s="38"/>
    </row>
    <row r="885" spans="15:20" ht="13.5">
      <c r="O885" s="38"/>
      <c r="P885" s="38"/>
      <c r="Q885" s="38"/>
      <c r="R885" s="38"/>
      <c r="S885" s="38"/>
      <c r="T885" s="38"/>
    </row>
    <row r="886" spans="15:20" ht="13.5">
      <c r="O886" s="38"/>
      <c r="P886" s="38"/>
      <c r="Q886" s="38"/>
      <c r="R886" s="38"/>
      <c r="S886" s="38"/>
      <c r="T886" s="38"/>
    </row>
    <row r="887" spans="15:20" ht="13.5">
      <c r="O887" s="38"/>
      <c r="P887" s="38"/>
      <c r="Q887" s="38"/>
      <c r="R887" s="38"/>
      <c r="S887" s="38"/>
      <c r="T887" s="38"/>
    </row>
    <row r="888" spans="15:20" ht="13.5">
      <c r="O888" s="38"/>
      <c r="P888" s="38"/>
      <c r="Q888" s="38"/>
      <c r="R888" s="38"/>
      <c r="S888" s="38"/>
      <c r="T888" s="38"/>
    </row>
    <row r="889" spans="15:20" ht="13.5">
      <c r="O889" s="38"/>
      <c r="P889" s="38"/>
      <c r="Q889" s="38"/>
      <c r="R889" s="38"/>
      <c r="S889" s="38"/>
      <c r="T889" s="38"/>
    </row>
    <row r="890" spans="15:20" ht="13.5">
      <c r="O890" s="38"/>
      <c r="P890" s="38"/>
      <c r="Q890" s="38"/>
      <c r="R890" s="38"/>
      <c r="S890" s="38"/>
      <c r="T890" s="38"/>
    </row>
    <row r="891" spans="15:20" ht="13.5">
      <c r="O891" s="38"/>
      <c r="P891" s="38"/>
      <c r="Q891" s="38"/>
      <c r="R891" s="38"/>
      <c r="S891" s="38"/>
      <c r="T891" s="38"/>
    </row>
    <row r="892" spans="15:20" ht="13.5">
      <c r="O892" s="38"/>
      <c r="P892" s="38"/>
      <c r="Q892" s="38"/>
      <c r="R892" s="38"/>
      <c r="S892" s="38"/>
      <c r="T892" s="38"/>
    </row>
    <row r="893" spans="15:20" ht="13.5">
      <c r="O893" s="38"/>
      <c r="P893" s="38"/>
      <c r="Q893" s="38"/>
      <c r="R893" s="38"/>
      <c r="S893" s="38"/>
      <c r="T893" s="38"/>
    </row>
    <row r="894" spans="15:20" ht="13.5">
      <c r="O894" s="38"/>
      <c r="P894" s="38"/>
      <c r="Q894" s="38"/>
      <c r="R894" s="38"/>
      <c r="S894" s="38"/>
      <c r="T894" s="38"/>
    </row>
    <row r="895" spans="15:20" ht="13.5">
      <c r="O895" s="38"/>
      <c r="P895" s="38"/>
      <c r="Q895" s="38"/>
      <c r="R895" s="38"/>
      <c r="S895" s="38"/>
      <c r="T895" s="38"/>
    </row>
    <row r="896" spans="15:20" ht="13.5">
      <c r="O896" s="38"/>
      <c r="P896" s="38"/>
      <c r="Q896" s="38"/>
      <c r="R896" s="38"/>
      <c r="S896" s="38"/>
      <c r="T896" s="38"/>
    </row>
    <row r="897" spans="15:20" ht="13.5">
      <c r="O897" s="38"/>
      <c r="P897" s="38"/>
      <c r="Q897" s="38"/>
      <c r="R897" s="38"/>
      <c r="S897" s="38"/>
      <c r="T897" s="38"/>
    </row>
    <row r="898" spans="15:20" ht="13.5">
      <c r="O898" s="38"/>
      <c r="P898" s="38"/>
      <c r="Q898" s="38"/>
      <c r="R898" s="38"/>
      <c r="S898" s="38"/>
      <c r="T898" s="38"/>
    </row>
    <row r="899" spans="15:20" ht="13.5">
      <c r="O899" s="38"/>
      <c r="P899" s="38"/>
      <c r="Q899" s="38"/>
      <c r="R899" s="38"/>
      <c r="S899" s="38"/>
      <c r="T899" s="38"/>
    </row>
    <row r="900" spans="15:20" ht="13.5">
      <c r="O900" s="38"/>
      <c r="P900" s="38"/>
      <c r="Q900" s="38"/>
      <c r="R900" s="38"/>
      <c r="S900" s="38"/>
      <c r="T900" s="38"/>
    </row>
    <row r="901" spans="15:20" ht="13.5">
      <c r="O901" s="38"/>
      <c r="P901" s="38"/>
      <c r="Q901" s="38"/>
      <c r="R901" s="38"/>
      <c r="S901" s="38"/>
      <c r="T901" s="38"/>
    </row>
    <row r="902" spans="15:20" ht="13.5">
      <c r="O902" s="38"/>
      <c r="P902" s="38"/>
      <c r="Q902" s="38"/>
      <c r="R902" s="38"/>
      <c r="S902" s="38"/>
      <c r="T902" s="38"/>
    </row>
    <row r="903" spans="15:20" ht="13.5">
      <c r="O903" s="38"/>
      <c r="P903" s="38"/>
      <c r="Q903" s="38"/>
      <c r="R903" s="38"/>
      <c r="S903" s="38"/>
      <c r="T903" s="38"/>
    </row>
    <row r="904" spans="15:20" ht="13.5">
      <c r="O904" s="38"/>
      <c r="P904" s="38"/>
      <c r="Q904" s="38"/>
      <c r="R904" s="38"/>
      <c r="S904" s="38"/>
      <c r="T904" s="38"/>
    </row>
    <row r="905" spans="15:20" ht="13.5">
      <c r="O905" s="38"/>
      <c r="P905" s="38"/>
      <c r="Q905" s="38"/>
      <c r="R905" s="38"/>
      <c r="S905" s="38"/>
      <c r="T905" s="38"/>
    </row>
    <row r="906" spans="15:20" ht="13.5">
      <c r="O906" s="38"/>
      <c r="P906" s="38"/>
      <c r="Q906" s="38"/>
      <c r="R906" s="38"/>
      <c r="S906" s="38"/>
      <c r="T906" s="38"/>
    </row>
    <row r="907" spans="15:20" ht="13.5">
      <c r="O907" s="38"/>
      <c r="P907" s="38"/>
      <c r="Q907" s="38"/>
      <c r="R907" s="38"/>
      <c r="S907" s="38"/>
      <c r="T907" s="38"/>
    </row>
    <row r="908" spans="15:20" ht="13.5">
      <c r="O908" s="38"/>
      <c r="P908" s="38"/>
      <c r="Q908" s="38"/>
      <c r="R908" s="38"/>
      <c r="S908" s="38"/>
      <c r="T908" s="38"/>
    </row>
    <row r="909" spans="15:20" ht="13.5">
      <c r="O909" s="38"/>
      <c r="P909" s="38"/>
      <c r="Q909" s="38"/>
      <c r="R909" s="38"/>
      <c r="S909" s="38"/>
      <c r="T909" s="38"/>
    </row>
    <row r="910" spans="15:20" ht="13.5">
      <c r="O910" s="38"/>
      <c r="P910" s="38"/>
      <c r="Q910" s="38"/>
      <c r="R910" s="38"/>
      <c r="S910" s="38"/>
      <c r="T910" s="38"/>
    </row>
    <row r="911" spans="15:20" ht="13.5">
      <c r="O911" s="38"/>
      <c r="P911" s="38"/>
      <c r="Q911" s="38"/>
      <c r="R911" s="38"/>
      <c r="S911" s="38"/>
      <c r="T911" s="38"/>
    </row>
    <row r="912" spans="15:20" ht="13.5">
      <c r="O912" s="38"/>
      <c r="P912" s="38"/>
      <c r="Q912" s="38"/>
      <c r="R912" s="38"/>
      <c r="S912" s="38"/>
      <c r="T912" s="38"/>
    </row>
    <row r="913" spans="15:20" ht="13.5">
      <c r="O913" s="38"/>
      <c r="P913" s="38"/>
      <c r="Q913" s="38"/>
      <c r="R913" s="38"/>
      <c r="S913" s="38"/>
      <c r="T913" s="38"/>
    </row>
    <row r="914" spans="15:20" ht="13.5">
      <c r="O914" s="38"/>
      <c r="P914" s="38"/>
      <c r="Q914" s="38"/>
      <c r="R914" s="38"/>
      <c r="S914" s="38"/>
      <c r="T914" s="38"/>
    </row>
    <row r="915" spans="15:20" ht="13.5">
      <c r="O915" s="38"/>
      <c r="P915" s="38"/>
      <c r="Q915" s="38"/>
      <c r="R915" s="38"/>
      <c r="S915" s="38"/>
      <c r="T915" s="38"/>
    </row>
    <row r="916" spans="15:20" ht="13.5">
      <c r="O916" s="38"/>
      <c r="P916" s="38"/>
      <c r="Q916" s="38"/>
      <c r="R916" s="38"/>
      <c r="S916" s="38"/>
      <c r="T916" s="38"/>
    </row>
    <row r="917" spans="15:20" ht="13.5">
      <c r="O917" s="38"/>
      <c r="P917" s="38"/>
      <c r="Q917" s="38"/>
      <c r="R917" s="38"/>
      <c r="S917" s="38"/>
      <c r="T917" s="38"/>
    </row>
    <row r="918" spans="15:20" ht="13.5">
      <c r="O918" s="38"/>
      <c r="P918" s="38"/>
      <c r="Q918" s="38"/>
      <c r="R918" s="38"/>
      <c r="S918" s="38"/>
      <c r="T918" s="38"/>
    </row>
    <row r="919" spans="15:20" ht="13.5">
      <c r="O919" s="38"/>
      <c r="P919" s="38"/>
      <c r="Q919" s="38"/>
      <c r="R919" s="38"/>
      <c r="S919" s="38"/>
      <c r="T919" s="38"/>
    </row>
    <row r="920" spans="15:20" ht="13.5">
      <c r="O920" s="38"/>
      <c r="P920" s="38"/>
      <c r="Q920" s="38"/>
      <c r="R920" s="38"/>
      <c r="S920" s="38"/>
      <c r="T920" s="38"/>
    </row>
    <row r="921" spans="15:20" ht="13.5">
      <c r="O921" s="38"/>
      <c r="P921" s="38"/>
      <c r="Q921" s="38"/>
      <c r="R921" s="38"/>
      <c r="S921" s="38"/>
      <c r="T921" s="38"/>
    </row>
    <row r="922" spans="15:20" ht="13.5">
      <c r="O922" s="38"/>
      <c r="P922" s="38"/>
      <c r="Q922" s="38"/>
      <c r="R922" s="38"/>
      <c r="S922" s="38"/>
      <c r="T922" s="38"/>
    </row>
    <row r="923" spans="15:20" ht="13.5">
      <c r="O923" s="38"/>
      <c r="P923" s="38"/>
      <c r="Q923" s="38"/>
      <c r="R923" s="38"/>
      <c r="S923" s="38"/>
      <c r="T923" s="38"/>
    </row>
    <row r="924" spans="15:20" ht="13.5">
      <c r="O924" s="38"/>
      <c r="P924" s="38"/>
      <c r="Q924" s="38"/>
      <c r="R924" s="38"/>
      <c r="S924" s="38"/>
      <c r="T924" s="38"/>
    </row>
    <row r="925" spans="15:20" ht="13.5">
      <c r="O925" s="38"/>
      <c r="P925" s="38"/>
      <c r="Q925" s="38"/>
      <c r="R925" s="38"/>
      <c r="S925" s="38"/>
      <c r="T925" s="38"/>
    </row>
    <row r="926" spans="15:20" ht="13.5">
      <c r="O926" s="38"/>
      <c r="P926" s="38"/>
      <c r="Q926" s="38"/>
      <c r="R926" s="38"/>
      <c r="S926" s="38"/>
      <c r="T926" s="38"/>
    </row>
    <row r="927" spans="15:20" ht="13.5">
      <c r="O927" s="38"/>
      <c r="P927" s="38"/>
      <c r="Q927" s="38"/>
      <c r="R927" s="38"/>
      <c r="S927" s="38"/>
      <c r="T927" s="38"/>
    </row>
    <row r="928" spans="15:20" ht="13.5">
      <c r="O928" s="38"/>
      <c r="P928" s="38"/>
      <c r="Q928" s="38"/>
      <c r="R928" s="38"/>
      <c r="S928" s="38"/>
      <c r="T928" s="38"/>
    </row>
    <row r="929" spans="15:20" ht="13.5">
      <c r="O929" s="38"/>
      <c r="P929" s="38"/>
      <c r="Q929" s="38"/>
      <c r="R929" s="38"/>
      <c r="S929" s="38"/>
      <c r="T929" s="38"/>
    </row>
    <row r="930" spans="15:20" ht="13.5">
      <c r="O930" s="38"/>
      <c r="P930" s="38"/>
      <c r="Q930" s="38"/>
      <c r="R930" s="38"/>
      <c r="S930" s="38"/>
      <c r="T930" s="38"/>
    </row>
    <row r="931" spans="15:20" ht="13.5">
      <c r="O931" s="38"/>
      <c r="P931" s="38"/>
      <c r="Q931" s="38"/>
      <c r="R931" s="38"/>
      <c r="S931" s="38"/>
      <c r="T931" s="38"/>
    </row>
    <row r="932" spans="15:20" ht="13.5">
      <c r="O932" s="38"/>
      <c r="P932" s="38"/>
      <c r="Q932" s="38"/>
      <c r="R932" s="38"/>
      <c r="S932" s="38"/>
      <c r="T932" s="38"/>
    </row>
    <row r="933" spans="15:20" ht="13.5">
      <c r="O933" s="38"/>
      <c r="P933" s="38"/>
      <c r="Q933" s="38"/>
      <c r="R933" s="38"/>
      <c r="S933" s="38"/>
      <c r="T933" s="38"/>
    </row>
    <row r="934" spans="15:20" ht="13.5">
      <c r="O934" s="38"/>
      <c r="P934" s="38"/>
      <c r="Q934" s="38"/>
      <c r="R934" s="38"/>
      <c r="S934" s="38"/>
      <c r="T934" s="38"/>
    </row>
    <row r="935" spans="15:20" ht="13.5">
      <c r="O935" s="38"/>
      <c r="P935" s="38"/>
      <c r="Q935" s="38"/>
      <c r="R935" s="38"/>
      <c r="S935" s="38"/>
      <c r="T935" s="38"/>
    </row>
    <row r="936" spans="15:20" ht="13.5">
      <c r="O936" s="38"/>
      <c r="P936" s="38"/>
      <c r="Q936" s="38"/>
      <c r="R936" s="38"/>
      <c r="S936" s="38"/>
      <c r="T936" s="38"/>
    </row>
    <row r="937" spans="15:20" ht="13.5">
      <c r="O937" s="38"/>
      <c r="P937" s="38"/>
      <c r="Q937" s="38"/>
      <c r="R937" s="38"/>
      <c r="S937" s="38"/>
      <c r="T937" s="38"/>
    </row>
    <row r="938" spans="15:20" ht="13.5">
      <c r="O938" s="38"/>
      <c r="P938" s="38"/>
      <c r="Q938" s="38"/>
      <c r="R938" s="38"/>
      <c r="S938" s="38"/>
      <c r="T938" s="38"/>
    </row>
    <row r="939" spans="15:20" ht="13.5">
      <c r="O939" s="38"/>
      <c r="P939" s="38"/>
      <c r="Q939" s="38"/>
      <c r="R939" s="38"/>
      <c r="S939" s="38"/>
      <c r="T939" s="38"/>
    </row>
    <row r="940" spans="15:20" ht="13.5">
      <c r="O940" s="38"/>
      <c r="P940" s="38"/>
      <c r="Q940" s="38"/>
      <c r="R940" s="38"/>
      <c r="S940" s="38"/>
      <c r="T940" s="38"/>
    </row>
    <row r="941" spans="15:20" ht="13.5">
      <c r="O941" s="38"/>
      <c r="P941" s="38"/>
      <c r="Q941" s="38"/>
      <c r="R941" s="38"/>
      <c r="S941" s="38"/>
      <c r="T941" s="38"/>
    </row>
    <row r="942" spans="15:20" ht="13.5">
      <c r="O942" s="38"/>
      <c r="P942" s="38"/>
      <c r="Q942" s="38"/>
      <c r="R942" s="38"/>
      <c r="S942" s="38"/>
      <c r="T942" s="38"/>
    </row>
    <row r="943" spans="15:20" ht="13.5">
      <c r="O943" s="38"/>
      <c r="P943" s="38"/>
      <c r="Q943" s="38"/>
      <c r="R943" s="38"/>
      <c r="S943" s="38"/>
      <c r="T943" s="38"/>
    </row>
    <row r="944" spans="15:20" ht="13.5">
      <c r="O944" s="38"/>
      <c r="P944" s="38"/>
      <c r="Q944" s="38"/>
      <c r="R944" s="38"/>
      <c r="S944" s="38"/>
      <c r="T944" s="38"/>
    </row>
    <row r="945" spans="15:20" ht="13.5">
      <c r="O945" s="38"/>
      <c r="P945" s="38"/>
      <c r="Q945" s="38"/>
      <c r="R945" s="38"/>
      <c r="S945" s="38"/>
      <c r="T945" s="38"/>
    </row>
    <row r="946" spans="15:20" ht="13.5">
      <c r="O946" s="38"/>
      <c r="P946" s="38"/>
      <c r="Q946" s="38"/>
      <c r="R946" s="38"/>
      <c r="S946" s="38"/>
      <c r="T946" s="38"/>
    </row>
    <row r="947" spans="15:20" ht="13.5">
      <c r="O947" s="38"/>
      <c r="P947" s="38"/>
      <c r="Q947" s="38"/>
      <c r="R947" s="38"/>
      <c r="S947" s="38"/>
      <c r="T947" s="38"/>
    </row>
    <row r="948" spans="15:20" ht="13.5">
      <c r="O948" s="38"/>
      <c r="P948" s="38"/>
      <c r="Q948" s="38"/>
      <c r="R948" s="38"/>
      <c r="S948" s="38"/>
      <c r="T948" s="38"/>
    </row>
    <row r="949" spans="15:20" ht="13.5">
      <c r="O949" s="38"/>
      <c r="P949" s="38"/>
      <c r="Q949" s="38"/>
      <c r="R949" s="38"/>
      <c r="S949" s="38"/>
      <c r="T949" s="38"/>
    </row>
    <row r="950" spans="15:20" ht="13.5">
      <c r="O950" s="38"/>
      <c r="P950" s="38"/>
      <c r="Q950" s="38"/>
      <c r="R950" s="38"/>
      <c r="S950" s="38"/>
      <c r="T950" s="38"/>
    </row>
    <row r="951" spans="15:20" ht="13.5">
      <c r="O951" s="38"/>
      <c r="P951" s="38"/>
      <c r="Q951" s="38"/>
      <c r="R951" s="38"/>
      <c r="S951" s="38"/>
      <c r="T951" s="38"/>
    </row>
    <row r="952" spans="15:20" ht="13.5">
      <c r="O952" s="38"/>
      <c r="P952" s="38"/>
      <c r="Q952" s="38"/>
      <c r="R952" s="38"/>
      <c r="S952" s="38"/>
      <c r="T952" s="38"/>
    </row>
    <row r="953" spans="15:20" ht="13.5">
      <c r="O953" s="38"/>
      <c r="P953" s="38"/>
      <c r="Q953" s="38"/>
      <c r="R953" s="38"/>
      <c r="S953" s="38"/>
      <c r="T953" s="38"/>
    </row>
    <row r="954" spans="15:20" ht="13.5">
      <c r="O954" s="38"/>
      <c r="P954" s="38"/>
      <c r="Q954" s="38"/>
      <c r="R954" s="38"/>
      <c r="S954" s="38"/>
      <c r="T954" s="38"/>
    </row>
    <row r="955" spans="15:20" ht="13.5">
      <c r="O955" s="38"/>
      <c r="P955" s="38"/>
      <c r="Q955" s="38"/>
      <c r="R955" s="38"/>
      <c r="S955" s="38"/>
      <c r="T955" s="38"/>
    </row>
    <row r="956" spans="15:20" ht="13.5">
      <c r="O956" s="38"/>
      <c r="P956" s="38"/>
      <c r="Q956" s="38"/>
      <c r="R956" s="38"/>
      <c r="S956" s="38"/>
      <c r="T956" s="38"/>
    </row>
    <row r="957" spans="15:20" ht="13.5">
      <c r="O957" s="38"/>
      <c r="P957" s="38"/>
      <c r="Q957" s="38"/>
      <c r="R957" s="38"/>
      <c r="S957" s="38"/>
      <c r="T957" s="38"/>
    </row>
    <row r="958" spans="15:20" ht="13.5">
      <c r="O958" s="38"/>
      <c r="P958" s="38"/>
      <c r="Q958" s="38"/>
      <c r="R958" s="38"/>
      <c r="S958" s="38"/>
      <c r="T958" s="38"/>
    </row>
    <row r="959" spans="15:20" ht="13.5">
      <c r="O959" s="38"/>
      <c r="P959" s="38"/>
      <c r="Q959" s="38"/>
      <c r="R959" s="38"/>
      <c r="S959" s="38"/>
      <c r="T959" s="38"/>
    </row>
    <row r="960" spans="15:20" ht="13.5">
      <c r="O960" s="38"/>
      <c r="P960" s="38"/>
      <c r="Q960" s="38"/>
      <c r="R960" s="38"/>
      <c r="S960" s="38"/>
      <c r="T960" s="38"/>
    </row>
    <row r="961" spans="15:20" ht="13.5">
      <c r="O961" s="38"/>
      <c r="P961" s="38"/>
      <c r="Q961" s="38"/>
      <c r="R961" s="38"/>
      <c r="S961" s="38"/>
      <c r="T961" s="38"/>
    </row>
    <row r="962" spans="15:20" ht="13.5">
      <c r="O962" s="38"/>
      <c r="P962" s="38"/>
      <c r="Q962" s="38"/>
      <c r="R962" s="38"/>
      <c r="S962" s="38"/>
      <c r="T962" s="38"/>
    </row>
    <row r="963" spans="15:20" ht="13.5">
      <c r="O963" s="38"/>
      <c r="P963" s="38"/>
      <c r="Q963" s="38"/>
      <c r="R963" s="38"/>
      <c r="S963" s="38"/>
      <c r="T963" s="38"/>
    </row>
    <row r="964" spans="15:20" ht="13.5">
      <c r="O964" s="38"/>
      <c r="P964" s="38"/>
      <c r="Q964" s="38"/>
      <c r="R964" s="38"/>
      <c r="S964" s="38"/>
      <c r="T964" s="38"/>
    </row>
    <row r="965" spans="15:20" ht="13.5">
      <c r="O965" s="38"/>
      <c r="P965" s="38"/>
      <c r="Q965" s="38"/>
      <c r="R965" s="38"/>
      <c r="S965" s="38"/>
      <c r="T965" s="38"/>
    </row>
    <row r="966" spans="15:20" ht="13.5">
      <c r="O966" s="38"/>
      <c r="P966" s="38"/>
      <c r="Q966" s="38"/>
      <c r="R966" s="38"/>
      <c r="S966" s="38"/>
      <c r="T966" s="38"/>
    </row>
    <row r="967" spans="15:20" ht="13.5">
      <c r="O967" s="38"/>
      <c r="P967" s="38"/>
      <c r="Q967" s="38"/>
      <c r="R967" s="38"/>
      <c r="S967" s="38"/>
      <c r="T967" s="38"/>
    </row>
    <row r="968" spans="15:20" ht="13.5">
      <c r="O968" s="38"/>
      <c r="P968" s="38"/>
      <c r="Q968" s="38"/>
      <c r="R968" s="38"/>
      <c r="S968" s="38"/>
      <c r="T968" s="38"/>
    </row>
    <row r="969" spans="15:20" ht="13.5">
      <c r="O969" s="38"/>
      <c r="P969" s="38"/>
      <c r="Q969" s="38"/>
      <c r="R969" s="38"/>
      <c r="S969" s="38"/>
      <c r="T969" s="38"/>
    </row>
    <row r="970" spans="15:20" ht="13.5">
      <c r="O970" s="38"/>
      <c r="P970" s="38"/>
      <c r="Q970" s="38"/>
      <c r="R970" s="38"/>
      <c r="S970" s="38"/>
      <c r="T970" s="38"/>
    </row>
    <row r="971" spans="15:20" ht="13.5">
      <c r="O971" s="38"/>
      <c r="P971" s="38"/>
      <c r="Q971" s="38"/>
      <c r="R971" s="38"/>
      <c r="S971" s="38"/>
      <c r="T971" s="38"/>
    </row>
    <row r="972" spans="15:20" ht="13.5">
      <c r="O972" s="38"/>
      <c r="P972" s="38"/>
      <c r="Q972" s="38"/>
      <c r="R972" s="38"/>
      <c r="S972" s="38"/>
      <c r="T972" s="38"/>
    </row>
    <row r="973" spans="15:20" ht="13.5">
      <c r="O973" s="38"/>
      <c r="P973" s="38"/>
      <c r="Q973" s="38"/>
      <c r="R973" s="38"/>
      <c r="S973" s="38"/>
      <c r="T973" s="38"/>
    </row>
    <row r="974" spans="15:20" ht="13.5">
      <c r="O974" s="38"/>
      <c r="P974" s="38"/>
      <c r="Q974" s="38"/>
      <c r="R974" s="38"/>
      <c r="S974" s="38"/>
      <c r="T974" s="38"/>
    </row>
    <row r="975" spans="15:20" ht="13.5">
      <c r="O975" s="38"/>
      <c r="P975" s="38"/>
      <c r="Q975" s="38"/>
      <c r="R975" s="38"/>
      <c r="S975" s="38"/>
      <c r="T975" s="38"/>
    </row>
    <row r="976" spans="15:20" ht="13.5">
      <c r="O976" s="38"/>
      <c r="P976" s="38"/>
      <c r="Q976" s="38"/>
      <c r="R976" s="38"/>
      <c r="S976" s="38"/>
      <c r="T976" s="38"/>
    </row>
    <row r="977" spans="15:20" ht="13.5">
      <c r="O977" s="38"/>
      <c r="P977" s="38"/>
      <c r="Q977" s="38"/>
      <c r="R977" s="38"/>
      <c r="S977" s="38"/>
      <c r="T977" s="38"/>
    </row>
    <row r="978" spans="15:20" ht="13.5">
      <c r="O978" s="38"/>
      <c r="P978" s="38"/>
      <c r="Q978" s="38"/>
      <c r="R978" s="38"/>
      <c r="S978" s="38"/>
      <c r="T978" s="38"/>
    </row>
    <row r="979" spans="15:20" ht="13.5">
      <c r="O979" s="38"/>
      <c r="P979" s="38"/>
      <c r="Q979" s="38"/>
      <c r="R979" s="38"/>
      <c r="S979" s="38"/>
      <c r="T979" s="38"/>
    </row>
    <row r="980" spans="15:20" ht="13.5">
      <c r="O980" s="38"/>
      <c r="P980" s="38"/>
      <c r="Q980" s="38"/>
      <c r="R980" s="38"/>
      <c r="S980" s="38"/>
      <c r="T980" s="38"/>
    </row>
    <row r="981" spans="15:20" ht="13.5">
      <c r="O981" s="38"/>
      <c r="P981" s="38"/>
      <c r="Q981" s="38"/>
      <c r="R981" s="38"/>
      <c r="S981" s="38"/>
      <c r="T981" s="38"/>
    </row>
    <row r="982" spans="15:20" ht="13.5">
      <c r="O982" s="38"/>
      <c r="P982" s="38"/>
      <c r="Q982" s="38"/>
      <c r="R982" s="38"/>
      <c r="S982" s="38"/>
      <c r="T982" s="38"/>
    </row>
    <row r="983" spans="15:20" ht="13.5">
      <c r="O983" s="38"/>
      <c r="P983" s="38"/>
      <c r="Q983" s="38"/>
      <c r="R983" s="38"/>
      <c r="S983" s="38"/>
      <c r="T983" s="38"/>
    </row>
    <row r="984" spans="15:20" ht="13.5">
      <c r="O984" s="38"/>
      <c r="P984" s="38"/>
      <c r="Q984" s="38"/>
      <c r="R984" s="38"/>
      <c r="S984" s="38"/>
      <c r="T984" s="38"/>
    </row>
    <row r="985" spans="15:20" ht="13.5">
      <c r="O985" s="38"/>
      <c r="P985" s="38"/>
      <c r="Q985" s="38"/>
      <c r="R985" s="38"/>
      <c r="S985" s="38"/>
      <c r="T985" s="38"/>
    </row>
    <row r="986" spans="15:20" ht="13.5">
      <c r="O986" s="38"/>
      <c r="P986" s="38"/>
      <c r="Q986" s="38"/>
      <c r="R986" s="38"/>
      <c r="S986" s="38"/>
      <c r="T986" s="38"/>
    </row>
    <row r="987" spans="15:20" ht="13.5">
      <c r="O987" s="38"/>
      <c r="P987" s="38"/>
      <c r="Q987" s="38"/>
      <c r="R987" s="38"/>
      <c r="S987" s="38"/>
      <c r="T987" s="38"/>
    </row>
    <row r="988" spans="15:20" ht="13.5">
      <c r="O988" s="38"/>
      <c r="P988" s="38"/>
      <c r="Q988" s="38"/>
      <c r="R988" s="38"/>
      <c r="S988" s="38"/>
      <c r="T988" s="38"/>
    </row>
    <row r="989" spans="15:20" ht="13.5">
      <c r="O989" s="38"/>
      <c r="P989" s="38"/>
      <c r="Q989" s="38"/>
      <c r="R989" s="38"/>
      <c r="S989" s="38"/>
      <c r="T989" s="38"/>
    </row>
    <row r="990" spans="15:20" ht="13.5">
      <c r="O990" s="38"/>
      <c r="P990" s="38"/>
      <c r="Q990" s="38"/>
      <c r="R990" s="38"/>
      <c r="S990" s="38"/>
      <c r="T990" s="38"/>
    </row>
    <row r="991" spans="15:20" ht="13.5">
      <c r="O991" s="38"/>
      <c r="P991" s="38"/>
      <c r="Q991" s="38"/>
      <c r="R991" s="38"/>
      <c r="S991" s="38"/>
      <c r="T991" s="38"/>
    </row>
    <row r="992" spans="15:20" ht="13.5">
      <c r="O992" s="38"/>
      <c r="P992" s="38"/>
      <c r="Q992" s="38"/>
      <c r="R992" s="38"/>
      <c r="S992" s="38"/>
      <c r="T992" s="38"/>
    </row>
    <row r="993" spans="15:20" ht="13.5">
      <c r="O993" s="38"/>
      <c r="P993" s="38"/>
      <c r="Q993" s="38"/>
      <c r="R993" s="38"/>
      <c r="S993" s="38"/>
      <c r="T993" s="38"/>
    </row>
    <row r="994" spans="15:20" ht="13.5">
      <c r="O994" s="38"/>
      <c r="P994" s="38"/>
      <c r="Q994" s="38"/>
      <c r="R994" s="38"/>
      <c r="S994" s="38"/>
      <c r="T994" s="38"/>
    </row>
    <row r="995" spans="15:20" ht="13.5">
      <c r="O995" s="38"/>
      <c r="P995" s="38"/>
      <c r="Q995" s="38"/>
      <c r="R995" s="38"/>
      <c r="S995" s="38"/>
      <c r="T995" s="38"/>
    </row>
    <row r="996" spans="15:20" ht="13.5">
      <c r="O996" s="38"/>
      <c r="P996" s="38"/>
      <c r="Q996" s="38"/>
      <c r="R996" s="38"/>
      <c r="S996" s="38"/>
      <c r="T996" s="38"/>
    </row>
    <row r="997" spans="15:20" ht="13.5">
      <c r="O997" s="38"/>
      <c r="P997" s="38"/>
      <c r="Q997" s="38"/>
      <c r="R997" s="38"/>
      <c r="S997" s="38"/>
      <c r="T997" s="38"/>
    </row>
    <row r="998" spans="15:20" ht="13.5">
      <c r="O998" s="38"/>
      <c r="P998" s="38"/>
      <c r="Q998" s="38"/>
      <c r="R998" s="38"/>
      <c r="S998" s="38"/>
      <c r="T998" s="38"/>
    </row>
    <row r="999" spans="15:20" ht="13.5">
      <c r="O999" s="38"/>
      <c r="P999" s="38"/>
      <c r="Q999" s="38"/>
      <c r="R999" s="38"/>
      <c r="S999" s="38"/>
      <c r="T999" s="38"/>
    </row>
    <row r="1000" spans="15:20" ht="13.5">
      <c r="O1000" s="38"/>
      <c r="P1000" s="38"/>
      <c r="Q1000" s="38"/>
      <c r="R1000" s="38"/>
      <c r="S1000" s="38"/>
      <c r="T1000" s="38"/>
    </row>
    <row r="1001" spans="15:20" ht="13.5">
      <c r="O1001" s="38"/>
      <c r="P1001" s="38"/>
      <c r="Q1001" s="38"/>
      <c r="R1001" s="38"/>
      <c r="S1001" s="38"/>
      <c r="T1001" s="38"/>
    </row>
    <row r="1002" spans="15:20" ht="13.5">
      <c r="O1002" s="38"/>
      <c r="P1002" s="38"/>
      <c r="Q1002" s="38"/>
      <c r="R1002" s="38"/>
      <c r="S1002" s="38"/>
      <c r="T1002" s="38"/>
    </row>
    <row r="1003" spans="15:20" ht="13.5">
      <c r="O1003" s="38"/>
      <c r="P1003" s="38"/>
      <c r="Q1003" s="38"/>
      <c r="R1003" s="38"/>
      <c r="S1003" s="38"/>
      <c r="T1003" s="38"/>
    </row>
    <row r="1004" spans="15:20" ht="13.5">
      <c r="O1004" s="38"/>
      <c r="P1004" s="38"/>
      <c r="Q1004" s="38"/>
      <c r="R1004" s="38"/>
      <c r="S1004" s="38"/>
      <c r="T1004" s="38"/>
    </row>
    <row r="1005" spans="15:20" ht="13.5">
      <c r="O1005" s="38"/>
      <c r="P1005" s="38"/>
      <c r="Q1005" s="38"/>
      <c r="R1005" s="38"/>
      <c r="S1005" s="38"/>
      <c r="T1005" s="38"/>
    </row>
    <row r="1006" spans="15:20" ht="13.5">
      <c r="O1006" s="38"/>
      <c r="P1006" s="38"/>
      <c r="Q1006" s="38"/>
      <c r="R1006" s="38"/>
      <c r="S1006" s="38"/>
      <c r="T1006" s="38"/>
    </row>
    <row r="1007" spans="15:20" ht="13.5">
      <c r="O1007" s="38"/>
      <c r="P1007" s="38"/>
      <c r="Q1007" s="38"/>
      <c r="R1007" s="38"/>
      <c r="S1007" s="38"/>
      <c r="T1007" s="38"/>
    </row>
    <row r="1008" spans="15:20" ht="13.5">
      <c r="O1008" s="38"/>
      <c r="P1008" s="38"/>
      <c r="Q1008" s="38"/>
      <c r="R1008" s="38"/>
      <c r="S1008" s="38"/>
      <c r="T1008" s="38"/>
    </row>
  </sheetData>
  <mergeCells count="1">
    <mergeCell ref="E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AA1005"/>
  <sheetViews>
    <sheetView workbookViewId="0">
      <selection activeCell="B19" sqref="B19"/>
    </sheetView>
  </sheetViews>
  <sheetFormatPr defaultColWidth="12.453125" defaultRowHeight="15.75" customHeight="1"/>
  <cols>
    <col min="1" max="1" width="75" bestFit="1" customWidth="1"/>
    <col min="2" max="6" width="18.453125" bestFit="1" customWidth="1"/>
    <col min="8" max="12" width="14.453125" customWidth="1"/>
  </cols>
  <sheetData>
    <row r="1" spans="1:27" ht="15.75" customHeight="1">
      <c r="A1" s="1"/>
      <c r="B1" s="4"/>
      <c r="C1" s="4"/>
      <c r="D1" s="4"/>
      <c r="E1" s="189" t="s">
        <v>18</v>
      </c>
      <c r="F1" s="190"/>
      <c r="G1" s="5"/>
      <c r="H1" s="6"/>
      <c r="I1" s="25"/>
      <c r="J1" s="25"/>
      <c r="K1" s="25"/>
      <c r="L1" s="25"/>
      <c r="M1" s="2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"/>
      <c r="B2" s="4"/>
      <c r="C2" s="4"/>
      <c r="D2" s="4"/>
      <c r="E2" s="4"/>
      <c r="F2" s="4"/>
      <c r="G2" s="5"/>
      <c r="H2" s="6"/>
      <c r="I2" s="25"/>
      <c r="J2" s="25"/>
      <c r="K2" s="25"/>
      <c r="L2" s="25"/>
      <c r="M2" s="2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50" t="s">
        <v>197</v>
      </c>
      <c r="B3" s="51" t="s">
        <v>198</v>
      </c>
      <c r="C3" s="51" t="s">
        <v>199</v>
      </c>
      <c r="D3" s="51" t="s">
        <v>200</v>
      </c>
      <c r="E3" s="51" t="s">
        <v>201</v>
      </c>
      <c r="F3" s="51" t="s">
        <v>202</v>
      </c>
      <c r="G3" s="5"/>
      <c r="H3" s="7"/>
      <c r="I3" s="26"/>
      <c r="J3" s="26"/>
      <c r="K3" s="26"/>
      <c r="L3" s="26"/>
      <c r="M3" s="2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52" t="s">
        <v>132</v>
      </c>
      <c r="B4" s="53">
        <v>1428206373424</v>
      </c>
      <c r="C4" s="53">
        <v>1420882858393</v>
      </c>
      <c r="D4" s="53">
        <v>1301313458150</v>
      </c>
      <c r="E4" s="53">
        <v>1676311518466</v>
      </c>
      <c r="F4" s="53">
        <v>2113869795523</v>
      </c>
      <c r="G4" s="5"/>
      <c r="H4" s="8"/>
      <c r="I4" s="27"/>
      <c r="J4" s="27"/>
      <c r="K4" s="27"/>
      <c r="L4" s="27"/>
      <c r="M4" s="2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54" t="s">
        <v>133</v>
      </c>
      <c r="B5" s="55">
        <v>25751879560</v>
      </c>
      <c r="C5" s="55">
        <v>51461143612</v>
      </c>
      <c r="D5" s="55">
        <v>34716750800</v>
      </c>
      <c r="E5" s="55">
        <v>32605003820</v>
      </c>
      <c r="F5" s="55">
        <v>119832885146</v>
      </c>
      <c r="G5" s="5"/>
      <c r="H5" s="8"/>
      <c r="I5" s="27"/>
      <c r="J5" s="27"/>
      <c r="K5" s="27"/>
      <c r="L5" s="27"/>
      <c r="M5" s="2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52" t="s">
        <v>134</v>
      </c>
      <c r="B6" s="53">
        <v>1402454493864</v>
      </c>
      <c r="C6" s="53">
        <v>1369421714781</v>
      </c>
      <c r="D6" s="53">
        <v>1266596707350</v>
      </c>
      <c r="E6" s="53">
        <v>1643706514646</v>
      </c>
      <c r="F6" s="53">
        <v>1994036910377</v>
      </c>
      <c r="G6" s="9"/>
      <c r="H6" s="8"/>
      <c r="I6" s="27"/>
      <c r="J6" s="27"/>
      <c r="K6" s="27"/>
      <c r="L6" s="27"/>
      <c r="M6" s="2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54" t="s">
        <v>135</v>
      </c>
      <c r="B7" s="55">
        <v>874534666490</v>
      </c>
      <c r="C7" s="55">
        <v>822376136443</v>
      </c>
      <c r="D7" s="55">
        <v>778595381087</v>
      </c>
      <c r="E7" s="55">
        <v>946351264430</v>
      </c>
      <c r="F7" s="55">
        <v>1183501179178</v>
      </c>
      <c r="G7" s="10"/>
      <c r="H7" s="8"/>
      <c r="I7" s="27"/>
      <c r="J7" s="27"/>
      <c r="K7" s="27"/>
      <c r="L7" s="27"/>
      <c r="M7" s="2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52" t="s">
        <v>136</v>
      </c>
      <c r="B8" s="53">
        <v>527919827374</v>
      </c>
      <c r="C8" s="53">
        <v>547045578338</v>
      </c>
      <c r="D8" s="53">
        <v>488001326263</v>
      </c>
      <c r="E8" s="53">
        <v>697355250216</v>
      </c>
      <c r="F8" s="53">
        <v>810535731199</v>
      </c>
      <c r="G8" s="11"/>
      <c r="H8" s="12"/>
      <c r="I8" s="27"/>
      <c r="J8" s="27"/>
      <c r="K8" s="27"/>
      <c r="L8" s="27"/>
      <c r="M8" s="2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54" t="s">
        <v>137</v>
      </c>
      <c r="B9" s="55">
        <v>10079093563</v>
      </c>
      <c r="C9" s="55">
        <v>9605519548</v>
      </c>
      <c r="D9" s="55">
        <v>18444172717</v>
      </c>
      <c r="E9" s="55">
        <v>23541285762</v>
      </c>
      <c r="F9" s="55">
        <v>24848784739</v>
      </c>
      <c r="G9" s="13"/>
      <c r="H9" s="12"/>
      <c r="I9" s="27"/>
      <c r="J9" s="27"/>
      <c r="K9" s="27"/>
      <c r="L9" s="27"/>
      <c r="M9" s="2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52" t="s">
        <v>138</v>
      </c>
      <c r="B10" s="53">
        <v>18694026339</v>
      </c>
      <c r="C10" s="53">
        <v>19620348994</v>
      </c>
      <c r="D10" s="53">
        <v>18040753298</v>
      </c>
      <c r="E10" s="53">
        <v>29408348789</v>
      </c>
      <c r="F10" s="53">
        <v>31489183352</v>
      </c>
      <c r="G10" s="11"/>
      <c r="H10" s="12"/>
      <c r="I10" s="27"/>
      <c r="J10" s="27"/>
      <c r="K10" s="27"/>
      <c r="L10" s="27"/>
      <c r="M10" s="2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56" t="s">
        <v>139</v>
      </c>
      <c r="B11" s="55">
        <v>3727735820</v>
      </c>
      <c r="C11" s="55">
        <v>5407738374</v>
      </c>
      <c r="D11" s="55">
        <v>5496312950</v>
      </c>
      <c r="E11" s="55">
        <v>3794587782</v>
      </c>
      <c r="F11" s="55">
        <v>6036185387</v>
      </c>
      <c r="G11" s="13"/>
      <c r="H11" s="14"/>
      <c r="I11" s="27"/>
      <c r="J11" s="27"/>
      <c r="K11" s="27"/>
      <c r="L11" s="27"/>
      <c r="M11" s="2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52" t="s">
        <v>140</v>
      </c>
      <c r="B12" s="57"/>
      <c r="C12" s="57"/>
      <c r="D12" s="53"/>
      <c r="E12" s="53"/>
      <c r="F12" s="57"/>
      <c r="G12" s="11"/>
      <c r="H12" s="12"/>
      <c r="I12" s="27"/>
      <c r="J12" s="28"/>
      <c r="K12" s="28"/>
      <c r="L12" s="28"/>
      <c r="M12" s="2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54" t="s">
        <v>141</v>
      </c>
      <c r="B13" s="55">
        <v>225124875118</v>
      </c>
      <c r="C13" s="55">
        <v>213142674844</v>
      </c>
      <c r="D13" s="55">
        <v>181292527233</v>
      </c>
      <c r="E13" s="55">
        <v>269015147943</v>
      </c>
      <c r="F13" s="55">
        <v>309885867749</v>
      </c>
      <c r="G13" s="13"/>
      <c r="H13" s="12"/>
      <c r="I13" s="27"/>
      <c r="J13" s="27"/>
      <c r="K13" s="27"/>
      <c r="L13" s="27"/>
      <c r="M13" s="2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52" t="s">
        <v>142</v>
      </c>
      <c r="B14" s="53">
        <v>99753066675</v>
      </c>
      <c r="C14" s="53">
        <v>71348172682</v>
      </c>
      <c r="D14" s="53">
        <v>72636907782</v>
      </c>
      <c r="E14" s="53">
        <v>131840010666</v>
      </c>
      <c r="F14" s="53">
        <v>119602910146</v>
      </c>
      <c r="G14" s="13"/>
      <c r="H14" s="12"/>
      <c r="I14" s="27"/>
      <c r="J14" s="27"/>
      <c r="K14" s="27"/>
      <c r="L14" s="27"/>
      <c r="M14" s="2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178" t="s">
        <v>143</v>
      </c>
      <c r="B15" s="179">
        <v>194426952805</v>
      </c>
      <c r="C15" s="179">
        <v>252539901366</v>
      </c>
      <c r="D15" s="179">
        <v>234475310667</v>
      </c>
      <c r="E15" s="179">
        <v>290633028580</v>
      </c>
      <c r="F15" s="179">
        <v>374406554691</v>
      </c>
      <c r="G15" s="13"/>
      <c r="H15" s="12"/>
      <c r="I15" s="12"/>
      <c r="J15" s="12"/>
      <c r="K15" s="12"/>
      <c r="L15" s="12"/>
      <c r="M15" s="2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52" t="s">
        <v>144</v>
      </c>
      <c r="B16" s="53">
        <v>8177907152</v>
      </c>
      <c r="C16" s="53">
        <v>3310229133</v>
      </c>
      <c r="D16" s="53">
        <v>5512709103</v>
      </c>
      <c r="E16" s="53">
        <v>974993298</v>
      </c>
      <c r="F16" s="53">
        <v>3301632737</v>
      </c>
      <c r="G16" s="15"/>
      <c r="H16" s="8"/>
      <c r="I16" s="27"/>
      <c r="J16" s="27"/>
      <c r="K16" s="27"/>
      <c r="L16" s="27"/>
      <c r="M16" s="2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54" t="s">
        <v>145</v>
      </c>
      <c r="B17" s="55">
        <v>175749326</v>
      </c>
      <c r="C17" s="55">
        <v>408793070</v>
      </c>
      <c r="D17" s="55">
        <v>1128927550</v>
      </c>
      <c r="E17" s="55">
        <v>203879438</v>
      </c>
      <c r="F17" s="55">
        <v>435253327</v>
      </c>
      <c r="G17" s="13"/>
      <c r="H17" s="12"/>
      <c r="I17" s="27"/>
      <c r="J17" s="27"/>
      <c r="K17" s="27"/>
      <c r="L17" s="27"/>
      <c r="M17" s="2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52" t="s">
        <v>146</v>
      </c>
      <c r="B18" s="53">
        <v>8002157826</v>
      </c>
      <c r="C18" s="53">
        <v>2901436063</v>
      </c>
      <c r="D18" s="53">
        <v>4383781553</v>
      </c>
      <c r="E18" s="53">
        <v>771113860</v>
      </c>
      <c r="F18" s="53">
        <v>2866379410</v>
      </c>
      <c r="G18" s="13"/>
      <c r="H18" s="12"/>
      <c r="I18" s="27"/>
      <c r="J18" s="27"/>
      <c r="K18" s="27"/>
      <c r="L18" s="27"/>
      <c r="M18" s="2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s="186" customFormat="1" ht="15.75" customHeight="1">
      <c r="A19" s="178" t="s">
        <v>147</v>
      </c>
      <c r="B19" s="180">
        <v>202429110631</v>
      </c>
      <c r="C19" s="180">
        <v>255441337429</v>
      </c>
      <c r="D19" s="180">
        <v>238859092220</v>
      </c>
      <c r="E19" s="180">
        <v>291404142440</v>
      </c>
      <c r="F19" s="180">
        <v>377272934101</v>
      </c>
      <c r="G19" s="181"/>
      <c r="H19" s="182"/>
      <c r="I19" s="183"/>
      <c r="J19" s="183"/>
      <c r="K19" s="183"/>
      <c r="L19" s="183"/>
      <c r="M19" s="184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</row>
    <row r="20" spans="1:27" ht="15.75" customHeight="1">
      <c r="A20" s="52" t="s">
        <v>148</v>
      </c>
      <c r="B20" s="53">
        <v>40042423838</v>
      </c>
      <c r="C20" s="53">
        <v>45744459140</v>
      </c>
      <c r="D20" s="53">
        <v>49764217257</v>
      </c>
      <c r="E20" s="53">
        <v>67863824838</v>
      </c>
      <c r="F20" s="53">
        <v>77716928559</v>
      </c>
      <c r="G20" s="15"/>
      <c r="H20" s="12"/>
      <c r="I20" s="27"/>
      <c r="J20" s="27"/>
      <c r="K20" s="27"/>
      <c r="L20" s="27"/>
      <c r="M20" s="2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54" t="s">
        <v>149</v>
      </c>
      <c r="B21" s="58"/>
      <c r="C21" s="58"/>
      <c r="D21" s="55"/>
      <c r="E21" s="58"/>
      <c r="F21" s="58"/>
      <c r="G21" s="15"/>
      <c r="H21" s="8"/>
      <c r="I21" s="27"/>
      <c r="J21" s="28"/>
      <c r="K21" s="28"/>
      <c r="L21" s="28"/>
      <c r="M21" s="28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52" t="s">
        <v>150</v>
      </c>
      <c r="B22" s="53">
        <v>162386686793</v>
      </c>
      <c r="C22" s="53">
        <v>209696878289</v>
      </c>
      <c r="D22" s="53">
        <v>189094874963</v>
      </c>
      <c r="E22" s="53">
        <v>223540317602</v>
      </c>
      <c r="F22" s="53">
        <v>299556005542</v>
      </c>
      <c r="G22" s="16"/>
      <c r="H22" s="12"/>
      <c r="I22" s="27"/>
      <c r="J22" s="27"/>
      <c r="K22" s="27"/>
      <c r="L22" s="27"/>
      <c r="M22" s="2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54" t="s">
        <v>151</v>
      </c>
      <c r="B23" s="55">
        <v>162386686793</v>
      </c>
      <c r="C23" s="55">
        <v>209696878289</v>
      </c>
      <c r="D23" s="55">
        <v>189094874963</v>
      </c>
      <c r="E23" s="55">
        <v>223540317602</v>
      </c>
      <c r="F23" s="55">
        <v>299556005542</v>
      </c>
      <c r="G23" s="16"/>
      <c r="H23" s="8"/>
      <c r="I23" s="27"/>
      <c r="J23" s="27"/>
      <c r="K23" s="27"/>
      <c r="L23" s="27"/>
      <c r="M23" s="2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52" t="s">
        <v>152</v>
      </c>
      <c r="B24" s="57"/>
      <c r="C24" s="57"/>
      <c r="D24" s="53"/>
      <c r="E24" s="53"/>
      <c r="F24" s="57"/>
      <c r="G24" s="11"/>
      <c r="H24" s="12"/>
      <c r="I24" s="27"/>
      <c r="J24" s="28"/>
      <c r="K24" s="28"/>
      <c r="L24" s="28"/>
      <c r="M24" s="2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54" t="s">
        <v>153</v>
      </c>
      <c r="B25" s="55">
        <v>2892</v>
      </c>
      <c r="C25" s="55">
        <v>2773</v>
      </c>
      <c r="D25" s="55">
        <v>2600</v>
      </c>
      <c r="E25" s="55">
        <v>2951</v>
      </c>
      <c r="F25" s="55">
        <v>3637</v>
      </c>
      <c r="G25" s="13"/>
      <c r="H25" s="12"/>
      <c r="I25" s="27"/>
      <c r="J25" s="27"/>
      <c r="K25" s="27"/>
      <c r="L25" s="27"/>
      <c r="M25" s="2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52" t="s">
        <v>154</v>
      </c>
      <c r="B26" s="53">
        <v>2892</v>
      </c>
      <c r="C26" s="53">
        <v>2773</v>
      </c>
      <c r="D26" s="53">
        <v>2600</v>
      </c>
      <c r="E26" s="53">
        <v>2951</v>
      </c>
      <c r="F26" s="53">
        <v>3637</v>
      </c>
      <c r="G26" s="15"/>
      <c r="H26" s="8"/>
      <c r="I26" s="27"/>
      <c r="J26" s="27"/>
      <c r="K26" s="27"/>
      <c r="L26" s="2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17"/>
      <c r="B27" s="18"/>
      <c r="C27" s="17"/>
      <c r="D27" s="19"/>
      <c r="E27" s="20"/>
      <c r="F27" s="3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21"/>
      <c r="B28" s="10"/>
      <c r="C28" s="21"/>
      <c r="D28" s="22"/>
      <c r="E28" s="23"/>
      <c r="F28" s="3"/>
      <c r="G28" s="15"/>
      <c r="H28" s="15"/>
      <c r="I28" s="1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21"/>
      <c r="B29" s="10"/>
      <c r="C29" s="21"/>
      <c r="D29" s="19"/>
      <c r="E29" s="24"/>
      <c r="F29" s="3"/>
      <c r="G29" s="13"/>
      <c r="H29" s="13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21"/>
      <c r="B30" s="10"/>
      <c r="C30" s="21"/>
      <c r="D30" s="19"/>
      <c r="E30" s="24"/>
      <c r="F30" s="3"/>
      <c r="G30" s="13"/>
      <c r="H30" s="13"/>
      <c r="I30" s="1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21"/>
      <c r="B31" s="10"/>
      <c r="C31" s="21"/>
      <c r="D31" s="24"/>
      <c r="E31" s="24"/>
      <c r="F31" s="3"/>
      <c r="G31" s="13"/>
      <c r="H31" s="13"/>
      <c r="I31" s="1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">
    <mergeCell ref="E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Z1003"/>
  <sheetViews>
    <sheetView workbookViewId="0">
      <selection activeCell="A13" sqref="A13:XFD13"/>
    </sheetView>
  </sheetViews>
  <sheetFormatPr defaultColWidth="12.453125" defaultRowHeight="15.75" customHeight="1"/>
  <cols>
    <col min="1" max="1" width="87.453125" customWidth="1"/>
    <col min="2" max="6" width="16.453125" customWidth="1"/>
  </cols>
  <sheetData>
    <row r="1" spans="1:26" ht="15.75" customHeight="1">
      <c r="A1" s="1"/>
      <c r="B1" s="2"/>
      <c r="C1" s="2"/>
      <c r="D1" s="2"/>
      <c r="E1" s="191" t="s">
        <v>18</v>
      </c>
      <c r="F1" s="19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0" t="s">
        <v>197</v>
      </c>
      <c r="B3" s="75" t="s">
        <v>198</v>
      </c>
      <c r="C3" s="75" t="s">
        <v>199</v>
      </c>
      <c r="D3" s="75" t="s">
        <v>200</v>
      </c>
      <c r="E3" s="75" t="s">
        <v>201</v>
      </c>
      <c r="F3" s="75" t="s">
        <v>202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52" t="s">
        <v>155</v>
      </c>
      <c r="B4" s="57"/>
      <c r="C4" s="57"/>
      <c r="D4" s="57"/>
      <c r="E4" s="57"/>
      <c r="F4" s="5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6" t="s">
        <v>156</v>
      </c>
      <c r="B5" s="55">
        <v>202429110631</v>
      </c>
      <c r="C5" s="55">
        <v>255441337429</v>
      </c>
      <c r="D5" s="55">
        <v>238859092220</v>
      </c>
      <c r="E5" s="55">
        <v>291404142440</v>
      </c>
      <c r="F5" s="55">
        <v>377272934101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59" t="s">
        <v>157</v>
      </c>
      <c r="B6" s="57"/>
      <c r="C6" s="57"/>
      <c r="D6" s="57"/>
      <c r="E6" s="57"/>
      <c r="F6" s="5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56" t="s">
        <v>158</v>
      </c>
      <c r="B7" s="55">
        <v>41208658249</v>
      </c>
      <c r="C7" s="55">
        <v>53360966033</v>
      </c>
      <c r="D7" s="55">
        <v>60412122442</v>
      </c>
      <c r="E7" s="55">
        <v>60385696030</v>
      </c>
      <c r="F7" s="55">
        <v>82642281566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59" t="s">
        <v>159</v>
      </c>
      <c r="B8" s="53">
        <v>1349704748</v>
      </c>
      <c r="C8" s="53">
        <v>4109616176</v>
      </c>
      <c r="D8" s="53">
        <v>-8734579279</v>
      </c>
      <c r="E8" s="53">
        <v>4798513785</v>
      </c>
      <c r="F8" s="53">
        <v>-2446691286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6" t="s">
        <v>160</v>
      </c>
      <c r="B9" s="55">
        <v>296083244</v>
      </c>
      <c r="C9" s="55">
        <v>71169614</v>
      </c>
      <c r="D9" s="55">
        <v>-1623268980</v>
      </c>
      <c r="E9" s="55">
        <v>3411443397</v>
      </c>
      <c r="F9" s="55">
        <v>201272095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59" t="s">
        <v>161</v>
      </c>
      <c r="B10" s="53">
        <v>-14277746820</v>
      </c>
      <c r="C10" s="53">
        <v>-9977230590</v>
      </c>
      <c r="D10" s="53">
        <v>-18627767331</v>
      </c>
      <c r="E10" s="53">
        <v>-19861008067</v>
      </c>
      <c r="F10" s="53">
        <v>-22409814008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56" t="s">
        <v>162</v>
      </c>
      <c r="B11" s="55">
        <v>3727735820</v>
      </c>
      <c r="C11" s="55">
        <v>5407738374</v>
      </c>
      <c r="D11" s="55">
        <v>5496312950</v>
      </c>
      <c r="E11" s="55">
        <v>3794587782</v>
      </c>
      <c r="F11" s="55">
        <v>6036185387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59" t="s">
        <v>163</v>
      </c>
      <c r="B12" s="53">
        <v>20000000000</v>
      </c>
      <c r="C12" s="57"/>
      <c r="D12" s="57"/>
      <c r="E12" s="57"/>
      <c r="F12" s="5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56" t="s">
        <v>164</v>
      </c>
      <c r="B13" s="55">
        <v>254733545872</v>
      </c>
      <c r="C13" s="55">
        <v>308413597036</v>
      </c>
      <c r="D13" s="55">
        <v>275781912022</v>
      </c>
      <c r="E13" s="55">
        <v>343933375367</v>
      </c>
      <c r="F13" s="55">
        <v>441296167855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9" t="s">
        <v>165</v>
      </c>
      <c r="B14" s="53">
        <v>-64061938449</v>
      </c>
      <c r="C14" s="53">
        <v>-60835559336</v>
      </c>
      <c r="D14" s="53">
        <v>115759490658</v>
      </c>
      <c r="E14" s="53">
        <v>20135831138</v>
      </c>
      <c r="F14" s="53">
        <v>-30533873212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6" t="s">
        <v>166</v>
      </c>
      <c r="B15" s="55">
        <v>-25446448742</v>
      </c>
      <c r="C15" s="55">
        <v>-75247048473</v>
      </c>
      <c r="D15" s="55">
        <v>-66128977456</v>
      </c>
      <c r="E15" s="55">
        <v>52398387880</v>
      </c>
      <c r="F15" s="55">
        <v>-260749238157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59" t="s">
        <v>167</v>
      </c>
      <c r="B16" s="53">
        <v>6749916226</v>
      </c>
      <c r="C16" s="53">
        <v>-49525833086</v>
      </c>
      <c r="D16" s="53">
        <v>-2831326127</v>
      </c>
      <c r="E16" s="53">
        <v>39579670960</v>
      </c>
      <c r="F16" s="53">
        <v>25481426154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56" t="s">
        <v>168</v>
      </c>
      <c r="B17" s="55">
        <v>-14253355546</v>
      </c>
      <c r="C17" s="55">
        <v>7465144833</v>
      </c>
      <c r="D17" s="55">
        <v>-2159061447</v>
      </c>
      <c r="E17" s="55">
        <v>7017731901</v>
      </c>
      <c r="F17" s="55">
        <v>-101351100572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59" t="s">
        <v>169</v>
      </c>
      <c r="B18" s="57"/>
      <c r="C18" s="57"/>
      <c r="D18" s="57"/>
      <c r="E18" s="53">
        <v>1532736844</v>
      </c>
      <c r="F18" s="5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56" t="s">
        <v>170</v>
      </c>
      <c r="B19" s="55">
        <v>-3707340260</v>
      </c>
      <c r="C19" s="55">
        <v>-5309674055</v>
      </c>
      <c r="D19" s="55">
        <v>-4227363668</v>
      </c>
      <c r="E19" s="55">
        <v>-4475116208</v>
      </c>
      <c r="F19" s="55">
        <v>-6699943903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59" t="s">
        <v>171</v>
      </c>
      <c r="B20" s="53">
        <v>-42339105925</v>
      </c>
      <c r="C20" s="53">
        <v>-40856105810</v>
      </c>
      <c r="D20" s="53">
        <v>-45310346424</v>
      </c>
      <c r="E20" s="53">
        <v>-59623516944</v>
      </c>
      <c r="F20" s="53">
        <v>-83992016063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56" t="s">
        <v>172</v>
      </c>
      <c r="B21" s="58"/>
      <c r="C21" s="58"/>
      <c r="D21" s="58"/>
      <c r="E21" s="58"/>
      <c r="F21" s="5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59" t="s">
        <v>173</v>
      </c>
      <c r="B22" s="53">
        <v>-44844395761</v>
      </c>
      <c r="C22" s="53">
        <v>-10951098329</v>
      </c>
      <c r="D22" s="53">
        <v>-40946622834</v>
      </c>
      <c r="E22" s="53">
        <v>-21895699490</v>
      </c>
      <c r="F22" s="53">
        <v>-22986261726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54" t="s">
        <v>174</v>
      </c>
      <c r="B23" s="55">
        <v>66590387415</v>
      </c>
      <c r="C23" s="55">
        <v>73153422780</v>
      </c>
      <c r="D23" s="55">
        <v>234881036040</v>
      </c>
      <c r="E23" s="55">
        <v>378603401448</v>
      </c>
      <c r="F23" s="55">
        <v>-39534839624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52" t="s">
        <v>175</v>
      </c>
      <c r="B24" s="57"/>
      <c r="C24" s="57"/>
      <c r="D24" s="57"/>
      <c r="E24" s="57"/>
      <c r="F24" s="5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56" t="s">
        <v>176</v>
      </c>
      <c r="B25" s="55">
        <v>-131124961007</v>
      </c>
      <c r="C25" s="55">
        <v>-89684662322</v>
      </c>
      <c r="D25" s="55">
        <v>-52856687303</v>
      </c>
      <c r="E25" s="55">
        <v>-99353189519</v>
      </c>
      <c r="F25" s="55">
        <v>-63529641231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59" t="s">
        <v>177</v>
      </c>
      <c r="B26" s="53">
        <v>9215909092</v>
      </c>
      <c r="C26" s="53">
        <v>4889090910</v>
      </c>
      <c r="D26" s="53">
        <v>8655454545</v>
      </c>
      <c r="E26" s="53">
        <v>582727273</v>
      </c>
      <c r="F26" s="53">
        <v>2533181817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56" t="s">
        <v>178</v>
      </c>
      <c r="B27" s="55">
        <v>-21500000000</v>
      </c>
      <c r="C27" s="55">
        <v>-105940000000</v>
      </c>
      <c r="D27" s="55">
        <v>-247049478082</v>
      </c>
      <c r="E27" s="55">
        <v>-451171580000</v>
      </c>
      <c r="F27" s="55">
        <v>-383000000000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59" t="s">
        <v>179</v>
      </c>
      <c r="B28" s="53">
        <v>26297761332</v>
      </c>
      <c r="C28" s="53">
        <v>47675066830</v>
      </c>
      <c r="D28" s="53">
        <v>195897929613</v>
      </c>
      <c r="E28" s="53">
        <v>353171580000</v>
      </c>
      <c r="F28" s="53">
        <v>501300000000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56" t="s">
        <v>180</v>
      </c>
      <c r="B29" s="55">
        <v>-10587050000</v>
      </c>
      <c r="C29" s="58"/>
      <c r="D29" s="58"/>
      <c r="E29" s="55">
        <v>-20327136000</v>
      </c>
      <c r="F29" s="5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59" t="s">
        <v>181</v>
      </c>
      <c r="B30" s="57"/>
      <c r="C30" s="57"/>
      <c r="D30" s="53">
        <v>2104560000</v>
      </c>
      <c r="E30" s="57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56" t="s">
        <v>182</v>
      </c>
      <c r="B31" s="55">
        <v>7075276232</v>
      </c>
      <c r="C31" s="55">
        <v>6584559369</v>
      </c>
      <c r="D31" s="55">
        <v>10106162541</v>
      </c>
      <c r="E31" s="55">
        <v>17793732315</v>
      </c>
      <c r="F31" s="55">
        <v>21817132865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52" t="s">
        <v>183</v>
      </c>
      <c r="B32" s="53">
        <v>-120623064351</v>
      </c>
      <c r="C32" s="53">
        <v>-136475945213</v>
      </c>
      <c r="D32" s="53">
        <v>-83142058686</v>
      </c>
      <c r="E32" s="53">
        <v>-199303865931</v>
      </c>
      <c r="F32" s="53">
        <v>79120673451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54" t="s">
        <v>184</v>
      </c>
      <c r="B33" s="58"/>
      <c r="C33" s="58"/>
      <c r="D33" s="58"/>
      <c r="E33" s="58"/>
      <c r="F33" s="5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59" t="s">
        <v>185</v>
      </c>
      <c r="B34" s="57"/>
      <c r="C34" s="53">
        <v>29631600000</v>
      </c>
      <c r="D34" s="57"/>
      <c r="E34" s="57"/>
      <c r="F34" s="5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56" t="s">
        <v>186</v>
      </c>
      <c r="B35" s="55">
        <v>-140000000</v>
      </c>
      <c r="C35" s="58"/>
      <c r="D35" s="58"/>
      <c r="E35" s="58"/>
      <c r="F35" s="5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59" t="s">
        <v>187</v>
      </c>
      <c r="B36" s="53">
        <v>218888228325</v>
      </c>
      <c r="C36" s="53">
        <v>408997618089</v>
      </c>
      <c r="D36" s="53">
        <v>324785490153</v>
      </c>
      <c r="E36" s="53">
        <v>59802742133</v>
      </c>
      <c r="F36" s="53">
        <v>229739387189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56" t="s">
        <v>188</v>
      </c>
      <c r="B37" s="55">
        <v>-181308771504</v>
      </c>
      <c r="C37" s="55">
        <v>-315649453686</v>
      </c>
      <c r="D37" s="55">
        <v>-190282322134</v>
      </c>
      <c r="E37" s="55">
        <v>-231513531376</v>
      </c>
      <c r="F37" s="55">
        <v>-275297558126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59" t="s">
        <v>189</v>
      </c>
      <c r="B38" s="57"/>
      <c r="C38" s="57"/>
      <c r="D38" s="57"/>
      <c r="E38" s="57"/>
      <c r="F38" s="5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56" t="s">
        <v>190</v>
      </c>
      <c r="B39" s="55">
        <v>-98802718000</v>
      </c>
      <c r="C39" s="55">
        <v>-49387359000</v>
      </c>
      <c r="D39" s="55">
        <v>-100007355000</v>
      </c>
      <c r="E39" s="55">
        <v>-100007355000</v>
      </c>
      <c r="F39" s="55">
        <v>-66671570000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59" t="s">
        <v>191</v>
      </c>
      <c r="B40" s="57"/>
      <c r="C40" s="57"/>
      <c r="D40" s="57"/>
      <c r="E40" s="57"/>
      <c r="F40" s="5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54" t="s">
        <v>192</v>
      </c>
      <c r="B41" s="55">
        <v>-61363261179</v>
      </c>
      <c r="C41" s="55">
        <v>73592405403</v>
      </c>
      <c r="D41" s="55">
        <v>34495813019</v>
      </c>
      <c r="E41" s="55">
        <v>-271718144243</v>
      </c>
      <c r="F41" s="55">
        <v>-112229740937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52" t="s">
        <v>193</v>
      </c>
      <c r="B42" s="53">
        <v>-115395938115</v>
      </c>
      <c r="C42" s="53">
        <v>10269882970</v>
      </c>
      <c r="D42" s="53">
        <v>186234790373</v>
      </c>
      <c r="E42" s="53">
        <v>-92418608726</v>
      </c>
      <c r="F42" s="53">
        <v>-72643907110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54" t="s">
        <v>194</v>
      </c>
      <c r="B43" s="55">
        <v>190436654283</v>
      </c>
      <c r="C43" s="55">
        <v>75035614726</v>
      </c>
      <c r="D43" s="55">
        <v>85268705365</v>
      </c>
      <c r="E43" s="55">
        <v>271272865376</v>
      </c>
      <c r="F43" s="55">
        <v>178845070328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52" t="s">
        <v>195</v>
      </c>
      <c r="B44" s="53">
        <v>-5101442</v>
      </c>
      <c r="C44" s="53">
        <v>-36792331</v>
      </c>
      <c r="D44" s="53">
        <v>-230630362</v>
      </c>
      <c r="E44" s="53">
        <v>-9186322</v>
      </c>
      <c r="F44" s="53">
        <v>-593977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54" t="s">
        <v>196</v>
      </c>
      <c r="B45" s="55">
        <v>75035614726</v>
      </c>
      <c r="C45" s="55">
        <v>85268705365</v>
      </c>
      <c r="D45" s="55">
        <v>271272865376</v>
      </c>
      <c r="E45" s="55">
        <v>178845070328</v>
      </c>
      <c r="F45" s="55">
        <v>106200569241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">
    <mergeCell ref="E1:F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outlinePr summaryBelow="0" summaryRight="0"/>
  </sheetPr>
  <dimension ref="A1:F194"/>
  <sheetViews>
    <sheetView topLeftCell="A88" workbookViewId="0">
      <selection activeCell="B142" sqref="B142"/>
    </sheetView>
  </sheetViews>
  <sheetFormatPr defaultColWidth="12.453125" defaultRowHeight="16.5"/>
  <cols>
    <col min="1" max="1" width="51" style="101" customWidth="1"/>
    <col min="2" max="2" width="19.1796875" style="101" bestFit="1" customWidth="1"/>
    <col min="3" max="5" width="19.81640625" style="101" bestFit="1" customWidth="1"/>
    <col min="6" max="6" width="19.1796875" style="101" bestFit="1" customWidth="1"/>
    <col min="7" max="16384" width="12.453125" style="101"/>
  </cols>
  <sheetData>
    <row r="1" spans="1:6">
      <c r="A1" s="99"/>
      <c r="B1" s="100"/>
      <c r="C1" s="100"/>
      <c r="D1" s="100"/>
      <c r="E1" s="189" t="s">
        <v>18</v>
      </c>
      <c r="F1" s="190"/>
    </row>
    <row r="2" spans="1:6">
      <c r="A2" s="99"/>
      <c r="B2" s="100"/>
      <c r="C2" s="100"/>
      <c r="D2" s="100"/>
      <c r="E2" s="100"/>
      <c r="F2" s="100"/>
    </row>
    <row r="3" spans="1:6">
      <c r="A3" s="112" t="s">
        <v>205</v>
      </c>
      <c r="B3" s="103">
        <v>2019</v>
      </c>
      <c r="C3" s="103">
        <v>2020</v>
      </c>
      <c r="D3" s="103">
        <v>2021</v>
      </c>
      <c r="E3" s="103">
        <v>2022</v>
      </c>
      <c r="F3" s="103">
        <v>2023</v>
      </c>
    </row>
    <row r="4" spans="1:6">
      <c r="A4" s="102" t="s">
        <v>19</v>
      </c>
      <c r="B4" s="138">
        <f>B5+B31</f>
        <v>1712471440846</v>
      </c>
      <c r="C4" s="138">
        <f t="shared" ref="C4:F4" si="0">C5+C31</f>
        <v>1800406954196</v>
      </c>
      <c r="D4" s="138">
        <f t="shared" si="0"/>
        <v>1781028068118</v>
      </c>
      <c r="E4" s="138">
        <f t="shared" si="0"/>
        <v>2105322887503</v>
      </c>
      <c r="F4" s="138">
        <f t="shared" si="0"/>
        <v>2277459686188</v>
      </c>
    </row>
    <row r="5" spans="1:6">
      <c r="A5" s="105" t="s">
        <v>20</v>
      </c>
      <c r="B5" s="106">
        <v>1376618361925</v>
      </c>
      <c r="C5" s="106">
        <v>1442218072079</v>
      </c>
      <c r="D5" s="106">
        <v>1261155476594</v>
      </c>
      <c r="E5" s="106">
        <v>1422244637211</v>
      </c>
      <c r="F5" s="106">
        <v>1403123810398</v>
      </c>
    </row>
    <row r="6" spans="1:6">
      <c r="A6" s="102" t="s">
        <v>21</v>
      </c>
      <c r="B6" s="107">
        <v>14499004915</v>
      </c>
      <c r="C6" s="107">
        <v>41877931541</v>
      </c>
      <c r="D6" s="107">
        <v>41255262412</v>
      </c>
      <c r="E6" s="107">
        <v>52851714658</v>
      </c>
      <c r="F6" s="107">
        <v>23517073130</v>
      </c>
    </row>
    <row r="7" spans="1:6">
      <c r="A7" s="108" t="s">
        <v>22</v>
      </c>
      <c r="B7" s="106">
        <v>14499004915</v>
      </c>
      <c r="C7" s="106">
        <v>12877931541</v>
      </c>
      <c r="D7" s="106">
        <v>14909317207</v>
      </c>
      <c r="E7" s="106">
        <v>52851714658</v>
      </c>
      <c r="F7" s="106">
        <v>23517073130</v>
      </c>
    </row>
    <row r="8" spans="1:6">
      <c r="A8" s="109" t="s">
        <v>23</v>
      </c>
      <c r="B8" s="104"/>
      <c r="C8" s="107">
        <v>29000000000</v>
      </c>
      <c r="D8" s="107">
        <v>26345945205</v>
      </c>
      <c r="E8" s="104"/>
      <c r="F8" s="104"/>
    </row>
    <row r="9" spans="1:6">
      <c r="A9" s="105" t="s">
        <v>24</v>
      </c>
      <c r="B9" s="106">
        <v>838255000000</v>
      </c>
      <c r="C9" s="106">
        <v>877875797749</v>
      </c>
      <c r="D9" s="106">
        <v>655923100000</v>
      </c>
      <c r="E9" s="106">
        <v>248495032420</v>
      </c>
      <c r="F9" s="106">
        <v>204149000000</v>
      </c>
    </row>
    <row r="10" spans="1:6">
      <c r="A10" s="109" t="s">
        <v>25</v>
      </c>
      <c r="B10" s="104"/>
      <c r="C10" s="104"/>
      <c r="D10" s="107">
        <v>70270000000</v>
      </c>
      <c r="E10" s="107">
        <v>94795000000</v>
      </c>
      <c r="F10" s="107">
        <v>94795000000</v>
      </c>
    </row>
    <row r="11" spans="1:6">
      <c r="A11" s="108" t="s">
        <v>26</v>
      </c>
      <c r="B11" s="110"/>
      <c r="C11" s="110"/>
      <c r="D11" s="110"/>
      <c r="E11" s="110"/>
      <c r="F11" s="110"/>
    </row>
    <row r="12" spans="1:6">
      <c r="A12" s="109" t="s">
        <v>27</v>
      </c>
      <c r="B12" s="107">
        <v>838255000000</v>
      </c>
      <c r="C12" s="107">
        <v>877875797749</v>
      </c>
      <c r="D12" s="107">
        <v>585653100000</v>
      </c>
      <c r="E12" s="107">
        <v>153700032420</v>
      </c>
      <c r="F12" s="107">
        <v>109354000000</v>
      </c>
    </row>
    <row r="13" spans="1:6">
      <c r="A13" s="105" t="s">
        <v>28</v>
      </c>
      <c r="B13" s="106">
        <v>289231745839</v>
      </c>
      <c r="C13" s="106">
        <v>288736575421</v>
      </c>
      <c r="D13" s="106">
        <v>233633989883</v>
      </c>
      <c r="E13" s="106">
        <v>776382287481</v>
      </c>
      <c r="F13" s="106">
        <v>773475425492</v>
      </c>
    </row>
    <row r="14" spans="1:6">
      <c r="A14" s="109" t="s">
        <v>29</v>
      </c>
      <c r="B14" s="107">
        <v>247105318399</v>
      </c>
      <c r="C14" s="107">
        <v>215158476730</v>
      </c>
      <c r="D14" s="107">
        <v>203660084392</v>
      </c>
      <c r="E14" s="107">
        <v>251993652048</v>
      </c>
      <c r="F14" s="107">
        <v>293213041302</v>
      </c>
    </row>
    <row r="15" spans="1:6">
      <c r="A15" s="108" t="s">
        <v>30</v>
      </c>
      <c r="B15" s="106">
        <v>17212506796</v>
      </c>
      <c r="C15" s="106">
        <v>76630653360</v>
      </c>
      <c r="D15" s="106">
        <v>57622259137</v>
      </c>
      <c r="E15" s="106">
        <v>104790547920</v>
      </c>
      <c r="F15" s="106">
        <v>67231442528</v>
      </c>
    </row>
    <row r="16" spans="1:6">
      <c r="A16" s="109" t="s">
        <v>31</v>
      </c>
      <c r="B16" s="104"/>
      <c r="C16" s="104"/>
      <c r="D16" s="104"/>
      <c r="E16" s="104"/>
      <c r="F16" s="104"/>
    </row>
    <row r="17" spans="1:6">
      <c r="A17" s="108" t="s">
        <v>32</v>
      </c>
      <c r="B17" s="110"/>
      <c r="C17" s="110"/>
      <c r="D17" s="110"/>
      <c r="E17" s="110"/>
      <c r="F17" s="110"/>
    </row>
    <row r="18" spans="1:6">
      <c r="A18" s="109" t="s">
        <v>33</v>
      </c>
      <c r="B18" s="104"/>
      <c r="C18" s="104"/>
      <c r="D18" s="104"/>
      <c r="E18" s="104"/>
      <c r="F18" s="104"/>
    </row>
    <row r="19" spans="1:6">
      <c r="A19" s="108" t="s">
        <v>34</v>
      </c>
      <c r="B19" s="106">
        <v>77335330972</v>
      </c>
      <c r="C19" s="106">
        <v>49341896857</v>
      </c>
      <c r="D19" s="106">
        <v>28652701994</v>
      </c>
      <c r="E19" s="106">
        <v>477303701054</v>
      </c>
      <c r="F19" s="106">
        <v>439695871017</v>
      </c>
    </row>
    <row r="20" spans="1:6">
      <c r="A20" s="109" t="s">
        <v>35</v>
      </c>
      <c r="B20" s="107">
        <v>-52421410328</v>
      </c>
      <c r="C20" s="107">
        <v>-52394451526</v>
      </c>
      <c r="D20" s="107">
        <v>-56301055640</v>
      </c>
      <c r="E20" s="107">
        <v>-57705613541</v>
      </c>
      <c r="F20" s="107">
        <v>-26664929355</v>
      </c>
    </row>
    <row r="21" spans="1:6">
      <c r="A21" s="108" t="s">
        <v>36</v>
      </c>
      <c r="B21" s="110"/>
      <c r="C21" s="110"/>
      <c r="D21" s="110"/>
      <c r="E21" s="110"/>
      <c r="F21" s="110"/>
    </row>
    <row r="22" spans="1:6">
      <c r="A22" s="102" t="s">
        <v>37</v>
      </c>
      <c r="B22" s="107">
        <v>227082192942</v>
      </c>
      <c r="C22" s="107">
        <v>226988243589</v>
      </c>
      <c r="D22" s="107">
        <v>308196486695</v>
      </c>
      <c r="E22" s="107">
        <v>315080042466</v>
      </c>
      <c r="F22" s="107">
        <v>365030884166</v>
      </c>
    </row>
    <row r="23" spans="1:6">
      <c r="A23" s="108" t="s">
        <v>38</v>
      </c>
      <c r="B23" s="106">
        <v>231620160167</v>
      </c>
      <c r="C23" s="106">
        <v>236088220247</v>
      </c>
      <c r="D23" s="106">
        <v>310485147629</v>
      </c>
      <c r="E23" s="106">
        <v>320243529424</v>
      </c>
      <c r="F23" s="106">
        <v>372582036510</v>
      </c>
    </row>
    <row r="24" spans="1:6">
      <c r="A24" s="109" t="s">
        <v>39</v>
      </c>
      <c r="B24" s="107">
        <v>-4537967225</v>
      </c>
      <c r="C24" s="107">
        <v>-9099976658</v>
      </c>
      <c r="D24" s="107">
        <v>-2288660934</v>
      </c>
      <c r="E24" s="107">
        <v>-5163486958</v>
      </c>
      <c r="F24" s="107">
        <v>-7551152344</v>
      </c>
    </row>
    <row r="25" spans="1:6">
      <c r="A25" s="105" t="s">
        <v>40</v>
      </c>
      <c r="B25" s="106">
        <v>7550418229</v>
      </c>
      <c r="C25" s="106">
        <v>6739523779</v>
      </c>
      <c r="D25" s="106">
        <v>22146637604</v>
      </c>
      <c r="E25" s="106">
        <v>29435560186</v>
      </c>
      <c r="F25" s="106">
        <v>36951427610</v>
      </c>
    </row>
    <row r="26" spans="1:6">
      <c r="A26" s="109" t="s">
        <v>41</v>
      </c>
      <c r="B26" s="107">
        <v>3612960715</v>
      </c>
      <c r="C26" s="107">
        <v>3740953630</v>
      </c>
      <c r="D26" s="107">
        <v>1659728461</v>
      </c>
      <c r="E26" s="107">
        <v>1708716212</v>
      </c>
      <c r="F26" s="107">
        <v>2521573943</v>
      </c>
    </row>
    <row r="27" spans="1:6">
      <c r="A27" s="108" t="s">
        <v>42</v>
      </c>
      <c r="B27" s="106">
        <v>3492315785</v>
      </c>
      <c r="C27" s="106">
        <v>2522253440</v>
      </c>
      <c r="D27" s="106">
        <v>18169015906</v>
      </c>
      <c r="E27" s="106">
        <v>27406747819</v>
      </c>
      <c r="F27" s="106">
        <v>34107259165</v>
      </c>
    </row>
    <row r="28" spans="1:6">
      <c r="A28" s="109" t="s">
        <v>43</v>
      </c>
      <c r="B28" s="107">
        <v>445141729</v>
      </c>
      <c r="C28" s="107">
        <v>476316709</v>
      </c>
      <c r="D28" s="107">
        <v>2317893237</v>
      </c>
      <c r="E28" s="107">
        <v>320096155</v>
      </c>
      <c r="F28" s="107">
        <v>322594502</v>
      </c>
    </row>
    <row r="29" spans="1:6">
      <c r="A29" s="108" t="s">
        <v>44</v>
      </c>
      <c r="B29" s="110"/>
      <c r="C29" s="110"/>
      <c r="D29" s="110"/>
      <c r="E29" s="110"/>
      <c r="F29" s="110"/>
    </row>
    <row r="30" spans="1:6">
      <c r="A30" s="109" t="s">
        <v>45</v>
      </c>
      <c r="B30" s="104"/>
      <c r="C30" s="104"/>
      <c r="D30" s="104"/>
      <c r="E30" s="104"/>
      <c r="F30" s="104"/>
    </row>
    <row r="31" spans="1:6">
      <c r="A31" s="105" t="s">
        <v>46</v>
      </c>
      <c r="B31" s="106">
        <v>335853078921</v>
      </c>
      <c r="C31" s="106">
        <v>358188882117</v>
      </c>
      <c r="D31" s="106">
        <v>519872591524</v>
      </c>
      <c r="E31" s="106">
        <v>683078250292</v>
      </c>
      <c r="F31" s="106">
        <v>874335875790</v>
      </c>
    </row>
    <row r="32" spans="1:6">
      <c r="A32" s="102" t="s">
        <v>47</v>
      </c>
      <c r="B32" s="107">
        <v>374500000</v>
      </c>
      <c r="C32" s="107">
        <v>374500000</v>
      </c>
      <c r="D32" s="107">
        <v>374500000</v>
      </c>
      <c r="E32" s="107">
        <v>854500000</v>
      </c>
      <c r="F32" s="107">
        <v>3501500000</v>
      </c>
    </row>
    <row r="33" spans="1:6">
      <c r="A33" s="108" t="s">
        <v>48</v>
      </c>
      <c r="B33" s="110"/>
      <c r="C33" s="110"/>
      <c r="D33" s="110"/>
      <c r="E33" s="110"/>
      <c r="F33" s="110"/>
    </row>
    <row r="34" spans="1:6">
      <c r="A34" s="109" t="s">
        <v>49</v>
      </c>
      <c r="B34" s="104"/>
      <c r="C34" s="104"/>
      <c r="D34" s="104"/>
      <c r="E34" s="104"/>
      <c r="F34" s="104"/>
    </row>
    <row r="35" spans="1:6">
      <c r="A35" s="108" t="s">
        <v>50</v>
      </c>
      <c r="B35" s="110"/>
      <c r="C35" s="110"/>
      <c r="D35" s="110"/>
      <c r="E35" s="110"/>
      <c r="F35" s="110"/>
    </row>
    <row r="36" spans="1:6">
      <c r="A36" s="109" t="s">
        <v>51</v>
      </c>
      <c r="B36" s="104"/>
      <c r="C36" s="104"/>
      <c r="D36" s="104"/>
      <c r="E36" s="104"/>
      <c r="F36" s="104"/>
    </row>
    <row r="37" spans="1:6">
      <c r="A37" s="108" t="s">
        <v>52</v>
      </c>
      <c r="B37" s="110"/>
      <c r="C37" s="110"/>
      <c r="D37" s="110"/>
      <c r="E37" s="110"/>
      <c r="F37" s="110"/>
    </row>
    <row r="38" spans="1:6">
      <c r="A38" s="109" t="s">
        <v>53</v>
      </c>
      <c r="B38" s="107">
        <v>374500000</v>
      </c>
      <c r="C38" s="107">
        <v>374500000</v>
      </c>
      <c r="D38" s="107">
        <v>374500000</v>
      </c>
      <c r="E38" s="107">
        <v>854500000</v>
      </c>
      <c r="F38" s="107">
        <v>3501500000</v>
      </c>
    </row>
    <row r="39" spans="1:6">
      <c r="A39" s="108" t="s">
        <v>54</v>
      </c>
      <c r="B39" s="110"/>
      <c r="C39" s="110"/>
      <c r="D39" s="110"/>
      <c r="E39" s="110"/>
      <c r="F39" s="110"/>
    </row>
    <row r="40" spans="1:6">
      <c r="A40" s="102" t="s">
        <v>55</v>
      </c>
      <c r="B40" s="107">
        <v>318910239569</v>
      </c>
      <c r="C40" s="107">
        <v>295879720076</v>
      </c>
      <c r="D40" s="107">
        <v>486468339350</v>
      </c>
      <c r="E40" s="107">
        <v>464221264140</v>
      </c>
      <c r="F40" s="107">
        <v>440905343245</v>
      </c>
    </row>
    <row r="41" spans="1:6">
      <c r="A41" s="108" t="s">
        <v>56</v>
      </c>
      <c r="B41" s="106">
        <v>297436620869</v>
      </c>
      <c r="C41" s="106">
        <v>274513538850</v>
      </c>
      <c r="D41" s="106">
        <v>465317485173</v>
      </c>
      <c r="E41" s="106">
        <v>422618292933</v>
      </c>
      <c r="F41" s="106">
        <v>399507093555</v>
      </c>
    </row>
    <row r="42" spans="1:6">
      <c r="A42" s="109" t="s">
        <v>57</v>
      </c>
      <c r="B42" s="107">
        <v>667572476868</v>
      </c>
      <c r="C42" s="107">
        <v>669673766862</v>
      </c>
      <c r="D42" s="107">
        <v>894535700933</v>
      </c>
      <c r="E42" s="107">
        <v>875022166872</v>
      </c>
      <c r="F42" s="107">
        <v>884156406470</v>
      </c>
    </row>
    <row r="43" spans="1:6">
      <c r="A43" s="108" t="s">
        <v>58</v>
      </c>
      <c r="B43" s="106">
        <v>-370135855999</v>
      </c>
      <c r="C43" s="106">
        <v>-395160228012</v>
      </c>
      <c r="D43" s="106">
        <v>-429218215760</v>
      </c>
      <c r="E43" s="106">
        <v>-452403873939</v>
      </c>
      <c r="F43" s="106">
        <v>-484649312915</v>
      </c>
    </row>
    <row r="44" spans="1:6">
      <c r="A44" s="109" t="s">
        <v>59</v>
      </c>
      <c r="B44" s="104"/>
      <c r="C44" s="104"/>
      <c r="D44" s="104"/>
      <c r="E44" s="107">
        <v>20619306398</v>
      </c>
      <c r="F44" s="107">
        <v>18082442189</v>
      </c>
    </row>
    <row r="45" spans="1:6">
      <c r="A45" s="108" t="s">
        <v>57</v>
      </c>
      <c r="B45" s="110"/>
      <c r="C45" s="110"/>
      <c r="D45" s="110"/>
      <c r="E45" s="106">
        <v>20968786167</v>
      </c>
      <c r="F45" s="106">
        <v>22876854258</v>
      </c>
    </row>
    <row r="46" spans="1:6">
      <c r="A46" s="109" t="s">
        <v>58</v>
      </c>
      <c r="B46" s="104"/>
      <c r="C46" s="104"/>
      <c r="D46" s="104"/>
      <c r="E46" s="107">
        <v>-349479769</v>
      </c>
      <c r="F46" s="107">
        <v>-4794412069</v>
      </c>
    </row>
    <row r="47" spans="1:6">
      <c r="A47" s="108" t="s">
        <v>60</v>
      </c>
      <c r="B47" s="106">
        <v>21473618700</v>
      </c>
      <c r="C47" s="106">
        <v>21366181226</v>
      </c>
      <c r="D47" s="106">
        <v>21150854177</v>
      </c>
      <c r="E47" s="106">
        <v>20983664809</v>
      </c>
      <c r="F47" s="106">
        <v>23315807501</v>
      </c>
    </row>
    <row r="48" spans="1:6">
      <c r="A48" s="109" t="s">
        <v>57</v>
      </c>
      <c r="B48" s="107">
        <v>22265168003</v>
      </c>
      <c r="C48" s="107">
        <v>22373057579</v>
      </c>
      <c r="D48" s="107">
        <v>22373057579</v>
      </c>
      <c r="E48" s="107">
        <v>22373057579</v>
      </c>
      <c r="F48" s="107">
        <v>25021945329</v>
      </c>
    </row>
    <row r="49" spans="1:6">
      <c r="A49" s="108" t="s">
        <v>58</v>
      </c>
      <c r="B49" s="106">
        <v>-791549303</v>
      </c>
      <c r="C49" s="106">
        <v>-1006876353</v>
      </c>
      <c r="D49" s="106">
        <v>-1222203402</v>
      </c>
      <c r="E49" s="106">
        <v>-1389392770</v>
      </c>
      <c r="F49" s="106">
        <v>-1706137828</v>
      </c>
    </row>
    <row r="50" spans="1:6">
      <c r="A50" s="102" t="s">
        <v>61</v>
      </c>
      <c r="B50" s="104"/>
      <c r="C50" s="104"/>
      <c r="D50" s="104"/>
      <c r="E50" s="104"/>
      <c r="F50" s="104"/>
    </row>
    <row r="51" spans="1:6">
      <c r="A51" s="108" t="s">
        <v>57</v>
      </c>
      <c r="B51" s="110"/>
      <c r="C51" s="110"/>
      <c r="D51" s="110"/>
      <c r="E51" s="110"/>
      <c r="F51" s="110"/>
    </row>
    <row r="52" spans="1:6">
      <c r="A52" s="109" t="s">
        <v>58</v>
      </c>
      <c r="B52" s="104"/>
      <c r="C52" s="104"/>
      <c r="D52" s="104"/>
      <c r="E52" s="104"/>
      <c r="F52" s="104"/>
    </row>
    <row r="53" spans="1:6">
      <c r="A53" s="105" t="s">
        <v>62</v>
      </c>
      <c r="B53" s="106">
        <v>5170204839</v>
      </c>
      <c r="C53" s="106">
        <v>50985590264</v>
      </c>
      <c r="D53" s="106">
        <v>25712069500</v>
      </c>
      <c r="E53" s="106">
        <v>206221867728</v>
      </c>
      <c r="F53" s="106">
        <v>416778812931</v>
      </c>
    </row>
    <row r="54" spans="1:6">
      <c r="A54" s="109" t="s">
        <v>63</v>
      </c>
      <c r="B54" s="104"/>
      <c r="C54" s="104"/>
      <c r="D54" s="104"/>
      <c r="E54" s="104"/>
      <c r="F54" s="104"/>
    </row>
    <row r="55" spans="1:6">
      <c r="A55" s="108" t="s">
        <v>64</v>
      </c>
      <c r="B55" s="106">
        <v>5170204839</v>
      </c>
      <c r="C55" s="106">
        <v>50985590264</v>
      </c>
      <c r="D55" s="106">
        <v>25712069500</v>
      </c>
      <c r="E55" s="106">
        <v>206221867728</v>
      </c>
      <c r="F55" s="106">
        <v>416778812931</v>
      </c>
    </row>
    <row r="56" spans="1:6">
      <c r="A56" s="102" t="s">
        <v>65</v>
      </c>
      <c r="B56" s="107">
        <v>1000000000</v>
      </c>
      <c r="C56" s="107">
        <v>1000000000</v>
      </c>
      <c r="D56" s="104"/>
      <c r="E56" s="104"/>
      <c r="F56" s="104"/>
    </row>
    <row r="57" spans="1:6">
      <c r="A57" s="108" t="s">
        <v>66</v>
      </c>
      <c r="B57" s="110"/>
      <c r="C57" s="110"/>
      <c r="D57" s="110"/>
      <c r="E57" s="110"/>
      <c r="F57" s="110"/>
    </row>
    <row r="58" spans="1:6">
      <c r="A58" s="109" t="s">
        <v>67</v>
      </c>
      <c r="B58" s="104"/>
      <c r="C58" s="104"/>
      <c r="D58" s="104"/>
      <c r="E58" s="104"/>
      <c r="F58" s="104"/>
    </row>
    <row r="59" spans="1:6">
      <c r="A59" s="108" t="s">
        <v>68</v>
      </c>
      <c r="B59" s="110"/>
      <c r="C59" s="110"/>
      <c r="D59" s="110"/>
      <c r="E59" s="110"/>
      <c r="F59" s="110"/>
    </row>
    <row r="60" spans="1:6">
      <c r="A60" s="109" t="s">
        <v>69</v>
      </c>
      <c r="B60" s="104"/>
      <c r="C60" s="104"/>
      <c r="D60" s="104"/>
      <c r="E60" s="104"/>
      <c r="F60" s="104"/>
    </row>
    <row r="61" spans="1:6">
      <c r="A61" s="108" t="s">
        <v>70</v>
      </c>
      <c r="B61" s="106">
        <v>1000000000</v>
      </c>
      <c r="C61" s="106">
        <v>1000000000</v>
      </c>
      <c r="D61" s="110"/>
      <c r="E61" s="110"/>
      <c r="F61" s="110"/>
    </row>
    <row r="62" spans="1:6">
      <c r="A62" s="102" t="s">
        <v>71</v>
      </c>
      <c r="B62" s="107">
        <v>10398134513</v>
      </c>
      <c r="C62" s="107">
        <v>9949071777</v>
      </c>
      <c r="D62" s="107">
        <v>7317682674</v>
      </c>
      <c r="E62" s="107">
        <v>11780618424</v>
      </c>
      <c r="F62" s="107">
        <v>13150219614</v>
      </c>
    </row>
    <row r="63" spans="1:6">
      <c r="A63" s="108" t="s">
        <v>72</v>
      </c>
      <c r="B63" s="106">
        <v>8016986689</v>
      </c>
      <c r="C63" s="106">
        <v>6195623490</v>
      </c>
      <c r="D63" s="106">
        <v>4896521485</v>
      </c>
      <c r="E63" s="106">
        <v>5848614934</v>
      </c>
      <c r="F63" s="106">
        <v>8268723754</v>
      </c>
    </row>
    <row r="64" spans="1:6">
      <c r="A64" s="109" t="s">
        <v>73</v>
      </c>
      <c r="B64" s="107">
        <v>2381147824</v>
      </c>
      <c r="C64" s="107">
        <v>3753448287</v>
      </c>
      <c r="D64" s="107">
        <v>2421161189</v>
      </c>
      <c r="E64" s="107">
        <v>5932003490</v>
      </c>
      <c r="F64" s="107">
        <v>4881495860</v>
      </c>
    </row>
    <row r="65" spans="1:6">
      <c r="A65" s="108" t="s">
        <v>74</v>
      </c>
      <c r="B65" s="110"/>
      <c r="C65" s="110"/>
      <c r="D65" s="110"/>
      <c r="E65" s="110"/>
      <c r="F65" s="110"/>
    </row>
    <row r="66" spans="1:6">
      <c r="A66" s="109" t="s">
        <v>75</v>
      </c>
      <c r="B66" s="104"/>
      <c r="C66" s="104"/>
      <c r="D66" s="104"/>
      <c r="E66" s="104"/>
      <c r="F66" s="104"/>
    </row>
    <row r="67" spans="1:6">
      <c r="A67" s="108" t="s">
        <v>76</v>
      </c>
      <c r="B67" s="110"/>
      <c r="C67" s="110"/>
      <c r="D67" s="110"/>
      <c r="E67" s="110"/>
      <c r="F67" s="110"/>
    </row>
    <row r="68" spans="1:6">
      <c r="A68" s="102" t="s">
        <v>77</v>
      </c>
      <c r="B68" s="107">
        <v>1712471440846</v>
      </c>
      <c r="C68" s="107">
        <v>1800406954196</v>
      </c>
      <c r="D68" s="107">
        <v>1781028068118</v>
      </c>
      <c r="E68" s="107">
        <v>2105322887503</v>
      </c>
      <c r="F68" s="107">
        <v>2277459686188</v>
      </c>
    </row>
    <row r="69" spans="1:6">
      <c r="A69" s="105" t="s">
        <v>78</v>
      </c>
      <c r="B69" s="110"/>
      <c r="C69" s="110"/>
      <c r="D69" s="110"/>
      <c r="E69" s="110"/>
      <c r="F69" s="110"/>
    </row>
    <row r="70" spans="1:6">
      <c r="A70" s="102" t="s">
        <v>79</v>
      </c>
      <c r="B70" s="107">
        <v>828048961866</v>
      </c>
      <c r="C70" s="107">
        <v>829411456121</v>
      </c>
      <c r="D70" s="107">
        <v>759357932999</v>
      </c>
      <c r="E70" s="107">
        <v>713665523351</v>
      </c>
      <c r="F70" s="107">
        <v>826667957660</v>
      </c>
    </row>
    <row r="71" spans="1:6">
      <c r="A71" s="105" t="s">
        <v>80</v>
      </c>
      <c r="B71" s="106">
        <v>326647198784</v>
      </c>
      <c r="C71" s="106">
        <v>343580612887</v>
      </c>
      <c r="D71" s="106">
        <v>652796913367</v>
      </c>
      <c r="E71" s="106">
        <v>554067518856</v>
      </c>
      <c r="F71" s="106">
        <v>618074636805</v>
      </c>
    </row>
    <row r="72" spans="1:6">
      <c r="A72" s="109" t="s">
        <v>81</v>
      </c>
      <c r="B72" s="107">
        <v>40535410903</v>
      </c>
      <c r="C72" s="107">
        <v>26720824046</v>
      </c>
      <c r="D72" s="107">
        <v>31116775621</v>
      </c>
      <c r="E72" s="107">
        <v>36751259995</v>
      </c>
      <c r="F72" s="107">
        <v>66128529089</v>
      </c>
    </row>
    <row r="73" spans="1:6">
      <c r="A73" s="108" t="s">
        <v>82</v>
      </c>
      <c r="B73" s="106">
        <v>1369026302</v>
      </c>
      <c r="C73" s="106">
        <v>1586671186</v>
      </c>
      <c r="D73" s="106">
        <v>1243835830</v>
      </c>
      <c r="E73" s="106">
        <v>2768486946</v>
      </c>
      <c r="F73" s="106">
        <v>4588716452</v>
      </c>
    </row>
    <row r="74" spans="1:6">
      <c r="A74" s="109" t="s">
        <v>83</v>
      </c>
      <c r="B74" s="107">
        <v>15030141718</v>
      </c>
      <c r="C74" s="107">
        <v>18544399606</v>
      </c>
      <c r="D74" s="107">
        <v>6538830826</v>
      </c>
      <c r="E74" s="107">
        <v>14061349039</v>
      </c>
      <c r="F74" s="107">
        <v>15843297284</v>
      </c>
    </row>
    <row r="75" spans="1:6">
      <c r="A75" s="108" t="s">
        <v>84</v>
      </c>
      <c r="B75" s="106">
        <v>17406899613</v>
      </c>
      <c r="C75" s="106">
        <v>15864593859</v>
      </c>
      <c r="D75" s="106">
        <v>16392237987</v>
      </c>
      <c r="E75" s="106">
        <v>19278768561</v>
      </c>
      <c r="F75" s="106">
        <v>17202486702</v>
      </c>
    </row>
    <row r="76" spans="1:6">
      <c r="A76" s="109" t="s">
        <v>85</v>
      </c>
      <c r="B76" s="107">
        <v>10135124007</v>
      </c>
      <c r="C76" s="107">
        <v>14375342051</v>
      </c>
      <c r="D76" s="107">
        <v>9469193491</v>
      </c>
      <c r="E76" s="107">
        <v>27177368411</v>
      </c>
      <c r="F76" s="107">
        <v>22831616506</v>
      </c>
    </row>
    <row r="77" spans="1:6">
      <c r="A77" s="108" t="s">
        <v>86</v>
      </c>
      <c r="B77" s="110"/>
      <c r="C77" s="110"/>
      <c r="D77" s="110"/>
      <c r="E77" s="110"/>
      <c r="F77" s="110"/>
    </row>
    <row r="78" spans="1:6">
      <c r="A78" s="109" t="s">
        <v>87</v>
      </c>
      <c r="B78" s="104"/>
      <c r="C78" s="104"/>
      <c r="D78" s="104"/>
      <c r="E78" s="104"/>
      <c r="F78" s="104"/>
    </row>
    <row r="79" spans="1:6">
      <c r="A79" s="108" t="s">
        <v>88</v>
      </c>
      <c r="B79" s="110"/>
      <c r="C79" s="106">
        <v>730921209</v>
      </c>
      <c r="D79" s="110"/>
      <c r="E79" s="110"/>
      <c r="F79" s="110"/>
    </row>
    <row r="80" spans="1:6">
      <c r="A80" s="109" t="s">
        <v>89</v>
      </c>
      <c r="B80" s="107">
        <v>1653955384</v>
      </c>
      <c r="C80" s="107">
        <v>1710973274</v>
      </c>
      <c r="D80" s="107">
        <v>190445805045</v>
      </c>
      <c r="E80" s="107">
        <v>96453185045</v>
      </c>
      <c r="F80" s="107">
        <v>64463311933</v>
      </c>
    </row>
    <row r="81" spans="1:6">
      <c r="A81" s="108" t="s">
        <v>90</v>
      </c>
      <c r="B81" s="106">
        <v>240111919483</v>
      </c>
      <c r="C81" s="106">
        <v>261977938014</v>
      </c>
      <c r="D81" s="106">
        <v>393736084925</v>
      </c>
      <c r="E81" s="106">
        <v>353993645306</v>
      </c>
      <c r="F81" s="106">
        <v>422136653386</v>
      </c>
    </row>
    <row r="82" spans="1:6">
      <c r="A82" s="109" t="s">
        <v>91</v>
      </c>
      <c r="B82" s="104"/>
      <c r="C82" s="104"/>
      <c r="D82" s="104"/>
      <c r="E82" s="104"/>
      <c r="F82" s="104"/>
    </row>
    <row r="83" spans="1:6">
      <c r="A83" s="108" t="s">
        <v>92</v>
      </c>
      <c r="B83" s="106">
        <v>404721374</v>
      </c>
      <c r="C83" s="106">
        <v>2068949642</v>
      </c>
      <c r="D83" s="106">
        <v>3854149642</v>
      </c>
      <c r="E83" s="106">
        <v>3583455553</v>
      </c>
      <c r="F83" s="106">
        <v>4880025453</v>
      </c>
    </row>
    <row r="84" spans="1:6">
      <c r="A84" s="109" t="s">
        <v>93</v>
      </c>
      <c r="B84" s="104"/>
      <c r="C84" s="104"/>
      <c r="D84" s="104"/>
      <c r="E84" s="104"/>
      <c r="F84" s="104"/>
    </row>
    <row r="85" spans="1:6">
      <c r="A85" s="108" t="s">
        <v>94</v>
      </c>
      <c r="B85" s="110"/>
      <c r="C85" s="110"/>
      <c r="D85" s="110"/>
      <c r="E85" s="110"/>
      <c r="F85" s="110"/>
    </row>
    <row r="86" spans="1:6">
      <c r="A86" s="102" t="s">
        <v>95</v>
      </c>
      <c r="B86" s="107">
        <v>501401763082</v>
      </c>
      <c r="C86" s="107">
        <v>485830843234</v>
      </c>
      <c r="D86" s="107">
        <v>106561019632</v>
      </c>
      <c r="E86" s="107">
        <v>159598004495</v>
      </c>
      <c r="F86" s="107">
        <v>208593320855</v>
      </c>
    </row>
    <row r="87" spans="1:6">
      <c r="A87" s="108" t="s">
        <v>96</v>
      </c>
      <c r="B87" s="110"/>
      <c r="C87" s="110"/>
      <c r="D87" s="110"/>
      <c r="E87" s="110"/>
      <c r="F87" s="110"/>
    </row>
    <row r="88" spans="1:6">
      <c r="A88" s="109" t="s">
        <v>97</v>
      </c>
      <c r="B88" s="104"/>
      <c r="C88" s="104"/>
      <c r="D88" s="104"/>
      <c r="E88" s="104"/>
      <c r="F88" s="104"/>
    </row>
    <row r="89" spans="1:6">
      <c r="A89" s="108" t="s">
        <v>98</v>
      </c>
      <c r="B89" s="110"/>
      <c r="C89" s="110"/>
      <c r="D89" s="110"/>
      <c r="E89" s="110"/>
      <c r="F89" s="110"/>
    </row>
    <row r="90" spans="1:6">
      <c r="A90" s="109" t="s">
        <v>99</v>
      </c>
      <c r="B90" s="104"/>
      <c r="C90" s="104"/>
      <c r="D90" s="104"/>
      <c r="E90" s="104"/>
      <c r="F90" s="104"/>
    </row>
    <row r="91" spans="1:6">
      <c r="A91" s="108" t="s">
        <v>100</v>
      </c>
      <c r="B91" s="110"/>
      <c r="C91" s="110"/>
      <c r="D91" s="110"/>
      <c r="E91" s="110"/>
      <c r="F91" s="110"/>
    </row>
    <row r="92" spans="1:6">
      <c r="A92" s="109" t="s">
        <v>101</v>
      </c>
      <c r="B92" s="104"/>
      <c r="C92" s="104"/>
      <c r="D92" s="104"/>
      <c r="E92" s="104"/>
      <c r="F92" s="104"/>
    </row>
    <row r="93" spans="1:6">
      <c r="A93" s="108" t="s">
        <v>102</v>
      </c>
      <c r="B93" s="106">
        <v>1568212082</v>
      </c>
      <c r="C93" s="106">
        <v>213897423</v>
      </c>
      <c r="D93" s="110"/>
      <c r="E93" s="110"/>
      <c r="F93" s="110"/>
    </row>
    <row r="94" spans="1:6">
      <c r="A94" s="109" t="s">
        <v>103</v>
      </c>
      <c r="B94" s="107">
        <v>58616610529</v>
      </c>
      <c r="C94" s="107">
        <v>37299439997</v>
      </c>
      <c r="D94" s="107">
        <v>106561019632</v>
      </c>
      <c r="E94" s="107">
        <v>159598004495</v>
      </c>
      <c r="F94" s="107">
        <v>208593320855</v>
      </c>
    </row>
    <row r="95" spans="1:6">
      <c r="A95" s="108" t="s">
        <v>104</v>
      </c>
      <c r="B95" s="106">
        <v>441216940471</v>
      </c>
      <c r="C95" s="106">
        <v>448317505814</v>
      </c>
      <c r="D95" s="110"/>
      <c r="E95" s="110"/>
      <c r="F95" s="110"/>
    </row>
    <row r="96" spans="1:6">
      <c r="A96" s="109" t="s">
        <v>105</v>
      </c>
      <c r="B96" s="104"/>
      <c r="C96" s="104"/>
      <c r="D96" s="104"/>
      <c r="E96" s="104"/>
      <c r="F96" s="104"/>
    </row>
    <row r="97" spans="1:6">
      <c r="A97" s="108" t="s">
        <v>106</v>
      </c>
      <c r="B97" s="110"/>
      <c r="C97" s="110"/>
      <c r="D97" s="110"/>
      <c r="E97" s="110"/>
      <c r="F97" s="110"/>
    </row>
    <row r="98" spans="1:6">
      <c r="A98" s="109" t="s">
        <v>107</v>
      </c>
      <c r="B98" s="104"/>
      <c r="C98" s="104"/>
      <c r="D98" s="104"/>
      <c r="E98" s="104"/>
      <c r="F98" s="104"/>
    </row>
    <row r="99" spans="1:6">
      <c r="A99" s="108" t="s">
        <v>108</v>
      </c>
      <c r="B99" s="110"/>
      <c r="C99" s="110"/>
      <c r="D99" s="110"/>
      <c r="E99" s="110"/>
      <c r="F99" s="110"/>
    </row>
    <row r="100" spans="1:6">
      <c r="A100" s="102" t="s">
        <v>109</v>
      </c>
      <c r="B100" s="107">
        <v>884422478980</v>
      </c>
      <c r="C100" s="107">
        <v>970995498075</v>
      </c>
      <c r="D100" s="107">
        <v>1021670135119</v>
      </c>
      <c r="E100" s="107">
        <v>1391657364152</v>
      </c>
      <c r="F100" s="107">
        <v>1450791728528</v>
      </c>
    </row>
    <row r="101" spans="1:6">
      <c r="A101" s="105" t="s">
        <v>110</v>
      </c>
      <c r="B101" s="106">
        <v>884422478980</v>
      </c>
      <c r="C101" s="106">
        <v>970995498075</v>
      </c>
      <c r="D101" s="106">
        <v>1021670135119</v>
      </c>
      <c r="E101" s="106">
        <v>1391657364152</v>
      </c>
      <c r="F101" s="106">
        <v>1450791728528</v>
      </c>
    </row>
    <row r="102" spans="1:6">
      <c r="A102" s="109" t="s">
        <v>111</v>
      </c>
      <c r="B102" s="107">
        <v>568328240000</v>
      </c>
      <c r="C102" s="107">
        <v>568328240000</v>
      </c>
      <c r="D102" s="107">
        <v>588328240000</v>
      </c>
      <c r="E102" s="107">
        <v>730410300000</v>
      </c>
      <c r="F102" s="107">
        <v>730410300000</v>
      </c>
    </row>
    <row r="103" spans="1:6">
      <c r="A103" s="108" t="s">
        <v>112</v>
      </c>
      <c r="B103" s="106">
        <v>568328240000</v>
      </c>
      <c r="C103" s="106">
        <v>568328240000</v>
      </c>
      <c r="D103" s="106">
        <v>588328240000</v>
      </c>
      <c r="E103" s="106">
        <v>730410300000</v>
      </c>
      <c r="F103" s="106">
        <v>730410300000</v>
      </c>
    </row>
    <row r="104" spans="1:6">
      <c r="A104" s="109" t="s">
        <v>113</v>
      </c>
      <c r="B104" s="104"/>
      <c r="C104" s="104"/>
      <c r="D104" s="104"/>
      <c r="E104" s="104"/>
      <c r="F104" s="104"/>
    </row>
    <row r="105" spans="1:6">
      <c r="A105" s="108" t="s">
        <v>114</v>
      </c>
      <c r="B105" s="110"/>
      <c r="C105" s="110"/>
      <c r="D105" s="106">
        <v>7235773743</v>
      </c>
      <c r="E105" s="106">
        <v>220358863743</v>
      </c>
      <c r="F105" s="106">
        <v>220358863743</v>
      </c>
    </row>
    <row r="106" spans="1:6">
      <c r="A106" s="109" t="s">
        <v>115</v>
      </c>
      <c r="B106" s="107">
        <v>31465441126</v>
      </c>
      <c r="C106" s="107">
        <v>31465441126</v>
      </c>
      <c r="D106" s="104"/>
      <c r="E106" s="104"/>
      <c r="F106" s="104"/>
    </row>
    <row r="107" spans="1:6">
      <c r="A107" s="108" t="s">
        <v>116</v>
      </c>
      <c r="B107" s="110"/>
      <c r="C107" s="110"/>
      <c r="D107" s="110"/>
      <c r="E107" s="110"/>
      <c r="F107" s="110"/>
    </row>
    <row r="108" spans="1:6">
      <c r="A108" s="109" t="s">
        <v>117</v>
      </c>
      <c r="B108" s="104"/>
      <c r="C108" s="104"/>
      <c r="D108" s="104"/>
      <c r="E108" s="104"/>
      <c r="F108" s="104"/>
    </row>
    <row r="109" spans="1:6">
      <c r="A109" s="108" t="s">
        <v>118</v>
      </c>
      <c r="B109" s="110"/>
      <c r="C109" s="110"/>
      <c r="D109" s="110"/>
      <c r="E109" s="110"/>
      <c r="F109" s="110"/>
    </row>
    <row r="110" spans="1:6">
      <c r="A110" s="109" t="s">
        <v>119</v>
      </c>
      <c r="B110" s="104"/>
      <c r="C110" s="104"/>
      <c r="D110" s="104"/>
      <c r="E110" s="104"/>
      <c r="F110" s="104"/>
    </row>
    <row r="111" spans="1:6">
      <c r="A111" s="108" t="s">
        <v>120</v>
      </c>
      <c r="B111" s="110"/>
      <c r="C111" s="110"/>
      <c r="D111" s="110"/>
      <c r="E111" s="110"/>
      <c r="F111" s="110"/>
    </row>
    <row r="112" spans="1:6">
      <c r="A112" s="109" t="s">
        <v>121</v>
      </c>
      <c r="B112" s="104"/>
      <c r="C112" s="104"/>
      <c r="D112" s="104"/>
      <c r="E112" s="104"/>
      <c r="F112" s="104"/>
    </row>
    <row r="113" spans="1:6">
      <c r="A113" s="108" t="s">
        <v>122</v>
      </c>
      <c r="B113" s="110"/>
      <c r="C113" s="110"/>
      <c r="D113" s="110"/>
      <c r="E113" s="110"/>
      <c r="F113" s="110"/>
    </row>
    <row r="114" spans="1:6">
      <c r="A114" s="109" t="s">
        <v>123</v>
      </c>
      <c r="B114" s="107">
        <v>237092506557</v>
      </c>
      <c r="C114" s="107">
        <v>301708507840</v>
      </c>
      <c r="D114" s="107">
        <v>374713655463</v>
      </c>
      <c r="E114" s="107">
        <v>422843538261</v>
      </c>
      <c r="F114" s="107">
        <v>481560938392</v>
      </c>
    </row>
    <row r="115" spans="1:6">
      <c r="A115" s="108" t="s">
        <v>124</v>
      </c>
      <c r="B115" s="106">
        <v>88473693030</v>
      </c>
      <c r="C115" s="106">
        <v>66391028751</v>
      </c>
      <c r="D115" s="106">
        <v>75253747623</v>
      </c>
      <c r="E115" s="106">
        <v>314281771963</v>
      </c>
      <c r="F115" s="106">
        <v>419843538261</v>
      </c>
    </row>
    <row r="116" spans="1:6">
      <c r="A116" s="109" t="s">
        <v>125</v>
      </c>
      <c r="B116" s="107">
        <v>148618813527</v>
      </c>
      <c r="C116" s="107">
        <v>235317479089</v>
      </c>
      <c r="D116" s="107">
        <v>299459907840</v>
      </c>
      <c r="E116" s="107">
        <v>108561766298</v>
      </c>
      <c r="F116" s="107">
        <v>61717400131</v>
      </c>
    </row>
    <row r="117" spans="1:6">
      <c r="A117" s="108" t="s">
        <v>126</v>
      </c>
      <c r="B117" s="106">
        <v>20166850</v>
      </c>
      <c r="C117" s="106">
        <v>20166850</v>
      </c>
      <c r="D117" s="106">
        <v>20166850</v>
      </c>
      <c r="E117" s="106">
        <v>20166850</v>
      </c>
      <c r="F117" s="106">
        <v>20166850</v>
      </c>
    </row>
    <row r="118" spans="1:6">
      <c r="A118" s="109" t="s">
        <v>127</v>
      </c>
      <c r="B118" s="107">
        <v>47516124447</v>
      </c>
      <c r="C118" s="107">
        <v>69473142259</v>
      </c>
      <c r="D118" s="107">
        <v>51372299063</v>
      </c>
      <c r="E118" s="107">
        <v>18024495298</v>
      </c>
      <c r="F118" s="107">
        <v>18441459543</v>
      </c>
    </row>
    <row r="119" spans="1:6">
      <c r="A119" s="105" t="s">
        <v>128</v>
      </c>
      <c r="B119" s="110"/>
      <c r="C119" s="110"/>
      <c r="D119" s="110"/>
      <c r="E119" s="110"/>
      <c r="F119" s="110"/>
    </row>
    <row r="120" spans="1:6">
      <c r="A120" s="109" t="s">
        <v>129</v>
      </c>
      <c r="B120" s="104"/>
      <c r="C120" s="104"/>
      <c r="D120" s="104"/>
      <c r="E120" s="104"/>
      <c r="F120" s="104"/>
    </row>
    <row r="121" spans="1:6">
      <c r="A121" s="108" t="s">
        <v>130</v>
      </c>
      <c r="B121" s="110"/>
      <c r="C121" s="110"/>
      <c r="D121" s="110"/>
      <c r="E121" s="110"/>
      <c r="F121" s="110"/>
    </row>
    <row r="122" spans="1:6">
      <c r="A122" s="102" t="s">
        <v>131</v>
      </c>
      <c r="B122" s="107">
        <f>B70+B100</f>
        <v>1712471440846</v>
      </c>
      <c r="C122" s="107">
        <f t="shared" ref="C122:F122" si="1">C70+C100</f>
        <v>1800406954196</v>
      </c>
      <c r="D122" s="107">
        <f t="shared" si="1"/>
        <v>1781028068118</v>
      </c>
      <c r="E122" s="107">
        <f t="shared" si="1"/>
        <v>2105322887503</v>
      </c>
      <c r="F122" s="107">
        <f t="shared" si="1"/>
        <v>2277459686188</v>
      </c>
    </row>
    <row r="126" spans="1:6">
      <c r="A126" s="111" t="s">
        <v>205</v>
      </c>
      <c r="B126" s="111">
        <v>2019</v>
      </c>
      <c r="C126" s="111">
        <v>2020</v>
      </c>
      <c r="D126" s="111">
        <v>2021</v>
      </c>
      <c r="E126" s="111">
        <v>2022</v>
      </c>
      <c r="F126" s="111">
        <v>2023</v>
      </c>
    </row>
    <row r="127" spans="1:6">
      <c r="A127" s="102" t="s">
        <v>132</v>
      </c>
      <c r="B127" s="107">
        <v>756656943174</v>
      </c>
      <c r="C127" s="107">
        <v>690600452595</v>
      </c>
      <c r="D127" s="107">
        <v>715486224953</v>
      </c>
      <c r="E127" s="107">
        <v>1036161984911</v>
      </c>
      <c r="F127" s="107">
        <v>1170473131362</v>
      </c>
    </row>
    <row r="128" spans="1:6">
      <c r="A128" s="105" t="s">
        <v>133</v>
      </c>
      <c r="B128" s="106">
        <v>4642714575</v>
      </c>
      <c r="C128" s="106">
        <v>19354245629</v>
      </c>
      <c r="D128" s="106">
        <v>11851884376</v>
      </c>
      <c r="E128" s="106">
        <v>20476472153</v>
      </c>
      <c r="F128" s="106">
        <v>26526831118</v>
      </c>
    </row>
    <row r="129" spans="1:6">
      <c r="A129" s="102" t="s">
        <v>134</v>
      </c>
      <c r="B129" s="107">
        <v>752014228599</v>
      </c>
      <c r="C129" s="107">
        <v>671246206966</v>
      </c>
      <c r="D129" s="107">
        <v>703634340577</v>
      </c>
      <c r="E129" s="107">
        <v>1015685512758</v>
      </c>
      <c r="F129" s="107">
        <v>1143946300244</v>
      </c>
    </row>
    <row r="130" spans="1:6">
      <c r="A130" s="105" t="s">
        <v>135</v>
      </c>
      <c r="B130" s="106">
        <v>564819880378</v>
      </c>
      <c r="C130" s="106">
        <v>483608912606</v>
      </c>
      <c r="D130" s="106">
        <v>493482286595</v>
      </c>
      <c r="E130" s="106">
        <v>733585167845</v>
      </c>
      <c r="F130" s="106">
        <v>934032409930</v>
      </c>
    </row>
    <row r="131" spans="1:6">
      <c r="A131" s="102" t="s">
        <v>136</v>
      </c>
      <c r="B131" s="107">
        <v>187194348221</v>
      </c>
      <c r="C131" s="107">
        <v>187637294360</v>
      </c>
      <c r="D131" s="107">
        <v>210152053982</v>
      </c>
      <c r="E131" s="107">
        <v>282100344913</v>
      </c>
      <c r="F131" s="107">
        <v>209913890314</v>
      </c>
    </row>
    <row r="132" spans="1:6">
      <c r="A132" s="105" t="s">
        <v>137</v>
      </c>
      <c r="B132" s="106">
        <v>137492149492</v>
      </c>
      <c r="C132" s="106">
        <v>71963631406</v>
      </c>
      <c r="D132" s="106">
        <v>59673763675</v>
      </c>
      <c r="E132" s="106">
        <v>52991799386</v>
      </c>
      <c r="F132" s="106">
        <v>40015732912</v>
      </c>
    </row>
    <row r="133" spans="1:6">
      <c r="A133" s="102" t="s">
        <v>138</v>
      </c>
      <c r="B133" s="107">
        <v>46522602205</v>
      </c>
      <c r="C133" s="107">
        <v>34566340332</v>
      </c>
      <c r="D133" s="107">
        <v>36566954695</v>
      </c>
      <c r="E133" s="107">
        <v>39829651630</v>
      </c>
      <c r="F133" s="107">
        <v>33583940979</v>
      </c>
    </row>
    <row r="134" spans="1:6">
      <c r="A134" s="108" t="s">
        <v>139</v>
      </c>
      <c r="B134" s="106">
        <v>37582151274</v>
      </c>
      <c r="C134" s="106">
        <v>33263749041</v>
      </c>
      <c r="D134" s="106">
        <v>31510829843</v>
      </c>
      <c r="E134" s="106">
        <v>36283010813</v>
      </c>
      <c r="F134" s="106">
        <v>29170083104</v>
      </c>
    </row>
    <row r="135" spans="1:6">
      <c r="A135" s="102" t="s">
        <v>140</v>
      </c>
      <c r="B135" s="104"/>
      <c r="C135" s="104"/>
      <c r="D135" s="104"/>
      <c r="E135" s="104"/>
      <c r="F135" s="104"/>
    </row>
    <row r="136" spans="1:6">
      <c r="A136" s="105" t="s">
        <v>141</v>
      </c>
      <c r="B136" s="106">
        <v>128025670549</v>
      </c>
      <c r="C136" s="106">
        <v>97995858008</v>
      </c>
      <c r="D136" s="106">
        <v>74481402601</v>
      </c>
      <c r="E136" s="106">
        <v>104006556577</v>
      </c>
      <c r="F136" s="106">
        <v>87867999033</v>
      </c>
    </row>
    <row r="137" spans="1:6">
      <c r="A137" s="102" t="s">
        <v>142</v>
      </c>
      <c r="B137" s="107">
        <v>46380964339</v>
      </c>
      <c r="C137" s="107">
        <v>41737260884</v>
      </c>
      <c r="D137" s="107">
        <v>48889799085</v>
      </c>
      <c r="E137" s="107">
        <v>49808561587</v>
      </c>
      <c r="F137" s="107">
        <v>51320009991</v>
      </c>
    </row>
    <row r="138" spans="1:6">
      <c r="A138" s="105" t="s">
        <v>143</v>
      </c>
      <c r="B138" s="106">
        <v>103757260620</v>
      </c>
      <c r="C138" s="106">
        <v>85301466542</v>
      </c>
      <c r="D138" s="106">
        <v>109887661276</v>
      </c>
      <c r="E138" s="106">
        <v>141447374505</v>
      </c>
      <c r="F138" s="106">
        <v>77157673223</v>
      </c>
    </row>
    <row r="139" spans="1:6">
      <c r="A139" s="102" t="s">
        <v>144</v>
      </c>
      <c r="B139" s="107">
        <v>2935423649</v>
      </c>
      <c r="C139" s="107">
        <v>1050144757</v>
      </c>
      <c r="D139" s="107">
        <v>753058200</v>
      </c>
      <c r="E139" s="107">
        <v>864602475</v>
      </c>
      <c r="F139" s="107">
        <v>1029588506</v>
      </c>
    </row>
    <row r="140" spans="1:6">
      <c r="A140" s="105" t="s">
        <v>145</v>
      </c>
      <c r="B140" s="106">
        <v>1959820991</v>
      </c>
      <c r="C140" s="106">
        <v>407241009</v>
      </c>
      <c r="D140" s="106">
        <v>356617576</v>
      </c>
      <c r="E140" s="106">
        <v>770411609</v>
      </c>
      <c r="F140" s="106">
        <v>76571439</v>
      </c>
    </row>
    <row r="141" spans="1:6">
      <c r="A141" s="102" t="s">
        <v>146</v>
      </c>
      <c r="B141" s="107">
        <v>975602658</v>
      </c>
      <c r="C141" s="107">
        <v>642903748</v>
      </c>
      <c r="D141" s="107">
        <v>396440624</v>
      </c>
      <c r="E141" s="107">
        <v>94190866</v>
      </c>
      <c r="F141" s="107">
        <v>953017067</v>
      </c>
    </row>
    <row r="142" spans="1:6">
      <c r="A142" s="105" t="s">
        <v>147</v>
      </c>
      <c r="B142" s="106">
        <v>104732863278</v>
      </c>
      <c r="C142" s="106">
        <v>85944370290</v>
      </c>
      <c r="D142" s="106">
        <v>110284101900</v>
      </c>
      <c r="E142" s="106">
        <v>141541565371</v>
      </c>
      <c r="F142" s="106">
        <v>78110690290</v>
      </c>
    </row>
    <row r="143" spans="1:6">
      <c r="A143" s="102" t="s">
        <v>148</v>
      </c>
      <c r="B143" s="107">
        <v>17820819933</v>
      </c>
      <c r="C143" s="107">
        <v>18388989991</v>
      </c>
      <c r="D143" s="107">
        <v>21195510374</v>
      </c>
      <c r="E143" s="107">
        <v>32138445139</v>
      </c>
      <c r="F143" s="107">
        <v>14925818284</v>
      </c>
    </row>
    <row r="144" spans="1:6">
      <c r="A144" s="105" t="s">
        <v>149</v>
      </c>
      <c r="B144" s="106">
        <v>-91584503</v>
      </c>
      <c r="C144" s="106">
        <v>-1372300463</v>
      </c>
      <c r="D144" s="106">
        <v>1332287098</v>
      </c>
      <c r="E144" s="106">
        <v>-3510842301</v>
      </c>
      <c r="F144" s="106">
        <v>1050507630</v>
      </c>
    </row>
    <row r="145" spans="1:6">
      <c r="A145" s="102" t="s">
        <v>150</v>
      </c>
      <c r="B145" s="107">
        <v>87003627848</v>
      </c>
      <c r="C145" s="107">
        <v>68927680762</v>
      </c>
      <c r="D145" s="107">
        <v>87756304428</v>
      </c>
      <c r="E145" s="107">
        <v>112913962533</v>
      </c>
      <c r="F145" s="107">
        <v>62134364376</v>
      </c>
    </row>
    <row r="146" spans="1:6">
      <c r="A146" s="105" t="s">
        <v>151</v>
      </c>
      <c r="B146" s="106">
        <v>88473693030</v>
      </c>
      <c r="C146" s="106">
        <v>66391028751</v>
      </c>
      <c r="D146" s="106">
        <v>85960657177</v>
      </c>
      <c r="E146" s="106">
        <v>111640895900</v>
      </c>
      <c r="F146" s="106">
        <v>61717400131</v>
      </c>
    </row>
    <row r="147" spans="1:6">
      <c r="A147" s="102" t="s">
        <v>152</v>
      </c>
      <c r="B147" s="107">
        <v>-1470065182</v>
      </c>
      <c r="C147" s="107">
        <v>2536652011</v>
      </c>
      <c r="D147" s="107">
        <v>1795647251</v>
      </c>
      <c r="E147" s="107">
        <v>1273066633</v>
      </c>
      <c r="F147" s="107">
        <v>416964245</v>
      </c>
    </row>
    <row r="148" spans="1:6">
      <c r="A148" s="105" t="s">
        <v>153</v>
      </c>
      <c r="B148" s="106">
        <v>1557</v>
      </c>
      <c r="C148" s="106">
        <v>1168</v>
      </c>
      <c r="D148" s="106">
        <v>1495</v>
      </c>
      <c r="E148" s="106">
        <v>1591</v>
      </c>
      <c r="F148" s="110">
        <v>845</v>
      </c>
    </row>
    <row r="149" spans="1:6">
      <c r="A149" s="102" t="s">
        <v>154</v>
      </c>
      <c r="B149" s="107">
        <v>1244</v>
      </c>
      <c r="C149" s="104">
        <v>966</v>
      </c>
      <c r="D149" s="107">
        <v>1495</v>
      </c>
      <c r="E149" s="107">
        <v>1591</v>
      </c>
      <c r="F149" s="104">
        <v>845</v>
      </c>
    </row>
    <row r="152" spans="1:6">
      <c r="A152" s="113" t="s">
        <v>205</v>
      </c>
      <c r="B152" s="113">
        <v>2019</v>
      </c>
      <c r="C152" s="113">
        <v>2020</v>
      </c>
      <c r="D152" s="113">
        <v>2021</v>
      </c>
      <c r="E152" s="113">
        <v>2022</v>
      </c>
      <c r="F152" s="113">
        <v>2023</v>
      </c>
    </row>
    <row r="153" spans="1:6">
      <c r="A153" s="102" t="s">
        <v>155</v>
      </c>
      <c r="B153" s="104"/>
      <c r="C153" s="104"/>
      <c r="D153" s="104"/>
      <c r="E153" s="104"/>
      <c r="F153" s="104"/>
    </row>
    <row r="154" spans="1:6">
      <c r="A154" s="108" t="s">
        <v>156</v>
      </c>
      <c r="B154" s="106">
        <v>104732863278</v>
      </c>
      <c r="C154" s="106">
        <v>85944370290</v>
      </c>
      <c r="D154" s="106">
        <v>110284101900</v>
      </c>
      <c r="E154" s="106">
        <v>141541565371</v>
      </c>
      <c r="F154" s="106">
        <v>78110690290</v>
      </c>
    </row>
    <row r="155" spans="1:6">
      <c r="A155" s="109" t="s">
        <v>157</v>
      </c>
      <c r="B155" s="104"/>
      <c r="C155" s="104"/>
      <c r="D155" s="104"/>
      <c r="E155" s="104"/>
      <c r="F155" s="104"/>
    </row>
    <row r="156" spans="1:6">
      <c r="A156" s="108" t="s">
        <v>158</v>
      </c>
      <c r="B156" s="106">
        <v>39617441935</v>
      </c>
      <c r="C156" s="106">
        <v>28279663145</v>
      </c>
      <c r="D156" s="106">
        <v>34273314797</v>
      </c>
      <c r="E156" s="106">
        <v>38134506674</v>
      </c>
      <c r="F156" s="106">
        <v>38278183559</v>
      </c>
    </row>
    <row r="157" spans="1:6">
      <c r="A157" s="109" t="s">
        <v>159</v>
      </c>
      <c r="B157" s="107">
        <v>11798436404</v>
      </c>
      <c r="C157" s="107">
        <v>13770808072</v>
      </c>
      <c r="D157" s="107">
        <v>6503618237</v>
      </c>
      <c r="E157" s="107">
        <v>4279383925</v>
      </c>
      <c r="F157" s="107">
        <v>3793953288</v>
      </c>
    </row>
    <row r="158" spans="1:6">
      <c r="A158" s="108" t="s">
        <v>160</v>
      </c>
      <c r="B158" s="106">
        <v>-300384533</v>
      </c>
      <c r="C158" s="106">
        <v>-354020926</v>
      </c>
      <c r="D158" s="106">
        <v>16712558</v>
      </c>
      <c r="E158" s="106">
        <v>64668538</v>
      </c>
      <c r="F158" s="106">
        <v>-6251088</v>
      </c>
    </row>
    <row r="159" spans="1:6">
      <c r="A159" s="109" t="s">
        <v>161</v>
      </c>
      <c r="B159" s="107">
        <v>-135236247660</v>
      </c>
      <c r="C159" s="107">
        <v>-71458219799</v>
      </c>
      <c r="D159" s="107">
        <v>-54950350042</v>
      </c>
      <c r="E159" s="107">
        <v>-25617401269</v>
      </c>
      <c r="F159" s="107">
        <v>-8883975275</v>
      </c>
    </row>
    <row r="160" spans="1:6">
      <c r="A160" s="108" t="s">
        <v>162</v>
      </c>
      <c r="B160" s="106">
        <v>37582151274</v>
      </c>
      <c r="C160" s="106">
        <v>33263749041</v>
      </c>
      <c r="D160" s="106">
        <v>31510829843</v>
      </c>
      <c r="E160" s="106">
        <v>36283010813</v>
      </c>
      <c r="F160" s="106">
        <v>29170083104</v>
      </c>
    </row>
    <row r="161" spans="1:6">
      <c r="A161" s="109" t="s">
        <v>163</v>
      </c>
      <c r="B161" s="104"/>
      <c r="C161" s="107">
        <v>-1045742</v>
      </c>
      <c r="D161" s="107">
        <v>-1045742</v>
      </c>
      <c r="E161" s="104"/>
      <c r="F161" s="104"/>
    </row>
    <row r="162" spans="1:6">
      <c r="A162" s="108" t="s">
        <v>164</v>
      </c>
      <c r="B162" s="106">
        <v>58194260698</v>
      </c>
      <c r="C162" s="106">
        <v>89445304081</v>
      </c>
      <c r="D162" s="106">
        <v>127638227293</v>
      </c>
      <c r="E162" s="106">
        <v>194685734052</v>
      </c>
      <c r="F162" s="106">
        <v>140462683878</v>
      </c>
    </row>
    <row r="163" spans="1:6">
      <c r="A163" s="109" t="s">
        <v>165</v>
      </c>
      <c r="B163" s="107">
        <v>-32677744140</v>
      </c>
      <c r="C163" s="107">
        <v>50452765425</v>
      </c>
      <c r="D163" s="107">
        <v>-85835842816</v>
      </c>
      <c r="E163" s="107">
        <v>-384124156721</v>
      </c>
      <c r="F163" s="107">
        <v>-14708913328</v>
      </c>
    </row>
    <row r="164" spans="1:6">
      <c r="A164" s="108" t="s">
        <v>166</v>
      </c>
      <c r="B164" s="106">
        <v>41260854141</v>
      </c>
      <c r="C164" s="106">
        <v>-13409383129</v>
      </c>
      <c r="D164" s="106">
        <v>-83805257229</v>
      </c>
      <c r="E164" s="106">
        <v>-9758381795</v>
      </c>
      <c r="F164" s="106">
        <v>-55032599157</v>
      </c>
    </row>
    <row r="165" spans="1:6">
      <c r="A165" s="109" t="s">
        <v>167</v>
      </c>
      <c r="B165" s="107">
        <v>42786502386</v>
      </c>
      <c r="C165" s="107">
        <v>-12825605505</v>
      </c>
      <c r="D165" s="107">
        <v>214295075129</v>
      </c>
      <c r="E165" s="107">
        <v>-161825512036</v>
      </c>
      <c r="F165" s="107">
        <v>-1478576466</v>
      </c>
    </row>
    <row r="166" spans="1:6">
      <c r="A166" s="108" t="s">
        <v>168</v>
      </c>
      <c r="B166" s="106">
        <v>2632648460</v>
      </c>
      <c r="C166" s="106">
        <v>1693370284</v>
      </c>
      <c r="D166" s="106">
        <v>3380327174</v>
      </c>
      <c r="E166" s="106">
        <v>-1001081200</v>
      </c>
      <c r="F166" s="106">
        <v>-3232966551</v>
      </c>
    </row>
    <row r="167" spans="1:6">
      <c r="A167" s="109" t="s">
        <v>169</v>
      </c>
      <c r="B167" s="104"/>
      <c r="C167" s="104"/>
      <c r="D167" s="104"/>
      <c r="E167" s="107">
        <v>-24525000000</v>
      </c>
      <c r="F167" s="107">
        <v>-24525000000</v>
      </c>
    </row>
    <row r="168" spans="1:6">
      <c r="A168" s="108" t="s">
        <v>170</v>
      </c>
      <c r="B168" s="106">
        <v>-30540663417</v>
      </c>
      <c r="C168" s="106">
        <v>-25942927778</v>
      </c>
      <c r="D168" s="106">
        <v>-33236851957</v>
      </c>
      <c r="E168" s="106">
        <v>-35990911014</v>
      </c>
      <c r="F168" s="106">
        <v>-29199385488</v>
      </c>
    </row>
    <row r="169" spans="1:6">
      <c r="A169" s="109" t="s">
        <v>171</v>
      </c>
      <c r="B169" s="107">
        <v>-4325183898</v>
      </c>
      <c r="C169" s="107">
        <v>-14532051209</v>
      </c>
      <c r="D169" s="107">
        <v>-33439720402</v>
      </c>
      <c r="E169" s="107">
        <v>-25261012816</v>
      </c>
      <c r="F169" s="107">
        <v>-12576402749</v>
      </c>
    </row>
    <row r="170" spans="1:6">
      <c r="A170" s="108" t="s">
        <v>172</v>
      </c>
      <c r="B170" s="110"/>
      <c r="C170" s="106">
        <v>19020000000</v>
      </c>
      <c r="D170" s="110"/>
      <c r="E170" s="110"/>
      <c r="F170" s="110"/>
    </row>
    <row r="171" spans="1:6">
      <c r="A171" s="109" t="s">
        <v>173</v>
      </c>
      <c r="B171" s="107">
        <v>-1755615043</v>
      </c>
      <c r="C171" s="107">
        <v>-535771732</v>
      </c>
      <c r="D171" s="107">
        <v>-666800000</v>
      </c>
      <c r="E171" s="107">
        <v>-2270694089</v>
      </c>
      <c r="F171" s="107">
        <v>-1703430100</v>
      </c>
    </row>
    <row r="172" spans="1:6">
      <c r="A172" s="105" t="s">
        <v>174</v>
      </c>
      <c r="B172" s="106">
        <v>75575059187</v>
      </c>
      <c r="C172" s="106">
        <v>93365700437</v>
      </c>
      <c r="D172" s="106">
        <v>38059157192</v>
      </c>
      <c r="E172" s="106">
        <v>-450071015619</v>
      </c>
      <c r="F172" s="106">
        <v>22530410039</v>
      </c>
    </row>
    <row r="173" spans="1:6">
      <c r="A173" s="102" t="s">
        <v>175</v>
      </c>
      <c r="B173" s="104"/>
      <c r="C173" s="104"/>
      <c r="D173" s="104"/>
      <c r="E173" s="104"/>
      <c r="F173" s="104"/>
    </row>
    <row r="174" spans="1:6">
      <c r="A174" s="108" t="s">
        <v>176</v>
      </c>
      <c r="B174" s="106">
        <v>-10515490750</v>
      </c>
      <c r="C174" s="106">
        <v>-101948020531</v>
      </c>
      <c r="D174" s="106">
        <v>-152611638503</v>
      </c>
      <c r="E174" s="106">
        <v>-233028447600</v>
      </c>
      <c r="F174" s="106">
        <v>-222873559023</v>
      </c>
    </row>
    <row r="175" spans="1:6">
      <c r="A175" s="109" t="s">
        <v>177</v>
      </c>
      <c r="B175" s="107">
        <v>219704545</v>
      </c>
      <c r="C175" s="107">
        <v>171363636</v>
      </c>
      <c r="D175" s="104"/>
      <c r="E175" s="107">
        <v>250122278</v>
      </c>
      <c r="F175" s="107">
        <v>370636365</v>
      </c>
    </row>
    <row r="176" spans="1:6">
      <c r="A176" s="108" t="s">
        <v>178</v>
      </c>
      <c r="B176" s="106">
        <v>-839255000000</v>
      </c>
      <c r="C176" s="106">
        <v>-2322967797749</v>
      </c>
      <c r="D176" s="106">
        <v>-2108073100000</v>
      </c>
      <c r="E176" s="106">
        <v>-179700032420</v>
      </c>
      <c r="F176" s="106">
        <v>-98699945205</v>
      </c>
    </row>
    <row r="177" spans="1:6">
      <c r="A177" s="109" t="s">
        <v>179</v>
      </c>
      <c r="B177" s="107">
        <v>640490000000</v>
      </c>
      <c r="C177" s="107">
        <v>2283373547764</v>
      </c>
      <c r="D177" s="107">
        <v>2401295797749</v>
      </c>
      <c r="E177" s="107">
        <v>472623100000</v>
      </c>
      <c r="F177" s="107">
        <v>143045977625</v>
      </c>
    </row>
    <row r="178" spans="1:6">
      <c r="A178" s="108" t="s">
        <v>180</v>
      </c>
      <c r="B178" s="110"/>
      <c r="C178" s="110"/>
      <c r="D178" s="110"/>
      <c r="E178" s="110"/>
      <c r="F178" s="110"/>
    </row>
    <row r="179" spans="1:6">
      <c r="A179" s="109" t="s">
        <v>181</v>
      </c>
      <c r="B179" s="107">
        <v>170150611876</v>
      </c>
      <c r="C179" s="107">
        <v>170150611876</v>
      </c>
      <c r="D179" s="104"/>
      <c r="E179" s="104"/>
      <c r="F179" s="104"/>
    </row>
    <row r="180" spans="1:6">
      <c r="A180" s="108" t="s">
        <v>182</v>
      </c>
      <c r="B180" s="106">
        <v>57365610437</v>
      </c>
      <c r="C180" s="106">
        <v>74835205256</v>
      </c>
      <c r="D180" s="106">
        <v>75160071863</v>
      </c>
      <c r="E180" s="106">
        <v>33032025081</v>
      </c>
      <c r="F180" s="106">
        <v>9150926395</v>
      </c>
    </row>
    <row r="181" spans="1:6">
      <c r="A181" s="102" t="s">
        <v>183</v>
      </c>
      <c r="B181" s="107">
        <v>18455436108</v>
      </c>
      <c r="C181" s="107">
        <v>-66535701624</v>
      </c>
      <c r="D181" s="107">
        <v>215771131109</v>
      </c>
      <c r="E181" s="107">
        <v>93176767339</v>
      </c>
      <c r="F181" s="107">
        <v>-169005963843</v>
      </c>
    </row>
    <row r="182" spans="1:6">
      <c r="A182" s="105" t="s">
        <v>184</v>
      </c>
      <c r="B182" s="110"/>
      <c r="C182" s="110"/>
      <c r="D182" s="110"/>
      <c r="E182" s="110"/>
      <c r="F182" s="110"/>
    </row>
    <row r="183" spans="1:6">
      <c r="A183" s="109" t="s">
        <v>185</v>
      </c>
      <c r="B183" s="104"/>
      <c r="C183" s="104"/>
      <c r="D183" s="107">
        <v>20000000000</v>
      </c>
      <c r="E183" s="107">
        <v>355205150000</v>
      </c>
      <c r="F183" s="107">
        <v>355205150000</v>
      </c>
    </row>
    <row r="184" spans="1:6">
      <c r="A184" s="108" t="s">
        <v>186</v>
      </c>
      <c r="B184" s="110"/>
      <c r="C184" s="110"/>
      <c r="D184" s="110"/>
      <c r="E184" s="110"/>
      <c r="F184" s="110"/>
    </row>
    <row r="185" spans="1:6">
      <c r="A185" s="109" t="s">
        <v>187</v>
      </c>
      <c r="B185" s="107">
        <v>519539882866</v>
      </c>
      <c r="C185" s="107">
        <v>2014757692383</v>
      </c>
      <c r="D185" s="107">
        <v>2427583530837</v>
      </c>
      <c r="E185" s="107">
        <v>1218897859353</v>
      </c>
      <c r="F185" s="107">
        <v>973671615366</v>
      </c>
    </row>
    <row r="186" spans="1:6">
      <c r="A186" s="108" t="s">
        <v>188</v>
      </c>
      <c r="B186" s="106">
        <v>-621673537021</v>
      </c>
      <c r="C186" s="106">
        <v>-2014208844384</v>
      </c>
      <c r="D186" s="106">
        <v>-2702030731306</v>
      </c>
      <c r="E186" s="106">
        <v>-1205603314109</v>
      </c>
      <c r="F186" s="106">
        <v>-844212595166</v>
      </c>
    </row>
    <row r="187" spans="1:6">
      <c r="A187" s="109" t="s">
        <v>189</v>
      </c>
      <c r="B187" s="104"/>
      <c r="C187" s="104"/>
      <c r="D187" s="104"/>
      <c r="E187" s="104"/>
      <c r="F187" s="107">
        <v>-12320695760</v>
      </c>
    </row>
    <row r="188" spans="1:6">
      <c r="A188" s="108" t="s">
        <v>190</v>
      </c>
      <c r="B188" s="110"/>
      <c r="C188" s="110"/>
      <c r="D188" s="110"/>
      <c r="E188" s="110"/>
      <c r="F188" s="110"/>
    </row>
    <row r="189" spans="1:6">
      <c r="A189" s="109" t="s">
        <v>191</v>
      </c>
      <c r="B189" s="104"/>
      <c r="C189" s="104"/>
      <c r="D189" s="104"/>
      <c r="E189" s="104"/>
      <c r="F189" s="104"/>
    </row>
    <row r="190" spans="1:6">
      <c r="A190" s="105" t="s">
        <v>192</v>
      </c>
      <c r="B190" s="106">
        <v>-102133654155</v>
      </c>
      <c r="C190" s="106">
        <v>548847999</v>
      </c>
      <c r="D190" s="106">
        <v>-254447200469</v>
      </c>
      <c r="E190" s="106">
        <v>368499695244</v>
      </c>
      <c r="F190" s="106">
        <v>117138324440</v>
      </c>
    </row>
    <row r="191" spans="1:6">
      <c r="A191" s="102" t="s">
        <v>193</v>
      </c>
      <c r="B191" s="107">
        <v>-8103158860</v>
      </c>
      <c r="C191" s="107">
        <v>27378846812</v>
      </c>
      <c r="D191" s="107">
        <v>-616912168</v>
      </c>
      <c r="E191" s="107">
        <v>11605446964</v>
      </c>
      <c r="F191" s="107">
        <v>-29337229364</v>
      </c>
    </row>
    <row r="192" spans="1:6">
      <c r="A192" s="105" t="s">
        <v>194</v>
      </c>
      <c r="B192" s="106">
        <v>22603807470</v>
      </c>
      <c r="C192" s="106">
        <v>14499004915</v>
      </c>
      <c r="D192" s="106">
        <v>41877931541</v>
      </c>
      <c r="E192" s="106">
        <v>41255262412</v>
      </c>
      <c r="F192" s="106">
        <v>52851714658</v>
      </c>
    </row>
    <row r="193" spans="1:6">
      <c r="A193" s="102" t="s">
        <v>195</v>
      </c>
      <c r="B193" s="107">
        <v>-1643695</v>
      </c>
      <c r="C193" s="107">
        <v>79814</v>
      </c>
      <c r="D193" s="107">
        <v>-5756961</v>
      </c>
      <c r="E193" s="107">
        <v>-8994718</v>
      </c>
      <c r="F193" s="107">
        <v>2587836</v>
      </c>
    </row>
    <row r="194" spans="1:6">
      <c r="A194" s="105" t="s">
        <v>196</v>
      </c>
      <c r="B194" s="114">
        <v>14499004915</v>
      </c>
      <c r="C194" s="114">
        <v>41877931541</v>
      </c>
      <c r="D194" s="114">
        <v>41255262412</v>
      </c>
      <c r="E194" s="114">
        <v>52851714658</v>
      </c>
      <c r="F194" s="114">
        <v>23517073130</v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F187"/>
  <sheetViews>
    <sheetView topLeftCell="A94" workbookViewId="0">
      <selection activeCell="B129" sqref="B129"/>
    </sheetView>
  </sheetViews>
  <sheetFormatPr defaultColWidth="9.1796875" defaultRowHeight="14"/>
  <cols>
    <col min="1" max="1" width="58.81640625" style="79" customWidth="1"/>
    <col min="2" max="3" width="21.453125" style="79" bestFit="1" customWidth="1"/>
    <col min="4" max="4" width="25.6328125" style="79" customWidth="1"/>
    <col min="5" max="6" width="21.453125" style="79" bestFit="1" customWidth="1"/>
    <col min="7" max="16384" width="9.1796875" style="79"/>
  </cols>
  <sheetData>
    <row r="1" spans="1:6" ht="17" thickBot="1">
      <c r="A1" s="94" t="s">
        <v>207</v>
      </c>
      <c r="B1" s="77"/>
      <c r="C1" s="77"/>
      <c r="D1" s="78"/>
      <c r="E1" s="77"/>
      <c r="F1" s="77"/>
    </row>
    <row r="2" spans="1:6" ht="14.5" thickBot="1">
      <c r="A2" s="80"/>
      <c r="B2" s="80"/>
      <c r="C2" s="80"/>
      <c r="D2" s="80"/>
      <c r="E2" s="80"/>
      <c r="F2" s="80"/>
    </row>
    <row r="3" spans="1:6" ht="17" thickBot="1">
      <c r="A3" s="81" t="s">
        <v>205</v>
      </c>
      <c r="B3" s="82">
        <v>2019</v>
      </c>
      <c r="C3" s="82">
        <v>2020</v>
      </c>
      <c r="D3" s="82">
        <v>2021</v>
      </c>
      <c r="E3" s="82">
        <v>2022</v>
      </c>
      <c r="F3" s="82">
        <v>2023</v>
      </c>
    </row>
    <row r="4" spans="1:6" ht="17" thickBot="1">
      <c r="A4" s="83" t="s">
        <v>19</v>
      </c>
      <c r="B4" s="139">
        <f>B5+B31</f>
        <v>4146818721257</v>
      </c>
      <c r="C4" s="139">
        <f t="shared" ref="C4:F4" si="0">C5+C31</f>
        <v>4447503471370</v>
      </c>
      <c r="D4" s="139">
        <f t="shared" si="0"/>
        <v>4617666192702</v>
      </c>
      <c r="E4" s="139">
        <f t="shared" si="0"/>
        <v>5168186502845</v>
      </c>
      <c r="F4" s="139">
        <f t="shared" si="0"/>
        <v>6110474220572</v>
      </c>
    </row>
    <row r="5" spans="1:6" ht="17" thickBot="1">
      <c r="A5" s="85" t="s">
        <v>20</v>
      </c>
      <c r="B5" s="86">
        <v>3133924348700</v>
      </c>
      <c r="C5" s="86">
        <v>3480799873619</v>
      </c>
      <c r="D5" s="86">
        <v>3727292944320</v>
      </c>
      <c r="E5" s="86">
        <v>4218772327716</v>
      </c>
      <c r="F5" s="86">
        <v>4642192911354</v>
      </c>
    </row>
    <row r="6" spans="1:6" ht="17" thickBot="1">
      <c r="A6" s="85" t="s">
        <v>21</v>
      </c>
      <c r="B6" s="86">
        <v>70328408693</v>
      </c>
      <c r="C6" s="86">
        <v>73054473018</v>
      </c>
      <c r="D6" s="86">
        <v>43373518349</v>
      </c>
      <c r="E6" s="86">
        <v>34017813791</v>
      </c>
      <c r="F6" s="86">
        <v>94134026358</v>
      </c>
    </row>
    <row r="7" spans="1:6" ht="17" thickBot="1">
      <c r="A7" s="87" t="s">
        <v>22</v>
      </c>
      <c r="B7" s="88">
        <v>66628408693</v>
      </c>
      <c r="C7" s="88">
        <v>73054473018</v>
      </c>
      <c r="D7" s="88">
        <v>43373518349</v>
      </c>
      <c r="E7" s="88">
        <v>34017813791</v>
      </c>
      <c r="F7" s="88">
        <v>94134026358</v>
      </c>
    </row>
    <row r="8" spans="1:6" ht="17" thickBot="1">
      <c r="A8" s="87" t="s">
        <v>23</v>
      </c>
      <c r="B8" s="88">
        <v>3700000000</v>
      </c>
      <c r="C8" s="84"/>
      <c r="D8" s="84"/>
      <c r="E8" s="84"/>
      <c r="F8" s="84"/>
    </row>
    <row r="9" spans="1:6" ht="17" thickBot="1">
      <c r="A9" s="85" t="s">
        <v>24</v>
      </c>
      <c r="B9" s="86">
        <v>1768000000000</v>
      </c>
      <c r="C9" s="86">
        <v>2074000000000</v>
      </c>
      <c r="D9" s="86">
        <v>2110000000000</v>
      </c>
      <c r="E9" s="86">
        <v>2355000000000</v>
      </c>
      <c r="F9" s="86">
        <v>2230000000000</v>
      </c>
    </row>
    <row r="10" spans="1:6" ht="17" thickBot="1">
      <c r="A10" s="87" t="s">
        <v>25</v>
      </c>
      <c r="B10" s="84"/>
      <c r="C10" s="84"/>
      <c r="D10" s="84"/>
      <c r="E10" s="84"/>
      <c r="F10" s="84"/>
    </row>
    <row r="11" spans="1:6" ht="17" thickBot="1">
      <c r="A11" s="87" t="s">
        <v>26</v>
      </c>
      <c r="B11" s="84"/>
      <c r="C11" s="84"/>
      <c r="D11" s="84"/>
      <c r="E11" s="84"/>
      <c r="F11" s="84"/>
    </row>
    <row r="12" spans="1:6" ht="17" thickBot="1">
      <c r="A12" s="87" t="s">
        <v>27</v>
      </c>
      <c r="B12" s="88">
        <v>1768000000000</v>
      </c>
      <c r="C12" s="88">
        <v>2074000000000</v>
      </c>
      <c r="D12" s="88">
        <v>2110000000000</v>
      </c>
      <c r="E12" s="88">
        <v>2355000000000</v>
      </c>
      <c r="F12" s="88">
        <v>2230000000</v>
      </c>
    </row>
    <row r="13" spans="1:6" ht="17" thickBot="1">
      <c r="A13" s="85" t="s">
        <v>28</v>
      </c>
      <c r="B13" s="86">
        <v>560791995735</v>
      </c>
      <c r="C13" s="86">
        <v>496020199824</v>
      </c>
      <c r="D13" s="86">
        <v>488071438874</v>
      </c>
      <c r="E13" s="86">
        <v>550503358957</v>
      </c>
      <c r="F13" s="86">
        <v>720853339751</v>
      </c>
    </row>
    <row r="14" spans="1:6" ht="17" thickBot="1">
      <c r="A14" s="87" t="s">
        <v>29</v>
      </c>
      <c r="B14" s="88">
        <v>510101306774</v>
      </c>
      <c r="C14" s="88">
        <v>414158635702</v>
      </c>
      <c r="D14" s="88">
        <v>364370011094</v>
      </c>
      <c r="E14" s="88">
        <v>320497731135</v>
      </c>
      <c r="F14" s="88">
        <v>564316568263</v>
      </c>
    </row>
    <row r="15" spans="1:6" ht="17" thickBot="1">
      <c r="A15" s="87" t="s">
        <v>30</v>
      </c>
      <c r="B15" s="88">
        <v>42468675491</v>
      </c>
      <c r="C15" s="88">
        <v>69081209633</v>
      </c>
      <c r="D15" s="88">
        <v>97053188601</v>
      </c>
      <c r="E15" s="88">
        <v>188966257070</v>
      </c>
      <c r="F15" s="88">
        <v>97870766106</v>
      </c>
    </row>
    <row r="16" spans="1:6" ht="17" thickBot="1">
      <c r="A16" s="87" t="s">
        <v>31</v>
      </c>
      <c r="B16" s="84"/>
      <c r="C16" s="84"/>
      <c r="D16" s="84"/>
      <c r="E16" s="84"/>
      <c r="F16" s="84"/>
    </row>
    <row r="17" spans="1:6" ht="17" thickBot="1">
      <c r="A17" s="87" t="s">
        <v>32</v>
      </c>
      <c r="B17" s="84"/>
      <c r="C17" s="84"/>
      <c r="D17" s="84"/>
      <c r="E17" s="84"/>
      <c r="F17" s="84"/>
    </row>
    <row r="18" spans="1:6" ht="17" thickBot="1">
      <c r="A18" s="87" t="s">
        <v>33</v>
      </c>
      <c r="B18" s="88">
        <v>434193523</v>
      </c>
      <c r="C18" s="88">
        <v>380542458</v>
      </c>
      <c r="D18" s="88">
        <v>270872204</v>
      </c>
      <c r="E18" s="88">
        <v>257622204</v>
      </c>
      <c r="F18" s="88">
        <v>257622204</v>
      </c>
    </row>
    <row r="19" spans="1:6" ht="17" thickBot="1">
      <c r="A19" s="87" t="s">
        <v>34</v>
      </c>
      <c r="B19" s="88">
        <v>63005203593</v>
      </c>
      <c r="C19" s="88">
        <v>63309022728</v>
      </c>
      <c r="D19" s="88">
        <v>75634454278</v>
      </c>
      <c r="E19" s="88">
        <v>81417096027</v>
      </c>
      <c r="F19" s="88">
        <v>93865682771</v>
      </c>
    </row>
    <row r="20" spans="1:6" ht="17" thickBot="1">
      <c r="A20" s="87" t="s">
        <v>35</v>
      </c>
      <c r="B20" s="88">
        <v>-55217383646</v>
      </c>
      <c r="C20" s="88">
        <v>-50909210697</v>
      </c>
      <c r="D20" s="88">
        <v>-49257087303</v>
      </c>
      <c r="E20" s="88">
        <v>-40635347479</v>
      </c>
      <c r="F20" s="88">
        <v>-35457299593</v>
      </c>
    </row>
    <row r="21" spans="1:6" ht="17" thickBot="1">
      <c r="A21" s="87" t="s">
        <v>36</v>
      </c>
      <c r="B21" s="84"/>
      <c r="C21" s="84"/>
      <c r="D21" s="84"/>
      <c r="E21" s="84"/>
      <c r="F21" s="84"/>
    </row>
    <row r="22" spans="1:6" ht="17" thickBot="1">
      <c r="A22" s="85" t="s">
        <v>37</v>
      </c>
      <c r="B22" s="86">
        <v>725438891568</v>
      </c>
      <c r="C22" s="86">
        <v>826585429976</v>
      </c>
      <c r="D22" s="86">
        <v>1072605509022</v>
      </c>
      <c r="E22" s="86">
        <v>1250833919138</v>
      </c>
      <c r="F22" s="86">
        <v>1534636314655</v>
      </c>
    </row>
    <row r="23" spans="1:6" ht="17" thickBot="1">
      <c r="A23" s="87" t="s">
        <v>38</v>
      </c>
      <c r="B23" s="88">
        <v>726529994856</v>
      </c>
      <c r="C23" s="88">
        <v>827650041659</v>
      </c>
      <c r="D23" s="88">
        <v>1073963422414</v>
      </c>
      <c r="E23" s="88">
        <v>1251913300453</v>
      </c>
      <c r="F23" s="88">
        <v>1538803304478</v>
      </c>
    </row>
    <row r="24" spans="1:6" ht="17" thickBot="1">
      <c r="A24" s="87" t="s">
        <v>39</v>
      </c>
      <c r="B24" s="88">
        <v>-1091103288</v>
      </c>
      <c r="C24" s="88">
        <v>-1064611683</v>
      </c>
      <c r="D24" s="88">
        <v>-1357913392</v>
      </c>
      <c r="E24" s="88">
        <v>-1079381315</v>
      </c>
      <c r="F24" s="88">
        <v>-4166989823</v>
      </c>
    </row>
    <row r="25" spans="1:6" ht="17" thickBot="1">
      <c r="A25" s="85" t="s">
        <v>40</v>
      </c>
      <c r="B25" s="86">
        <v>9365052704</v>
      </c>
      <c r="C25" s="86">
        <v>11139770801</v>
      </c>
      <c r="D25" s="86">
        <v>13242478075</v>
      </c>
      <c r="E25" s="86">
        <v>28417235830</v>
      </c>
      <c r="F25" s="86">
        <v>62569230590</v>
      </c>
    </row>
    <row r="26" spans="1:6" ht="17" thickBot="1">
      <c r="A26" s="87" t="s">
        <v>41</v>
      </c>
      <c r="B26" s="88">
        <v>2828340389</v>
      </c>
      <c r="C26" s="88">
        <v>4042674685</v>
      </c>
      <c r="D26" s="88">
        <v>6603126396</v>
      </c>
      <c r="E26" s="88">
        <v>12401507959</v>
      </c>
      <c r="F26" s="88">
        <v>10348451125</v>
      </c>
    </row>
    <row r="27" spans="1:6" ht="17" thickBot="1">
      <c r="A27" s="87" t="s">
        <v>42</v>
      </c>
      <c r="B27" s="88">
        <v>6536161194</v>
      </c>
      <c r="C27" s="88">
        <v>7078253656</v>
      </c>
      <c r="D27" s="88">
        <v>4516420536</v>
      </c>
      <c r="E27" s="88">
        <v>16015727871</v>
      </c>
      <c r="F27" s="88">
        <v>38299117713</v>
      </c>
    </row>
    <row r="28" spans="1:6" ht="17" thickBot="1">
      <c r="A28" s="87" t="s">
        <v>43</v>
      </c>
      <c r="B28" s="88">
        <v>551121</v>
      </c>
      <c r="C28" s="88">
        <v>18842460</v>
      </c>
      <c r="D28" s="88">
        <v>2122931143</v>
      </c>
      <c r="E28" s="84"/>
      <c r="F28" s="88">
        <v>13921661752</v>
      </c>
    </row>
    <row r="29" spans="1:6" ht="17" thickBot="1">
      <c r="A29" s="87" t="s">
        <v>44</v>
      </c>
      <c r="B29" s="84"/>
      <c r="C29" s="84"/>
      <c r="D29" s="84"/>
      <c r="E29" s="84"/>
      <c r="F29" s="84"/>
    </row>
    <row r="30" spans="1:6" ht="17" thickBot="1">
      <c r="A30" s="87" t="s">
        <v>45</v>
      </c>
      <c r="B30" s="84"/>
      <c r="C30" s="84"/>
      <c r="D30" s="84"/>
      <c r="E30" s="84"/>
      <c r="F30" s="84"/>
    </row>
    <row r="31" spans="1:6" ht="17" thickBot="1">
      <c r="A31" s="85" t="s">
        <v>46</v>
      </c>
      <c r="B31" s="86">
        <v>1012894372557</v>
      </c>
      <c r="C31" s="86">
        <v>966703597751</v>
      </c>
      <c r="D31" s="86">
        <v>890373248382</v>
      </c>
      <c r="E31" s="86">
        <v>949414175129</v>
      </c>
      <c r="F31" s="86">
        <v>1468281309218</v>
      </c>
    </row>
    <row r="32" spans="1:6" ht="17" thickBot="1">
      <c r="A32" s="85" t="s">
        <v>47</v>
      </c>
      <c r="B32" s="86">
        <v>459000000</v>
      </c>
      <c r="C32" s="86">
        <v>244240000</v>
      </c>
      <c r="D32" s="86">
        <v>642061880</v>
      </c>
      <c r="E32" s="86">
        <v>822061880</v>
      </c>
      <c r="F32" s="86">
        <v>205000000</v>
      </c>
    </row>
    <row r="33" spans="1:6" ht="17" thickBot="1">
      <c r="A33" s="87" t="s">
        <v>48</v>
      </c>
      <c r="B33" s="84"/>
      <c r="C33" s="84"/>
      <c r="D33" s="84"/>
      <c r="E33" s="84"/>
      <c r="F33" s="84"/>
    </row>
    <row r="34" spans="1:6" ht="17" thickBot="1">
      <c r="A34" s="87" t="s">
        <v>49</v>
      </c>
      <c r="B34" s="84"/>
      <c r="C34" s="84"/>
      <c r="D34" s="84"/>
      <c r="E34" s="84"/>
      <c r="F34" s="84"/>
    </row>
    <row r="35" spans="1:6" ht="17" thickBot="1">
      <c r="A35" s="87" t="s">
        <v>50</v>
      </c>
      <c r="B35" s="84"/>
      <c r="C35" s="84"/>
      <c r="D35" s="84"/>
      <c r="E35" s="84"/>
      <c r="F35" s="84"/>
    </row>
    <row r="36" spans="1:6" ht="17" thickBot="1">
      <c r="A36" s="87" t="s">
        <v>51</v>
      </c>
      <c r="B36" s="84"/>
      <c r="C36" s="84"/>
      <c r="D36" s="84"/>
      <c r="E36" s="84"/>
      <c r="F36" s="84"/>
    </row>
    <row r="37" spans="1:6" ht="17" thickBot="1">
      <c r="A37" s="87" t="s">
        <v>52</v>
      </c>
      <c r="B37" s="84"/>
      <c r="C37" s="84"/>
      <c r="D37" s="84"/>
      <c r="E37" s="84"/>
      <c r="F37" s="84"/>
    </row>
    <row r="38" spans="1:6" ht="17" thickBot="1">
      <c r="A38" s="87" t="s">
        <v>53</v>
      </c>
      <c r="B38" s="88">
        <v>459000000</v>
      </c>
      <c r="C38" s="88">
        <v>244240000</v>
      </c>
      <c r="D38" s="88">
        <v>642061880</v>
      </c>
      <c r="E38" s="88">
        <v>822061880</v>
      </c>
      <c r="F38" s="88">
        <v>205000000</v>
      </c>
    </row>
    <row r="39" spans="1:6" ht="17" thickBot="1">
      <c r="A39" s="87" t="s">
        <v>54</v>
      </c>
      <c r="B39" s="84"/>
      <c r="C39" s="84"/>
      <c r="D39" s="84"/>
      <c r="E39" s="84"/>
      <c r="F39" s="84"/>
    </row>
    <row r="40" spans="1:6" ht="17" thickBot="1">
      <c r="A40" s="85" t="s">
        <v>55</v>
      </c>
      <c r="B40" s="86">
        <v>900116925455</v>
      </c>
      <c r="C40" s="86">
        <v>849298475010</v>
      </c>
      <c r="D40" s="86">
        <v>767930673967</v>
      </c>
      <c r="E40" s="86">
        <v>787387089074</v>
      </c>
      <c r="F40" s="86">
        <v>816151349895</v>
      </c>
    </row>
    <row r="41" spans="1:6" ht="17" thickBot="1">
      <c r="A41" s="85" t="s">
        <v>56</v>
      </c>
      <c r="B41" s="86">
        <v>689664585904</v>
      </c>
      <c r="C41" s="86">
        <v>639214010669</v>
      </c>
      <c r="D41" s="86">
        <v>562150489910</v>
      </c>
      <c r="E41" s="86">
        <v>585574876927</v>
      </c>
      <c r="F41" s="86">
        <v>634290806084</v>
      </c>
    </row>
    <row r="42" spans="1:6" ht="17" thickBot="1">
      <c r="A42" s="87" t="s">
        <v>57</v>
      </c>
      <c r="B42" s="88">
        <v>1376010941578</v>
      </c>
      <c r="C42" s="88">
        <v>1403682695234</v>
      </c>
      <c r="D42" s="88">
        <v>1395439826903</v>
      </c>
      <c r="E42" s="88">
        <v>1481802489560</v>
      </c>
      <c r="F42" s="88">
        <v>1605054855405</v>
      </c>
    </row>
    <row r="43" spans="1:6" ht="17" thickBot="1">
      <c r="A43" s="87" t="s">
        <v>58</v>
      </c>
      <c r="B43" s="88">
        <v>-686346355674</v>
      </c>
      <c r="C43" s="88">
        <v>-764468684565</v>
      </c>
      <c r="D43" s="88">
        <v>-833289336993</v>
      </c>
      <c r="E43" s="88">
        <v>-896227612633</v>
      </c>
      <c r="F43" s="88">
        <v>-970764049321</v>
      </c>
    </row>
    <row r="44" spans="1:6" ht="17" thickBot="1">
      <c r="A44" s="87" t="s">
        <v>59</v>
      </c>
      <c r="B44" s="84"/>
      <c r="C44" s="84"/>
      <c r="D44" s="84"/>
      <c r="E44" s="84"/>
      <c r="F44" s="84"/>
    </row>
    <row r="45" spans="1:6" ht="17" thickBot="1">
      <c r="A45" s="87" t="s">
        <v>57</v>
      </c>
      <c r="B45" s="84"/>
      <c r="C45" s="84"/>
      <c r="D45" s="84"/>
      <c r="E45" s="84"/>
      <c r="F45" s="84"/>
    </row>
    <row r="46" spans="1:6" ht="17" thickBot="1">
      <c r="A46" s="87" t="s">
        <v>58</v>
      </c>
      <c r="B46" s="84"/>
      <c r="C46" s="84"/>
      <c r="D46" s="84"/>
      <c r="E46" s="84"/>
      <c r="F46" s="84"/>
    </row>
    <row r="47" spans="1:6" ht="17" thickBot="1">
      <c r="A47" s="87" t="s">
        <v>60</v>
      </c>
      <c r="B47" s="88">
        <v>210452339551</v>
      </c>
      <c r="C47" s="88">
        <v>210084464341</v>
      </c>
      <c r="D47" s="88">
        <v>205780184057</v>
      </c>
      <c r="E47" s="88">
        <v>201812212147</v>
      </c>
      <c r="F47" s="88">
        <v>181860543811</v>
      </c>
    </row>
    <row r="48" spans="1:6" ht="17" thickBot="1">
      <c r="A48" s="87" t="s">
        <v>57</v>
      </c>
      <c r="B48" s="88">
        <v>247918493964</v>
      </c>
      <c r="C48" s="88">
        <v>252779142186</v>
      </c>
      <c r="D48" s="88">
        <v>252779142186</v>
      </c>
      <c r="E48" s="88">
        <v>252779142186</v>
      </c>
      <c r="F48" s="88">
        <v>234288626721</v>
      </c>
    </row>
    <row r="49" spans="1:6" ht="17" thickBot="1">
      <c r="A49" s="87" t="s">
        <v>58</v>
      </c>
      <c r="B49" s="88">
        <v>-37466154413</v>
      </c>
      <c r="C49" s="88">
        <v>-42694677845</v>
      </c>
      <c r="D49" s="88">
        <v>-46998958129</v>
      </c>
      <c r="E49" s="88">
        <v>-50966930039</v>
      </c>
      <c r="F49" s="88">
        <v>-52428082910</v>
      </c>
    </row>
    <row r="50" spans="1:6" ht="17" thickBot="1">
      <c r="A50" s="85" t="s">
        <v>61</v>
      </c>
      <c r="B50" s="86">
        <v>15345447332</v>
      </c>
      <c r="C50" s="86">
        <v>14999958848</v>
      </c>
      <c r="D50" s="86">
        <v>14654470364</v>
      </c>
      <c r="E50" s="86">
        <v>14308981880</v>
      </c>
      <c r="F50" s="86">
        <v>31481004375</v>
      </c>
    </row>
    <row r="51" spans="1:6" ht="17" thickBot="1">
      <c r="A51" s="87" t="s">
        <v>57</v>
      </c>
      <c r="B51" s="88">
        <v>17304956819</v>
      </c>
      <c r="C51" s="88">
        <v>17304956819</v>
      </c>
      <c r="D51" s="88">
        <v>17304956819</v>
      </c>
      <c r="E51" s="88">
        <v>17304956819</v>
      </c>
      <c r="F51" s="88">
        <v>44826611143</v>
      </c>
    </row>
    <row r="52" spans="1:6" ht="17" thickBot="1">
      <c r="A52" s="87" t="s">
        <v>58</v>
      </c>
      <c r="B52" s="88">
        <v>-1959509487</v>
      </c>
      <c r="C52" s="88">
        <v>-2304997971</v>
      </c>
      <c r="D52" s="88">
        <v>-2650486455</v>
      </c>
      <c r="E52" s="88">
        <v>-2995974939</v>
      </c>
      <c r="F52" s="88">
        <v>13345606768</v>
      </c>
    </row>
    <row r="53" spans="1:6" ht="17" thickBot="1">
      <c r="A53" s="85" t="s">
        <v>62</v>
      </c>
      <c r="B53" s="86">
        <v>28927855544</v>
      </c>
      <c r="C53" s="86">
        <v>66472781314</v>
      </c>
      <c r="D53" s="86">
        <v>69507677936</v>
      </c>
      <c r="E53" s="86">
        <v>92596259917</v>
      </c>
      <c r="F53" s="86">
        <v>553593578887</v>
      </c>
    </row>
    <row r="54" spans="1:6" ht="17" thickBot="1">
      <c r="A54" s="87" t="s">
        <v>208</v>
      </c>
      <c r="B54" s="84"/>
      <c r="C54" s="84"/>
      <c r="D54" s="84"/>
      <c r="E54" s="84"/>
      <c r="F54" s="84"/>
    </row>
    <row r="55" spans="1:6" ht="17" thickBot="1">
      <c r="A55" s="87" t="s">
        <v>64</v>
      </c>
      <c r="B55" s="88">
        <v>28927855544</v>
      </c>
      <c r="C55" s="88">
        <v>66472781314</v>
      </c>
      <c r="D55" s="88">
        <v>69507677936</v>
      </c>
      <c r="E55" s="88">
        <v>92596259917</v>
      </c>
      <c r="F55" s="88">
        <v>553593578887</v>
      </c>
    </row>
    <row r="56" spans="1:6" ht="17" thickBot="1">
      <c r="A56" s="85" t="s">
        <v>65</v>
      </c>
      <c r="B56" s="86">
        <v>28122793643</v>
      </c>
      <c r="C56" s="86">
        <v>4387520000</v>
      </c>
      <c r="D56" s="86">
        <v>4577500000</v>
      </c>
      <c r="E56" s="86">
        <v>3860000000</v>
      </c>
      <c r="F56" s="86">
        <v>4175000000</v>
      </c>
    </row>
    <row r="57" spans="1:6" ht="17" thickBot="1">
      <c r="A57" s="87" t="s">
        <v>66</v>
      </c>
      <c r="B57" s="84"/>
      <c r="C57" s="84"/>
      <c r="D57" s="84"/>
      <c r="E57" s="84"/>
      <c r="F57" s="84"/>
    </row>
    <row r="58" spans="1:6" ht="17" thickBot="1">
      <c r="A58" s="87" t="s">
        <v>209</v>
      </c>
      <c r="B58" s="88">
        <v>2929990852</v>
      </c>
      <c r="C58" s="84"/>
      <c r="D58" s="84"/>
      <c r="E58" s="84"/>
      <c r="F58" s="84"/>
    </row>
    <row r="59" spans="1:6" ht="17" thickBot="1">
      <c r="A59" s="87" t="s">
        <v>68</v>
      </c>
      <c r="B59" s="88">
        <v>27908170200</v>
      </c>
      <c r="C59" s="88">
        <v>24282104800</v>
      </c>
      <c r="D59" s="88">
        <v>24108379057</v>
      </c>
      <c r="E59" s="88">
        <v>24108379057</v>
      </c>
      <c r="F59" s="88">
        <v>24108379057</v>
      </c>
    </row>
    <row r="60" spans="1:6" ht="17" thickBot="1">
      <c r="A60" s="87" t="s">
        <v>69</v>
      </c>
      <c r="B60" s="88">
        <v>-2715367409</v>
      </c>
      <c r="C60" s="88">
        <v>-19894584800</v>
      </c>
      <c r="D60" s="88">
        <v>-19530879057</v>
      </c>
      <c r="E60" s="88">
        <v>-20248379057</v>
      </c>
      <c r="F60" s="88">
        <v>-19933379057</v>
      </c>
    </row>
    <row r="61" spans="1:6" ht="17" thickBot="1">
      <c r="A61" s="87" t="s">
        <v>70</v>
      </c>
      <c r="B61" s="84"/>
      <c r="C61" s="84"/>
      <c r="D61" s="84"/>
      <c r="E61" s="84"/>
      <c r="F61" s="84"/>
    </row>
    <row r="62" spans="1:6" ht="17" thickBot="1">
      <c r="A62" s="85" t="s">
        <v>71</v>
      </c>
      <c r="B62" s="86">
        <v>39922350583</v>
      </c>
      <c r="C62" s="86">
        <v>31300622579</v>
      </c>
      <c r="D62" s="86">
        <v>33060864235</v>
      </c>
      <c r="E62" s="86">
        <v>50439782378</v>
      </c>
      <c r="F62" s="86">
        <v>62675376061</v>
      </c>
    </row>
    <row r="63" spans="1:6" ht="17" thickBot="1">
      <c r="A63" s="87" t="s">
        <v>72</v>
      </c>
      <c r="B63" s="88">
        <v>27575362385</v>
      </c>
      <c r="C63" s="88">
        <v>15232901753</v>
      </c>
      <c r="D63" s="88">
        <v>15525924704</v>
      </c>
      <c r="E63" s="88">
        <v>34594969043</v>
      </c>
      <c r="F63" s="88">
        <v>45803166017</v>
      </c>
    </row>
    <row r="64" spans="1:6" ht="17" thickBot="1">
      <c r="A64" s="87" t="s">
        <v>73</v>
      </c>
      <c r="B64" s="88">
        <v>12346988198</v>
      </c>
      <c r="C64" s="88">
        <v>16067720826</v>
      </c>
      <c r="D64" s="88">
        <v>17534939531</v>
      </c>
      <c r="E64" s="88">
        <v>15844813335</v>
      </c>
      <c r="F64" s="88">
        <v>16872210044</v>
      </c>
    </row>
    <row r="65" spans="1:6" ht="17" thickBot="1">
      <c r="A65" s="87" t="s">
        <v>74</v>
      </c>
      <c r="B65" s="84"/>
      <c r="C65" s="84"/>
      <c r="D65" s="84"/>
      <c r="E65" s="84"/>
      <c r="F65" s="84"/>
    </row>
    <row r="66" spans="1:6" ht="17" thickBot="1">
      <c r="A66" s="87" t="s">
        <v>75</v>
      </c>
      <c r="B66" s="84"/>
      <c r="C66" s="84"/>
      <c r="D66" s="84"/>
      <c r="E66" s="84"/>
      <c r="F66" s="84"/>
    </row>
    <row r="67" spans="1:6" ht="17" thickBot="1">
      <c r="A67" s="87" t="s">
        <v>76</v>
      </c>
      <c r="B67" s="84"/>
      <c r="C67" s="84"/>
      <c r="D67" s="84"/>
      <c r="E67" s="84"/>
      <c r="F67" s="84"/>
    </row>
    <row r="68" spans="1:6" ht="17" thickBot="1">
      <c r="A68" s="89" t="s">
        <v>77</v>
      </c>
      <c r="B68" s="90">
        <v>4146818721257</v>
      </c>
      <c r="C68" s="90">
        <v>4447503471370</v>
      </c>
      <c r="D68" s="90">
        <v>4617666192702</v>
      </c>
      <c r="E68" s="90">
        <v>5168186502845</v>
      </c>
      <c r="F68" s="90">
        <v>6110474220572</v>
      </c>
    </row>
    <row r="69" spans="1:6" ht="17" thickBot="1">
      <c r="A69" s="83" t="s">
        <v>78</v>
      </c>
      <c r="B69" s="84"/>
      <c r="C69" s="84"/>
      <c r="D69" s="84"/>
      <c r="E69" s="84"/>
      <c r="F69" s="84"/>
    </row>
    <row r="70" spans="1:6" ht="17" thickBot="1">
      <c r="A70" s="85" t="s">
        <v>79</v>
      </c>
      <c r="B70" s="86">
        <v>769267239060</v>
      </c>
      <c r="C70" s="86">
        <v>879464107014</v>
      </c>
      <c r="D70" s="86">
        <v>824522565569</v>
      </c>
      <c r="E70" s="86">
        <v>876649599388</v>
      </c>
      <c r="F70" s="86">
        <v>1257539546302</v>
      </c>
    </row>
    <row r="71" spans="1:6" ht="17" thickBot="1">
      <c r="A71" s="85" t="s">
        <v>80</v>
      </c>
      <c r="B71" s="86">
        <v>704899493292</v>
      </c>
      <c r="C71" s="86">
        <v>816433295601</v>
      </c>
      <c r="D71" s="86">
        <v>757715602158</v>
      </c>
      <c r="E71" s="86">
        <v>811536702268</v>
      </c>
      <c r="F71" s="86">
        <v>1189241981081</v>
      </c>
    </row>
    <row r="72" spans="1:6" ht="17" thickBot="1">
      <c r="A72" s="87" t="s">
        <v>81</v>
      </c>
      <c r="B72" s="88">
        <v>120317315145</v>
      </c>
      <c r="C72" s="88">
        <v>252270552909</v>
      </c>
      <c r="D72" s="88">
        <v>201219543333</v>
      </c>
      <c r="E72" s="88">
        <v>364379191011</v>
      </c>
      <c r="F72" s="88">
        <v>217976497330</v>
      </c>
    </row>
    <row r="73" spans="1:6" ht="17" thickBot="1">
      <c r="A73" s="87" t="s">
        <v>82</v>
      </c>
      <c r="B73" s="88">
        <v>16010766057</v>
      </c>
      <c r="C73" s="88">
        <v>20694112030</v>
      </c>
      <c r="D73" s="88">
        <v>24082624119</v>
      </c>
      <c r="E73" s="88">
        <v>44183901316</v>
      </c>
      <c r="F73" s="88">
        <v>17052802354</v>
      </c>
    </row>
    <row r="74" spans="1:6" ht="17" thickBot="1">
      <c r="A74" s="87" t="s">
        <v>83</v>
      </c>
      <c r="B74" s="88">
        <v>30787765604</v>
      </c>
      <c r="C74" s="88">
        <v>38151677839</v>
      </c>
      <c r="D74" s="88">
        <v>34408305142</v>
      </c>
      <c r="E74" s="88">
        <v>37036207791</v>
      </c>
      <c r="F74" s="88">
        <v>39328182255</v>
      </c>
    </row>
    <row r="75" spans="1:6" ht="17" thickBot="1">
      <c r="A75" s="87" t="s">
        <v>84</v>
      </c>
      <c r="B75" s="88">
        <v>132481915608</v>
      </c>
      <c r="C75" s="88">
        <v>155270500534</v>
      </c>
      <c r="D75" s="88">
        <v>162265583931</v>
      </c>
      <c r="E75" s="88">
        <v>170724651834</v>
      </c>
      <c r="F75" s="88">
        <v>200602151395</v>
      </c>
    </row>
    <row r="76" spans="1:6" ht="17" thickBot="1">
      <c r="A76" s="87" t="s">
        <v>85</v>
      </c>
      <c r="B76" s="88">
        <v>46576741462</v>
      </c>
      <c r="C76" s="88">
        <v>38824609041</v>
      </c>
      <c r="D76" s="88">
        <v>39619329167</v>
      </c>
      <c r="E76" s="88">
        <v>24364389787</v>
      </c>
      <c r="F76" s="88">
        <v>64723116636</v>
      </c>
    </row>
    <row r="77" spans="1:6" ht="17" thickBot="1">
      <c r="A77" s="87" t="s">
        <v>86</v>
      </c>
      <c r="B77" s="84"/>
      <c r="C77" s="84"/>
      <c r="D77" s="84"/>
      <c r="E77" s="84"/>
      <c r="F77" s="84"/>
    </row>
    <row r="78" spans="1:6" ht="17" thickBot="1">
      <c r="A78" s="87" t="s">
        <v>87</v>
      </c>
      <c r="B78" s="84"/>
      <c r="C78" s="84"/>
      <c r="D78" s="84"/>
      <c r="E78" s="84"/>
      <c r="F78" s="84"/>
    </row>
    <row r="79" spans="1:6" ht="17" thickBot="1">
      <c r="A79" s="87" t="s">
        <v>88</v>
      </c>
      <c r="B79" s="88">
        <v>29295047003</v>
      </c>
      <c r="C79" s="88">
        <v>49532335735</v>
      </c>
      <c r="D79" s="88">
        <v>49608540605</v>
      </c>
      <c r="E79" s="88">
        <v>34043466112</v>
      </c>
      <c r="F79" s="88">
        <v>43702028314</v>
      </c>
    </row>
    <row r="80" spans="1:6" ht="17" thickBot="1">
      <c r="A80" s="87" t="s">
        <v>89</v>
      </c>
      <c r="B80" s="88">
        <v>1907128227</v>
      </c>
      <c r="C80" s="88">
        <v>2383049307</v>
      </c>
      <c r="D80" s="88">
        <v>2701326368</v>
      </c>
      <c r="E80" s="88">
        <v>1844519967</v>
      </c>
      <c r="F80" s="88">
        <v>2156779020</v>
      </c>
    </row>
    <row r="81" spans="1:6" ht="17" thickBot="1">
      <c r="A81" s="87" t="s">
        <v>90</v>
      </c>
      <c r="B81" s="88">
        <v>264666851754</v>
      </c>
      <c r="C81" s="88">
        <v>212271519448</v>
      </c>
      <c r="D81" s="88">
        <v>207391176993</v>
      </c>
      <c r="E81" s="88">
        <v>114723409074</v>
      </c>
      <c r="F81" s="88">
        <v>572164547560</v>
      </c>
    </row>
    <row r="82" spans="1:6" ht="17" thickBot="1">
      <c r="A82" s="87" t="s">
        <v>91</v>
      </c>
      <c r="B82" s="84"/>
      <c r="C82" s="84"/>
      <c r="D82" s="84"/>
      <c r="E82" s="84"/>
      <c r="F82" s="84"/>
    </row>
    <row r="83" spans="1:6" ht="17" thickBot="1">
      <c r="A83" s="87" t="s">
        <v>92</v>
      </c>
      <c r="B83" s="88">
        <v>62855962432</v>
      </c>
      <c r="C83" s="88">
        <v>47034938758</v>
      </c>
      <c r="D83" s="88">
        <v>36419172500</v>
      </c>
      <c r="E83" s="88">
        <v>20236965376</v>
      </c>
      <c r="F83" s="88">
        <v>31536876217</v>
      </c>
    </row>
    <row r="84" spans="1:6" ht="17" thickBot="1">
      <c r="A84" s="87" t="s">
        <v>93</v>
      </c>
      <c r="B84" s="84"/>
      <c r="C84" s="84"/>
      <c r="D84" s="84"/>
      <c r="E84" s="84"/>
      <c r="F84" s="84"/>
    </row>
    <row r="85" spans="1:6" ht="17" thickBot="1">
      <c r="A85" s="87" t="s">
        <v>94</v>
      </c>
      <c r="B85" s="84"/>
      <c r="C85" s="84"/>
      <c r="D85" s="84"/>
      <c r="E85" s="84"/>
      <c r="F85" s="84"/>
    </row>
    <row r="86" spans="1:6" ht="17" thickBot="1">
      <c r="A86" s="85" t="s">
        <v>95</v>
      </c>
      <c r="B86" s="86">
        <v>64367745768</v>
      </c>
      <c r="C86" s="86">
        <v>63030811413</v>
      </c>
      <c r="D86" s="86">
        <v>66806963411</v>
      </c>
      <c r="E86" s="86">
        <v>65112897120</v>
      </c>
      <c r="F86" s="86">
        <v>68297565221</v>
      </c>
    </row>
    <row r="87" spans="1:6" ht="17" thickBot="1">
      <c r="A87" s="87" t="s">
        <v>96</v>
      </c>
      <c r="B87" s="84"/>
      <c r="C87" s="84"/>
      <c r="D87" s="84"/>
      <c r="E87" s="84"/>
      <c r="F87" s="84"/>
    </row>
    <row r="88" spans="1:6" ht="17" thickBot="1">
      <c r="A88" s="87" t="s">
        <v>97</v>
      </c>
      <c r="B88" s="84"/>
      <c r="C88" s="84"/>
      <c r="D88" s="84"/>
      <c r="E88" s="84"/>
      <c r="F88" s="84"/>
    </row>
    <row r="89" spans="1:6" ht="17" thickBot="1">
      <c r="A89" s="87" t="s">
        <v>98</v>
      </c>
      <c r="B89" s="84"/>
      <c r="C89" s="84"/>
      <c r="D89" s="84"/>
      <c r="E89" s="84"/>
      <c r="F89" s="84"/>
    </row>
    <row r="90" spans="1:6" ht="17" thickBot="1">
      <c r="A90" s="87" t="s">
        <v>99</v>
      </c>
      <c r="B90" s="84"/>
      <c r="C90" s="84"/>
      <c r="D90" s="84"/>
      <c r="E90" s="84"/>
      <c r="F90" s="84"/>
    </row>
    <row r="91" spans="1:6" ht="17" thickBot="1">
      <c r="A91" s="87" t="s">
        <v>100</v>
      </c>
      <c r="B91" s="84"/>
      <c r="C91" s="84"/>
      <c r="D91" s="84"/>
      <c r="E91" s="84"/>
      <c r="F91" s="84"/>
    </row>
    <row r="92" spans="1:6" ht="17" thickBot="1">
      <c r="A92" s="87" t="s">
        <v>101</v>
      </c>
      <c r="B92" s="84"/>
      <c r="C92" s="84"/>
      <c r="D92" s="84"/>
      <c r="E92" s="84"/>
      <c r="F92" s="84"/>
    </row>
    <row r="93" spans="1:6" ht="17" thickBot="1">
      <c r="A93" s="87" t="s">
        <v>102</v>
      </c>
      <c r="B93" s="84"/>
      <c r="C93" s="84"/>
      <c r="D93" s="84"/>
      <c r="E93" s="84"/>
      <c r="F93" s="84"/>
    </row>
    <row r="94" spans="1:6" ht="17" thickBot="1">
      <c r="A94" s="87" t="s">
        <v>103</v>
      </c>
      <c r="B94" s="84"/>
      <c r="C94" s="84"/>
      <c r="D94" s="84"/>
      <c r="E94" s="84"/>
      <c r="F94" s="84"/>
    </row>
    <row r="95" spans="1:6" ht="17" thickBot="1">
      <c r="A95" s="87" t="s">
        <v>104</v>
      </c>
      <c r="B95" s="84"/>
      <c r="C95" s="84"/>
      <c r="D95" s="84"/>
      <c r="E95" s="84"/>
      <c r="F95" s="84"/>
    </row>
    <row r="96" spans="1:6" ht="17" thickBot="1">
      <c r="A96" s="87" t="s">
        <v>105</v>
      </c>
      <c r="B96" s="84"/>
      <c r="C96" s="84"/>
      <c r="D96" s="84"/>
      <c r="E96" s="84"/>
      <c r="F96" s="84"/>
    </row>
    <row r="97" spans="1:6" ht="17" thickBot="1">
      <c r="A97" s="87" t="s">
        <v>106</v>
      </c>
      <c r="B97" s="84"/>
      <c r="C97" s="84"/>
      <c r="D97" s="84"/>
      <c r="E97" s="84"/>
      <c r="F97" s="84"/>
    </row>
    <row r="98" spans="1:6" ht="17" thickBot="1">
      <c r="A98" s="87" t="s">
        <v>107</v>
      </c>
      <c r="B98" s="88">
        <v>47943012779</v>
      </c>
      <c r="C98" s="88">
        <v>50102720849</v>
      </c>
      <c r="D98" s="88">
        <v>57297571580</v>
      </c>
      <c r="E98" s="88">
        <v>58827249515</v>
      </c>
      <c r="F98" s="88">
        <v>64317626290</v>
      </c>
    </row>
    <row r="99" spans="1:6" ht="17" thickBot="1">
      <c r="A99" s="87" t="s">
        <v>108</v>
      </c>
      <c r="B99" s="88">
        <v>16424732989</v>
      </c>
      <c r="C99" s="88">
        <v>12928090564</v>
      </c>
      <c r="D99" s="88">
        <v>9509391831</v>
      </c>
      <c r="E99" s="88">
        <v>6285647605</v>
      </c>
      <c r="F99" s="88">
        <v>3979938931</v>
      </c>
    </row>
    <row r="100" spans="1:6" ht="17" thickBot="1">
      <c r="A100" s="85" t="s">
        <v>210</v>
      </c>
      <c r="B100" s="86">
        <v>3377551482197</v>
      </c>
      <c r="C100" s="86">
        <v>3568039364356</v>
      </c>
      <c r="D100" s="86">
        <v>3793143627133</v>
      </c>
      <c r="E100" s="86">
        <v>4291536903457</v>
      </c>
      <c r="F100" s="86">
        <v>4852934674270</v>
      </c>
    </row>
    <row r="101" spans="1:6" ht="17" thickBot="1">
      <c r="A101" s="85" t="s">
        <v>110</v>
      </c>
      <c r="B101" s="86">
        <v>3377551482197</v>
      </c>
      <c r="C101" s="86">
        <v>3568039364356</v>
      </c>
      <c r="D101" s="86">
        <v>3793143627133</v>
      </c>
      <c r="E101" s="86">
        <v>4291546903457</v>
      </c>
      <c r="F101" s="86">
        <v>4852934674270</v>
      </c>
    </row>
    <row r="102" spans="1:6" ht="17" thickBot="1">
      <c r="A102" s="87" t="s">
        <v>111</v>
      </c>
      <c r="B102" s="88">
        <v>1307460710000</v>
      </c>
      <c r="C102" s="88">
        <v>1307460710000</v>
      </c>
      <c r="D102" s="88">
        <v>1307460710000</v>
      </c>
      <c r="E102" s="88">
        <v>1307460710000</v>
      </c>
      <c r="F102" s="88">
        <v>1307460710000</v>
      </c>
    </row>
    <row r="103" spans="1:6" ht="17" thickBot="1">
      <c r="A103" s="91" t="s">
        <v>112</v>
      </c>
      <c r="B103" s="88">
        <v>1307460710000</v>
      </c>
      <c r="C103" s="88">
        <v>1307460710000</v>
      </c>
      <c r="D103" s="88">
        <v>1307460710000</v>
      </c>
      <c r="E103" s="88">
        <v>1307460710000</v>
      </c>
      <c r="F103" s="88">
        <v>1307460710000</v>
      </c>
    </row>
    <row r="104" spans="1:6" ht="17" thickBot="1">
      <c r="A104" s="91" t="s">
        <v>113</v>
      </c>
      <c r="B104" s="84"/>
      <c r="C104" s="84"/>
      <c r="D104" s="84"/>
      <c r="E104" s="84"/>
      <c r="F104" s="84"/>
    </row>
    <row r="105" spans="1:6" ht="17" thickBot="1">
      <c r="A105" s="87" t="s">
        <v>114</v>
      </c>
      <c r="B105" s="88">
        <v>6778948000</v>
      </c>
      <c r="C105" s="88">
        <v>6778948000</v>
      </c>
      <c r="D105" s="88">
        <v>6778948000</v>
      </c>
      <c r="E105" s="88">
        <v>6778948000</v>
      </c>
      <c r="F105" s="88">
        <v>6778948000</v>
      </c>
    </row>
    <row r="106" spans="1:6" ht="17" thickBot="1">
      <c r="A106" s="87" t="s">
        <v>115</v>
      </c>
      <c r="B106" s="84"/>
      <c r="C106" s="84"/>
      <c r="D106" s="84"/>
      <c r="E106" s="84"/>
      <c r="F106" s="84"/>
    </row>
    <row r="107" spans="1:6" ht="17" thickBot="1">
      <c r="A107" s="87" t="s">
        <v>116</v>
      </c>
      <c r="B107" s="84"/>
      <c r="C107" s="84"/>
      <c r="D107" s="84"/>
      <c r="E107" s="84"/>
      <c r="F107" s="84"/>
    </row>
    <row r="108" spans="1:6" ht="17" thickBot="1">
      <c r="A108" s="87" t="s">
        <v>117</v>
      </c>
      <c r="B108" s="84"/>
      <c r="C108" s="84"/>
      <c r="D108" s="84"/>
      <c r="E108" s="84"/>
      <c r="F108" s="84"/>
    </row>
    <row r="109" spans="1:6" ht="17" thickBot="1">
      <c r="A109" s="87" t="s">
        <v>118</v>
      </c>
      <c r="B109" s="84"/>
      <c r="C109" s="84"/>
      <c r="D109" s="84"/>
      <c r="E109" s="84"/>
      <c r="F109" s="84"/>
    </row>
    <row r="110" spans="1:6" ht="17" thickBot="1">
      <c r="A110" s="87" t="s">
        <v>119</v>
      </c>
      <c r="B110" s="84"/>
      <c r="C110" s="84"/>
      <c r="D110" s="84"/>
      <c r="E110" s="84"/>
      <c r="F110" s="84"/>
    </row>
    <row r="111" spans="1:6" ht="17" thickBot="1">
      <c r="A111" s="87" t="s">
        <v>120</v>
      </c>
      <c r="B111" s="88">
        <v>1392604475464</v>
      </c>
      <c r="C111" s="88">
        <v>1479946644695</v>
      </c>
      <c r="D111" s="88">
        <v>1668641014030</v>
      </c>
      <c r="E111" s="88">
        <v>1958932899782</v>
      </c>
      <c r="F111" s="88">
        <v>2458122657972</v>
      </c>
    </row>
    <row r="112" spans="1:6" ht="17" thickBot="1">
      <c r="A112" s="87" t="s">
        <v>121</v>
      </c>
      <c r="B112" s="84"/>
      <c r="C112" s="84"/>
      <c r="D112" s="84"/>
      <c r="E112" s="84"/>
      <c r="F112" s="84"/>
    </row>
    <row r="113" spans="1:6" ht="17" thickBot="1">
      <c r="A113" s="87" t="s">
        <v>122</v>
      </c>
      <c r="B113" s="84"/>
      <c r="C113" s="84"/>
      <c r="D113" s="84"/>
      <c r="E113" s="84"/>
      <c r="F113" s="84"/>
    </row>
    <row r="114" spans="1:6" ht="17" thickBot="1">
      <c r="A114" s="87" t="s">
        <v>123</v>
      </c>
      <c r="B114" s="88">
        <v>665297795718</v>
      </c>
      <c r="C114" s="88">
        <v>769784599949</v>
      </c>
      <c r="D114" s="88">
        <v>807129425637</v>
      </c>
      <c r="E114" s="88">
        <v>1018364345675</v>
      </c>
      <c r="F114" s="88">
        <v>1080572358298</v>
      </c>
    </row>
    <row r="115" spans="1:6" ht="17" thickBot="1">
      <c r="A115" s="91" t="s">
        <v>124</v>
      </c>
      <c r="B115" s="88">
        <v>635388096114</v>
      </c>
      <c r="C115" s="88">
        <v>739874900345</v>
      </c>
      <c r="D115" s="88">
        <v>777219726033</v>
      </c>
      <c r="E115" s="88">
        <v>29909699603</v>
      </c>
      <c r="F115" s="88">
        <v>29909699603</v>
      </c>
    </row>
    <row r="116" spans="1:6" ht="17" thickBot="1">
      <c r="A116" s="91" t="s">
        <v>125</v>
      </c>
      <c r="B116" s="88">
        <v>29909699604</v>
      </c>
      <c r="C116" s="88">
        <v>29909699604</v>
      </c>
      <c r="D116" s="88">
        <v>29909699604</v>
      </c>
      <c r="E116" s="88">
        <v>988454646072</v>
      </c>
      <c r="F116" s="88">
        <v>1050662658695</v>
      </c>
    </row>
    <row r="117" spans="1:6" ht="17" thickBot="1">
      <c r="A117" s="87" t="s">
        <v>126</v>
      </c>
      <c r="B117" s="84"/>
      <c r="C117" s="84"/>
      <c r="D117" s="84"/>
      <c r="E117" s="84"/>
      <c r="F117" s="84"/>
    </row>
    <row r="118" spans="1:6" ht="17" thickBot="1">
      <c r="A118" s="87" t="s">
        <v>127</v>
      </c>
      <c r="B118" s="88">
        <v>5409553015</v>
      </c>
      <c r="C118" s="88">
        <v>4068461712</v>
      </c>
      <c r="D118" s="88">
        <v>3133529466</v>
      </c>
      <c r="E118" s="84"/>
      <c r="F118" s="84"/>
    </row>
    <row r="119" spans="1:6" ht="17" thickBot="1">
      <c r="A119" s="85" t="s">
        <v>128</v>
      </c>
      <c r="B119" s="84"/>
      <c r="C119" s="84"/>
      <c r="D119" s="84"/>
      <c r="E119" s="84"/>
      <c r="F119" s="84"/>
    </row>
    <row r="120" spans="1:6" ht="17" thickBot="1">
      <c r="A120" s="87" t="s">
        <v>129</v>
      </c>
      <c r="B120" s="84"/>
      <c r="C120" s="84"/>
      <c r="D120" s="84"/>
      <c r="E120" s="84"/>
      <c r="F120" s="84"/>
    </row>
    <row r="121" spans="1:6" ht="17" thickBot="1">
      <c r="A121" s="87" t="s">
        <v>130</v>
      </c>
      <c r="B121" s="84"/>
      <c r="C121" s="84"/>
      <c r="D121" s="84"/>
      <c r="E121" s="84"/>
      <c r="F121" s="84"/>
    </row>
    <row r="122" spans="1:6" ht="17" thickBot="1">
      <c r="A122" s="89" t="s">
        <v>131</v>
      </c>
      <c r="B122" s="90">
        <v>4146818721257</v>
      </c>
      <c r="C122" s="90">
        <v>4447503471370</v>
      </c>
      <c r="D122" s="90">
        <v>4617666192702</v>
      </c>
      <c r="E122" s="90">
        <v>5168186502845</v>
      </c>
      <c r="F122" s="90">
        <v>6110474220572</v>
      </c>
    </row>
    <row r="123" spans="1:6" ht="14.5" thickBot="1">
      <c r="A123" s="77"/>
      <c r="B123" s="77"/>
      <c r="C123" s="77"/>
      <c r="D123" s="77"/>
      <c r="E123" s="77"/>
      <c r="F123" s="77"/>
    </row>
    <row r="124" spans="1:6" ht="17" thickBot="1">
      <c r="A124" s="76" t="s">
        <v>211</v>
      </c>
      <c r="B124" s="77"/>
      <c r="C124" s="77"/>
      <c r="D124" s="77"/>
      <c r="E124" s="77"/>
      <c r="F124" s="77"/>
    </row>
    <row r="125" spans="1:6" ht="14.5" thickBot="1">
      <c r="A125" s="80"/>
      <c r="B125" s="80"/>
      <c r="C125" s="80"/>
      <c r="D125" s="80"/>
      <c r="E125" s="80"/>
      <c r="F125" s="80"/>
    </row>
    <row r="126" spans="1:6" ht="17" thickBot="1">
      <c r="A126" s="81" t="s">
        <v>205</v>
      </c>
      <c r="B126" s="82">
        <v>2019</v>
      </c>
      <c r="C126" s="82">
        <v>2020</v>
      </c>
      <c r="D126" s="82">
        <v>2021</v>
      </c>
      <c r="E126" s="82">
        <v>2022</v>
      </c>
      <c r="F126" s="82">
        <v>2023</v>
      </c>
    </row>
    <row r="127" spans="1:6" ht="17" thickBot="1">
      <c r="A127" s="87" t="s">
        <v>132</v>
      </c>
      <c r="B127" s="88">
        <v>4413958643618</v>
      </c>
      <c r="C127" s="88">
        <v>4206732382220</v>
      </c>
      <c r="D127" s="88">
        <v>4522014622470</v>
      </c>
      <c r="E127" s="88">
        <v>5181739797774</v>
      </c>
      <c r="F127" s="88">
        <v>5767734511921</v>
      </c>
    </row>
    <row r="128" spans="1:6" ht="17" thickBot="1">
      <c r="A128" s="87" t="s">
        <v>212</v>
      </c>
      <c r="B128" s="88">
        <v>517204814394</v>
      </c>
      <c r="C128" s="88">
        <v>451113070896</v>
      </c>
      <c r="D128" s="88">
        <v>518844205371</v>
      </c>
      <c r="E128" s="88">
        <v>505723789947</v>
      </c>
      <c r="F128" s="88">
        <v>752339471200</v>
      </c>
    </row>
    <row r="129" spans="1:6" ht="17" thickBot="1">
      <c r="A129" s="85" t="s">
        <v>213</v>
      </c>
      <c r="B129" s="86">
        <v>3896753829224</v>
      </c>
      <c r="C129" s="86">
        <v>3755619311324</v>
      </c>
      <c r="D129" s="86">
        <v>4003170417099</v>
      </c>
      <c r="E129" s="86">
        <v>4676016007827</v>
      </c>
      <c r="F129" s="86">
        <v>5015395040721</v>
      </c>
    </row>
    <row r="130" spans="1:6" ht="17" thickBot="1">
      <c r="A130" s="87" t="s">
        <v>214</v>
      </c>
      <c r="B130" s="88">
        <v>2184461607643</v>
      </c>
      <c r="C130" s="88">
        <v>1944243042082</v>
      </c>
      <c r="D130" s="88">
        <v>2082259824914</v>
      </c>
      <c r="E130" s="88">
        <v>2418521064699</v>
      </c>
      <c r="F130" s="88">
        <v>2671849997386</v>
      </c>
    </row>
    <row r="131" spans="1:6" ht="17" thickBot="1">
      <c r="A131" s="85" t="s">
        <v>215</v>
      </c>
      <c r="B131" s="86">
        <v>1712292221581</v>
      </c>
      <c r="C131" s="86">
        <v>1811376269242</v>
      </c>
      <c r="D131" s="86">
        <v>1920910592185</v>
      </c>
      <c r="E131" s="86">
        <v>2257494943128</v>
      </c>
      <c r="F131" s="86">
        <v>2343545043335</v>
      </c>
    </row>
    <row r="132" spans="1:6" ht="17" thickBot="1">
      <c r="A132" s="87" t="s">
        <v>137</v>
      </c>
      <c r="B132" s="88">
        <v>122487815915</v>
      </c>
      <c r="C132" s="88">
        <v>140432017346</v>
      </c>
      <c r="D132" s="88">
        <v>122939313054</v>
      </c>
      <c r="E132" s="88">
        <v>137142907707</v>
      </c>
      <c r="F132" s="88">
        <v>217890286468</v>
      </c>
    </row>
    <row r="133" spans="1:6" ht="17" thickBot="1">
      <c r="A133" s="87" t="s">
        <v>216</v>
      </c>
      <c r="B133" s="88">
        <v>98859012607</v>
      </c>
      <c r="C133" s="88">
        <v>119182682485</v>
      </c>
      <c r="D133" s="88">
        <v>99190812380</v>
      </c>
      <c r="E133" s="88">
        <v>101162960616</v>
      </c>
      <c r="F133" s="88">
        <v>90909165233</v>
      </c>
    </row>
    <row r="134" spans="1:6" ht="17" thickBot="1">
      <c r="A134" s="91" t="s">
        <v>217</v>
      </c>
      <c r="B134" s="88">
        <v>22715202068</v>
      </c>
      <c r="C134" s="88">
        <v>14029596510</v>
      </c>
      <c r="D134" s="88">
        <v>12080103631</v>
      </c>
      <c r="E134" s="88">
        <v>12558694966</v>
      </c>
      <c r="F134" s="88">
        <v>29529505062</v>
      </c>
    </row>
    <row r="135" spans="1:6" ht="17" thickBot="1">
      <c r="A135" s="87" t="s">
        <v>218</v>
      </c>
      <c r="B135" s="88">
        <v>-112629706</v>
      </c>
      <c r="C135" s="88">
        <v>-500637457</v>
      </c>
      <c r="D135" s="84"/>
      <c r="E135" s="84"/>
      <c r="F135" s="84"/>
    </row>
    <row r="136" spans="1:6" ht="17" thickBot="1">
      <c r="A136" s="87" t="s">
        <v>219</v>
      </c>
      <c r="B136" s="88">
        <v>687045221994</v>
      </c>
      <c r="C136" s="88">
        <v>699298275858</v>
      </c>
      <c r="D136" s="88">
        <v>802955208315</v>
      </c>
      <c r="E136" s="88">
        <v>913204497923</v>
      </c>
      <c r="F136" s="88">
        <v>978424470755</v>
      </c>
    </row>
    <row r="137" spans="1:6" ht="17" thickBot="1">
      <c r="A137" s="87" t="s">
        <v>220</v>
      </c>
      <c r="B137" s="88">
        <v>333829908766</v>
      </c>
      <c r="C137" s="88">
        <v>302861761740</v>
      </c>
      <c r="D137" s="88">
        <v>257171743291</v>
      </c>
      <c r="E137" s="88">
        <v>268212758590</v>
      </c>
      <c r="F137" s="88">
        <v>312839173012</v>
      </c>
    </row>
    <row r="138" spans="1:6" ht="17" thickBot="1">
      <c r="A138" s="85" t="s">
        <v>221</v>
      </c>
      <c r="B138" s="86">
        <v>714933264423</v>
      </c>
      <c r="C138" s="86">
        <v>829964929048</v>
      </c>
      <c r="D138" s="86">
        <v>884532141253</v>
      </c>
      <c r="E138" s="86">
        <v>1112057633706</v>
      </c>
      <c r="F138" s="86">
        <v>1179262520803</v>
      </c>
    </row>
    <row r="139" spans="1:6" ht="17" thickBot="1">
      <c r="A139" s="87" t="s">
        <v>144</v>
      </c>
      <c r="B139" s="88">
        <v>15583127368</v>
      </c>
      <c r="C139" s="88">
        <v>6031473208</v>
      </c>
      <c r="D139" s="88">
        <v>1931180500</v>
      </c>
      <c r="E139" s="88">
        <v>9673632221</v>
      </c>
      <c r="F139" s="88">
        <v>5105942083</v>
      </c>
    </row>
    <row r="140" spans="1:6" ht="17" thickBot="1">
      <c r="A140" s="87" t="s">
        <v>222</v>
      </c>
      <c r="B140" s="88">
        <v>17321295887</v>
      </c>
      <c r="C140" s="88">
        <v>14972488544</v>
      </c>
      <c r="D140" s="88">
        <v>22461429911</v>
      </c>
      <c r="E140" s="88">
        <v>22117946991</v>
      </c>
      <c r="F140" s="88">
        <v>25194077802</v>
      </c>
    </row>
    <row r="141" spans="1:6" ht="17" thickBot="1">
      <c r="A141" s="87" t="s">
        <v>223</v>
      </c>
      <c r="B141" s="88">
        <v>1738168519</v>
      </c>
      <c r="C141" s="88">
        <v>-8941015336</v>
      </c>
      <c r="D141" s="88">
        <v>-20530249411</v>
      </c>
      <c r="E141" s="88">
        <v>-12444314770</v>
      </c>
      <c r="F141" s="88">
        <v>-20088135719</v>
      </c>
    </row>
    <row r="142" spans="1:6" ht="17" thickBot="1">
      <c r="A142" s="85" t="s">
        <v>224</v>
      </c>
      <c r="B142" s="86">
        <v>713195095904</v>
      </c>
      <c r="C142" s="86">
        <v>821023913712</v>
      </c>
      <c r="D142" s="86">
        <v>864001891842</v>
      </c>
      <c r="E142" s="86">
        <v>1099613318936</v>
      </c>
      <c r="F142" s="86">
        <v>1159174385084</v>
      </c>
    </row>
    <row r="143" spans="1:6" ht="17" thickBot="1">
      <c r="A143" s="87" t="s">
        <v>225</v>
      </c>
      <c r="B143" s="88">
        <v>83855680646</v>
      </c>
      <c r="C143" s="88">
        <v>86210837298</v>
      </c>
      <c r="D143" s="88">
        <v>89184316760</v>
      </c>
      <c r="E143" s="88">
        <v>109468546668</v>
      </c>
      <c r="F143" s="88">
        <v>109539123098</v>
      </c>
    </row>
    <row r="144" spans="1:6" ht="17" thickBot="1">
      <c r="A144" s="87" t="s">
        <v>226</v>
      </c>
      <c r="B144" s="88">
        <v>-1924038290</v>
      </c>
      <c r="C144" s="88">
        <v>-3720732628</v>
      </c>
      <c r="D144" s="88">
        <v>-1467218705</v>
      </c>
      <c r="E144" s="88">
        <v>1690126196</v>
      </c>
      <c r="F144" s="88">
        <v>1027396709</v>
      </c>
    </row>
    <row r="145" spans="1:6" ht="17" thickBot="1">
      <c r="A145" s="85" t="s">
        <v>227</v>
      </c>
      <c r="B145" s="86">
        <v>631263453548</v>
      </c>
      <c r="C145" s="86">
        <v>738533809042</v>
      </c>
      <c r="D145" s="86">
        <v>776284793787</v>
      </c>
      <c r="E145" s="86">
        <v>988454646072</v>
      </c>
      <c r="F145" s="86">
        <v>1050662658695</v>
      </c>
    </row>
    <row r="146" spans="1:6" ht="17" thickBot="1">
      <c r="A146" s="91" t="s">
        <v>228</v>
      </c>
      <c r="B146" s="84"/>
      <c r="C146" s="84"/>
      <c r="D146" s="84"/>
      <c r="E146" s="84"/>
      <c r="F146" s="84"/>
    </row>
    <row r="147" spans="1:6" ht="17" thickBot="1">
      <c r="A147" s="87" t="s">
        <v>229</v>
      </c>
      <c r="B147" s="88">
        <v>635388096114</v>
      </c>
      <c r="C147" s="88">
        <v>739874900345</v>
      </c>
      <c r="D147" s="88">
        <v>777219726033</v>
      </c>
      <c r="E147" s="84"/>
      <c r="F147" s="84"/>
    </row>
    <row r="148" spans="1:6" ht="17" thickBot="1">
      <c r="A148" s="87" t="s">
        <v>230</v>
      </c>
      <c r="B148" s="88">
        <v>-4124642566</v>
      </c>
      <c r="C148" s="88">
        <v>-1341091303</v>
      </c>
      <c r="D148" s="88">
        <v>-934932246</v>
      </c>
      <c r="E148" s="84"/>
      <c r="F148" s="84"/>
    </row>
    <row r="149" spans="1:6" ht="17" thickBot="1">
      <c r="A149" s="85" t="s">
        <v>231</v>
      </c>
      <c r="B149" s="88">
        <v>4668</v>
      </c>
      <c r="C149" s="88">
        <v>5443</v>
      </c>
      <c r="D149" s="88">
        <v>5720</v>
      </c>
      <c r="E149" s="88">
        <v>7318</v>
      </c>
      <c r="F149" s="88">
        <v>7780</v>
      </c>
    </row>
    <row r="150" spans="1:6" ht="14.5" thickBot="1">
      <c r="A150" s="77"/>
      <c r="B150" s="77"/>
      <c r="C150" s="77"/>
      <c r="D150" s="77"/>
      <c r="E150" s="77"/>
      <c r="F150" s="77"/>
    </row>
    <row r="151" spans="1:6" ht="17" thickBot="1">
      <c r="A151" s="76" t="s">
        <v>232</v>
      </c>
      <c r="B151" s="77"/>
      <c r="C151" s="77"/>
      <c r="D151" s="77"/>
      <c r="E151" s="77"/>
      <c r="F151" s="77"/>
    </row>
    <row r="152" spans="1:6" ht="14.5" thickBot="1">
      <c r="A152" s="80"/>
      <c r="B152" s="80"/>
      <c r="C152" s="80"/>
      <c r="D152" s="80"/>
      <c r="E152" s="80"/>
      <c r="F152" s="80"/>
    </row>
    <row r="153" spans="1:6" ht="17" thickBot="1">
      <c r="A153" s="81" t="s">
        <v>205</v>
      </c>
      <c r="B153" s="82">
        <v>2019</v>
      </c>
      <c r="C153" s="82">
        <v>2020</v>
      </c>
      <c r="D153" s="82">
        <v>2021</v>
      </c>
      <c r="E153" s="82">
        <v>2022</v>
      </c>
      <c r="F153" s="82">
        <v>2023</v>
      </c>
    </row>
    <row r="154" spans="1:6" ht="33.5" thickBot="1">
      <c r="A154" s="85" t="s">
        <v>233</v>
      </c>
      <c r="B154" s="84"/>
      <c r="C154" s="84"/>
      <c r="D154" s="84"/>
      <c r="E154" s="84"/>
      <c r="F154" s="84"/>
    </row>
    <row r="155" spans="1:6" ht="17" thickBot="1">
      <c r="A155" s="85" t="s">
        <v>156</v>
      </c>
      <c r="B155" s="86">
        <v>713195095904</v>
      </c>
      <c r="C155" s="86">
        <v>821023913712</v>
      </c>
      <c r="D155" s="86">
        <v>864001891842</v>
      </c>
      <c r="E155" s="86">
        <v>1099613318936</v>
      </c>
      <c r="F155" s="86">
        <v>1159174385084</v>
      </c>
    </row>
    <row r="156" spans="1:6" ht="17" thickBot="1">
      <c r="A156" s="85" t="s">
        <v>157</v>
      </c>
      <c r="B156" s="84"/>
      <c r="C156" s="84"/>
      <c r="D156" s="84"/>
      <c r="E156" s="84"/>
      <c r="F156" s="84"/>
    </row>
    <row r="157" spans="1:6" ht="17" thickBot="1">
      <c r="A157" s="87" t="s">
        <v>234</v>
      </c>
      <c r="B157" s="88">
        <v>88710979693</v>
      </c>
      <c r="C157" s="88">
        <v>88196799144</v>
      </c>
      <c r="D157" s="88">
        <v>83863617460</v>
      </c>
      <c r="E157" s="88">
        <v>81001086959</v>
      </c>
      <c r="F157" s="88">
        <v>88703980639</v>
      </c>
    </row>
    <row r="158" spans="1:6" ht="17" thickBot="1">
      <c r="A158" s="87" t="s">
        <v>235</v>
      </c>
      <c r="B158" s="88">
        <v>26907747769</v>
      </c>
      <c r="C158" s="88">
        <v>17994453882</v>
      </c>
      <c r="D158" s="88">
        <v>6212023553</v>
      </c>
      <c r="E158" s="88">
        <v>-16073768863</v>
      </c>
      <c r="F158" s="88">
        <v>3723124554</v>
      </c>
    </row>
    <row r="159" spans="1:6" ht="33.5" thickBot="1">
      <c r="A159" s="87" t="s">
        <v>236</v>
      </c>
      <c r="B159" s="88">
        <v>42737167</v>
      </c>
      <c r="C159" s="88">
        <v>100670419</v>
      </c>
      <c r="D159" s="88">
        <v>-428437498</v>
      </c>
      <c r="E159" s="88">
        <v>-6894768863</v>
      </c>
      <c r="F159" s="88">
        <v>7141016</v>
      </c>
    </row>
    <row r="160" spans="1:6" ht="17" thickBot="1">
      <c r="A160" s="87" t="s">
        <v>237</v>
      </c>
      <c r="B160" s="88">
        <v>-122667908308</v>
      </c>
      <c r="C160" s="88">
        <v>-136184864585</v>
      </c>
      <c r="D160" s="88">
        <v>-106217667352</v>
      </c>
      <c r="E160" s="88">
        <v>-112318649197</v>
      </c>
      <c r="F160" s="88">
        <v>-203609379866</v>
      </c>
    </row>
    <row r="161" spans="1:6" ht="17" thickBot="1">
      <c r="A161" s="87" t="s">
        <v>238</v>
      </c>
      <c r="B161" s="88">
        <v>22715202068</v>
      </c>
      <c r="C161" s="88">
        <v>14029596510</v>
      </c>
      <c r="D161" s="88">
        <v>12080103631</v>
      </c>
      <c r="E161" s="88">
        <v>12558694966</v>
      </c>
      <c r="F161" s="88">
        <v>29529505062</v>
      </c>
    </row>
    <row r="162" spans="1:6" ht="33.5" thickBot="1">
      <c r="A162" s="85" t="s">
        <v>239</v>
      </c>
      <c r="B162" s="86">
        <v>728903854293</v>
      </c>
      <c r="C162" s="86">
        <v>805160569082</v>
      </c>
      <c r="D162" s="86">
        <v>859511531636</v>
      </c>
      <c r="E162" s="86">
        <v>1057886494137</v>
      </c>
      <c r="F162" s="86">
        <v>1077528756489</v>
      </c>
    </row>
    <row r="163" spans="1:6" ht="17" thickBot="1">
      <c r="A163" s="87" t="s">
        <v>240</v>
      </c>
      <c r="B163" s="88">
        <v>119150350172</v>
      </c>
      <c r="C163" s="88">
        <v>69743246065</v>
      </c>
      <c r="D163" s="88">
        <v>22427410406</v>
      </c>
      <c r="E163" s="88">
        <v>34205818824</v>
      </c>
      <c r="F163" s="88">
        <v>-268588751196</v>
      </c>
    </row>
    <row r="164" spans="1:6" ht="17" thickBot="1">
      <c r="A164" s="87" t="s">
        <v>241</v>
      </c>
      <c r="B164" s="88">
        <v>165771307812</v>
      </c>
      <c r="C164" s="88">
        <v>-101120046803</v>
      </c>
      <c r="D164" s="88">
        <v>-246313380755</v>
      </c>
      <c r="E164" s="88">
        <v>-177949878039</v>
      </c>
      <c r="F164" s="88">
        <v>-286890004025</v>
      </c>
    </row>
    <row r="165" spans="1:6" ht="17" thickBot="1">
      <c r="A165" s="87" t="s">
        <v>242</v>
      </c>
      <c r="B165" s="88">
        <v>-41251889486</v>
      </c>
      <c r="C165" s="88">
        <v>171398479009</v>
      </c>
      <c r="D165" s="88">
        <v>-33242143727</v>
      </c>
      <c r="E165" s="88">
        <v>160320946149</v>
      </c>
      <c r="F165" s="88">
        <v>-129051280927</v>
      </c>
    </row>
    <row r="166" spans="1:6" ht="17" thickBot="1">
      <c r="A166" s="87" t="s">
        <v>243</v>
      </c>
      <c r="B166" s="88">
        <v>3463741092</v>
      </c>
      <c r="C166" s="88">
        <v>12429581311</v>
      </c>
      <c r="D166" s="88">
        <v>-1749149711</v>
      </c>
      <c r="E166" s="88">
        <v>-15714025517</v>
      </c>
      <c r="F166" s="88">
        <v>772148681</v>
      </c>
    </row>
    <row r="167" spans="1:6" ht="17" thickBot="1">
      <c r="A167" s="87" t="s">
        <v>244</v>
      </c>
      <c r="B167" s="88">
        <v>-22858370847</v>
      </c>
      <c r="C167" s="88">
        <v>-14279236632</v>
      </c>
      <c r="D167" s="88">
        <v>-12049912729</v>
      </c>
      <c r="E167" s="88">
        <v>-12557573654</v>
      </c>
      <c r="F167" s="88">
        <v>-29298951564</v>
      </c>
    </row>
    <row r="168" spans="1:6" ht="17" thickBot="1">
      <c r="A168" s="87" t="s">
        <v>245</v>
      </c>
      <c r="B168" s="88">
        <v>-65982154011</v>
      </c>
      <c r="C168" s="88">
        <v>-78840918985</v>
      </c>
      <c r="D168" s="88">
        <v>-99613058758</v>
      </c>
      <c r="E168" s="88">
        <v>-100998733008</v>
      </c>
      <c r="F168" s="88">
        <v>-104854037567</v>
      </c>
    </row>
    <row r="169" spans="1:6" ht="17" thickBot="1">
      <c r="A169" s="87" t="s">
        <v>246</v>
      </c>
      <c r="B169" s="92">
        <v>-48956622398</v>
      </c>
      <c r="C169" s="88">
        <v>-38317458516</v>
      </c>
      <c r="D169" s="88">
        <v>-36526894741</v>
      </c>
      <c r="E169" s="88">
        <v>-43908442589</v>
      </c>
      <c r="F169" s="88">
        <v>-19446665124</v>
      </c>
    </row>
    <row r="170" spans="1:6" ht="17" thickBot="1">
      <c r="A170" s="85" t="s">
        <v>174</v>
      </c>
      <c r="B170" s="86">
        <v>838240216627</v>
      </c>
      <c r="C170" s="86">
        <v>826147214531</v>
      </c>
      <c r="D170" s="86">
        <v>452444401621</v>
      </c>
      <c r="E170" s="86">
        <v>901284606303</v>
      </c>
      <c r="F170" s="86">
        <v>240171214767</v>
      </c>
    </row>
    <row r="171" spans="1:6" ht="17" thickBot="1">
      <c r="A171" s="85" t="s">
        <v>247</v>
      </c>
      <c r="B171" s="84"/>
      <c r="C171" s="84"/>
      <c r="D171" s="84"/>
      <c r="E171" s="84"/>
      <c r="F171" s="84"/>
    </row>
    <row r="172" spans="1:6" ht="33.5" thickBot="1">
      <c r="A172" s="87" t="s">
        <v>248</v>
      </c>
      <c r="B172" s="88">
        <v>-57101418800</v>
      </c>
      <c r="C172" s="92">
        <v>-88805051465</v>
      </c>
      <c r="D172" s="88">
        <v>-24562126487</v>
      </c>
      <c r="E172" s="88">
        <v>-233991633058</v>
      </c>
      <c r="F172" s="88">
        <v>-486342533930</v>
      </c>
    </row>
    <row r="173" spans="1:6" ht="33.5" thickBot="1">
      <c r="A173" s="87" t="s">
        <v>249</v>
      </c>
      <c r="B173" s="88">
        <v>11584129859</v>
      </c>
      <c r="C173" s="88">
        <v>5238101817</v>
      </c>
      <c r="D173" s="88">
        <v>4631501640</v>
      </c>
      <c r="E173" s="88">
        <v>3334204498</v>
      </c>
      <c r="F173" s="88">
        <v>1654183545</v>
      </c>
    </row>
    <row r="174" spans="1:6" ht="17" thickBot="1">
      <c r="A174" s="87" t="s">
        <v>250</v>
      </c>
      <c r="B174" s="88">
        <v>-3015673917808</v>
      </c>
      <c r="C174" s="92">
        <v>-3198000000000</v>
      </c>
      <c r="D174" s="88">
        <v>-2980000000000</v>
      </c>
      <c r="E174" s="88">
        <v>-3770000000000</v>
      </c>
      <c r="F174" s="88">
        <v>-2560000000000</v>
      </c>
    </row>
    <row r="175" spans="1:6" ht="17" thickBot="1">
      <c r="A175" s="87" t="s">
        <v>251</v>
      </c>
      <c r="B175" s="88">
        <v>2711687125261</v>
      </c>
      <c r="C175" s="88">
        <v>2892053651065</v>
      </c>
      <c r="D175" s="88">
        <v>2944109670254</v>
      </c>
      <c r="E175" s="88">
        <v>3525000000000</v>
      </c>
      <c r="F175" s="88">
        <v>2685000000000</v>
      </c>
    </row>
    <row r="176" spans="1:6" ht="17" thickBot="1">
      <c r="A176" s="87" t="s">
        <v>252</v>
      </c>
      <c r="B176" s="84"/>
      <c r="C176" s="88">
        <v>8629332200</v>
      </c>
      <c r="D176" s="88">
        <v>84720000</v>
      </c>
      <c r="E176" s="88">
        <v>3205772441</v>
      </c>
      <c r="F176" s="84"/>
    </row>
    <row r="177" spans="1:6" ht="33.5" thickBot="1">
      <c r="A177" s="87" t="s">
        <v>253</v>
      </c>
      <c r="B177" s="88">
        <v>125848754578</v>
      </c>
      <c r="C177" s="88">
        <v>132791732930</v>
      </c>
      <c r="D177" s="88">
        <v>101430251158</v>
      </c>
      <c r="E177" s="88">
        <v>118722503640</v>
      </c>
      <c r="F177" s="88">
        <v>179869198694</v>
      </c>
    </row>
    <row r="178" spans="1:6" ht="17" thickBot="1">
      <c r="A178" s="85" t="s">
        <v>183</v>
      </c>
      <c r="B178" s="93">
        <v>-223655326910</v>
      </c>
      <c r="C178" s="86">
        <v>-248092233453</v>
      </c>
      <c r="D178" s="86">
        <v>45694016565</v>
      </c>
      <c r="E178" s="93">
        <v>-353729152479</v>
      </c>
      <c r="F178" s="86">
        <v>-179819151691</v>
      </c>
    </row>
    <row r="179" spans="1:6" ht="33.5" thickBot="1">
      <c r="A179" s="85" t="s">
        <v>254</v>
      </c>
      <c r="B179" s="84"/>
      <c r="C179" s="84"/>
      <c r="D179" s="84"/>
      <c r="E179" s="84"/>
      <c r="F179" s="84"/>
    </row>
    <row r="180" spans="1:6" ht="17" thickBot="1">
      <c r="A180" s="87" t="s">
        <v>255</v>
      </c>
      <c r="B180" s="88">
        <v>1916023391699</v>
      </c>
      <c r="C180" s="88">
        <v>736698389686</v>
      </c>
      <c r="D180" s="88">
        <v>794683347097</v>
      </c>
      <c r="E180" s="88">
        <v>737940850410</v>
      </c>
      <c r="F180" s="88">
        <v>1524390415627</v>
      </c>
    </row>
    <row r="181" spans="1:6" ht="17" thickBot="1">
      <c r="A181" s="87" t="s">
        <v>256</v>
      </c>
      <c r="B181" s="88">
        <v>-2209257867364</v>
      </c>
      <c r="C181" s="88">
        <v>-789093721992</v>
      </c>
      <c r="D181" s="88">
        <v>-799563689552</v>
      </c>
      <c r="E181" s="88">
        <v>-830608618329</v>
      </c>
      <c r="F181" s="88">
        <v>-1066949277141</v>
      </c>
    </row>
    <row r="182" spans="1:6" ht="17" thickBot="1">
      <c r="A182" s="87" t="s">
        <v>257</v>
      </c>
      <c r="B182" s="88">
        <v>-326865177500</v>
      </c>
      <c r="C182" s="88">
        <v>-522984284000</v>
      </c>
      <c r="D182" s="88">
        <v>-522984284000</v>
      </c>
      <c r="E182" s="88">
        <v>-457611248500</v>
      </c>
      <c r="F182" s="88">
        <v>-457611248500</v>
      </c>
    </row>
    <row r="183" spans="1:6" ht="17" thickBot="1">
      <c r="A183" s="85" t="s">
        <v>192</v>
      </c>
      <c r="B183" s="86">
        <v>-620099653165</v>
      </c>
      <c r="C183" s="86">
        <v>-575379616306</v>
      </c>
      <c r="D183" s="86">
        <v>-527864626455</v>
      </c>
      <c r="E183" s="86">
        <v>-550279016419</v>
      </c>
      <c r="F183" s="86">
        <v>-170110014</v>
      </c>
    </row>
    <row r="184" spans="1:6" ht="17" thickBot="1">
      <c r="A184" s="85" t="s">
        <v>258</v>
      </c>
      <c r="B184" s="86">
        <v>-5514763448</v>
      </c>
      <c r="C184" s="86">
        <v>2702364772</v>
      </c>
      <c r="D184" s="86">
        <v>-29726208269</v>
      </c>
      <c r="E184" s="86">
        <v>-2723562595</v>
      </c>
      <c r="F184" s="86">
        <v>60181953062</v>
      </c>
    </row>
    <row r="185" spans="1:6" ht="17" thickBot="1">
      <c r="A185" s="85" t="s">
        <v>259</v>
      </c>
      <c r="B185" s="93">
        <v>75835597431</v>
      </c>
      <c r="C185" s="86">
        <v>70328408693</v>
      </c>
      <c r="D185" s="86">
        <v>73054473018</v>
      </c>
      <c r="E185" s="86">
        <v>36963568653</v>
      </c>
      <c r="F185" s="86">
        <v>34017813791</v>
      </c>
    </row>
    <row r="186" spans="1:6" ht="17" thickBot="1">
      <c r="A186" s="87" t="s">
        <v>195</v>
      </c>
      <c r="B186" s="88">
        <v>7574710</v>
      </c>
      <c r="C186" s="88">
        <v>23699553</v>
      </c>
      <c r="D186" s="88">
        <v>45253600</v>
      </c>
      <c r="E186" s="88">
        <v>-222192267</v>
      </c>
      <c r="F186" s="88">
        <v>-65740495</v>
      </c>
    </row>
    <row r="187" spans="1:6" ht="17" thickBot="1">
      <c r="A187" s="85" t="s">
        <v>260</v>
      </c>
      <c r="B187" s="86">
        <v>70328408693</v>
      </c>
      <c r="C187" s="86">
        <v>73054473018</v>
      </c>
      <c r="D187" s="86">
        <v>43373518349</v>
      </c>
      <c r="E187" s="86">
        <v>34017813791</v>
      </c>
      <c r="F187" s="86">
        <v>94134026358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2:F201"/>
  <sheetViews>
    <sheetView topLeftCell="A97" workbookViewId="0">
      <selection activeCell="B10" sqref="B10"/>
    </sheetView>
  </sheetViews>
  <sheetFormatPr defaultColWidth="8.6328125" defaultRowHeight="16.5"/>
  <cols>
    <col min="1" max="1" width="66.6328125" style="101" customWidth="1"/>
    <col min="2" max="5" width="19.1796875" style="101" bestFit="1" customWidth="1"/>
    <col min="6" max="6" width="19.1796875" style="116" bestFit="1" customWidth="1"/>
    <col min="7" max="16384" width="8.6328125" style="101"/>
  </cols>
  <sheetData>
    <row r="2" spans="1:6">
      <c r="A2" s="127" t="s">
        <v>205</v>
      </c>
      <c r="B2" s="127">
        <v>2019</v>
      </c>
      <c r="C2" s="127">
        <v>2020</v>
      </c>
      <c r="D2" s="127">
        <v>2021</v>
      </c>
      <c r="E2" s="127">
        <v>2022</v>
      </c>
      <c r="F2" s="124">
        <v>2023</v>
      </c>
    </row>
    <row r="3" spans="1:6">
      <c r="A3" s="117" t="s">
        <v>19</v>
      </c>
      <c r="B3" s="140">
        <f>B4+B30</f>
        <v>1180031201929</v>
      </c>
      <c r="C3" s="140">
        <f t="shared" ref="C3:F3" si="0">C4+C30</f>
        <v>1152624901892</v>
      </c>
      <c r="D3" s="140">
        <f t="shared" si="0"/>
        <v>1238200512713</v>
      </c>
      <c r="E3" s="140">
        <f t="shared" si="0"/>
        <v>1246224736812</v>
      </c>
      <c r="F3" s="140">
        <f t="shared" si="0"/>
        <v>1260821164709</v>
      </c>
    </row>
    <row r="4" spans="1:6">
      <c r="A4" s="123" t="s">
        <v>20</v>
      </c>
      <c r="B4" s="121">
        <v>824478243009</v>
      </c>
      <c r="C4" s="121">
        <v>790207722105</v>
      </c>
      <c r="D4" s="121">
        <v>886325096318</v>
      </c>
      <c r="E4" s="121">
        <v>911257655505</v>
      </c>
      <c r="F4" s="121">
        <v>927670577951</v>
      </c>
    </row>
    <row r="5" spans="1:6">
      <c r="A5" s="117" t="s">
        <v>21</v>
      </c>
      <c r="B5" s="122">
        <v>62116676458</v>
      </c>
      <c r="C5" s="122">
        <v>59436849289</v>
      </c>
      <c r="D5" s="122">
        <v>199563596790</v>
      </c>
      <c r="E5" s="122">
        <v>86590753862</v>
      </c>
      <c r="F5" s="122">
        <v>294273724378</v>
      </c>
    </row>
    <row r="6" spans="1:6">
      <c r="A6" s="120" t="s">
        <v>22</v>
      </c>
      <c r="B6" s="121">
        <v>62116676458</v>
      </c>
      <c r="C6" s="121">
        <v>47436849289</v>
      </c>
      <c r="D6" s="121">
        <v>65663596790</v>
      </c>
      <c r="E6" s="121">
        <v>53067740163</v>
      </c>
      <c r="F6" s="121">
        <v>272310756953</v>
      </c>
    </row>
    <row r="7" spans="1:6">
      <c r="A7" s="118" t="s">
        <v>23</v>
      </c>
      <c r="B7" s="118"/>
      <c r="C7" s="122">
        <v>12000000000</v>
      </c>
      <c r="D7" s="122">
        <v>133900000000</v>
      </c>
      <c r="E7" s="122">
        <v>33523013699</v>
      </c>
      <c r="F7" s="122">
        <v>21962967425</v>
      </c>
    </row>
    <row r="8" spans="1:6">
      <c r="A8" s="123" t="s">
        <v>24</v>
      </c>
      <c r="B8" s="121">
        <v>35068954572</v>
      </c>
      <c r="C8" s="121">
        <v>30403995881</v>
      </c>
      <c r="D8" s="121">
        <v>18538418556</v>
      </c>
      <c r="E8" s="121">
        <v>228567976067</v>
      </c>
      <c r="F8" s="121">
        <v>26838731723</v>
      </c>
    </row>
    <row r="9" spans="1:6">
      <c r="A9" s="118" t="s">
        <v>25</v>
      </c>
      <c r="B9" s="122">
        <v>68954572</v>
      </c>
      <c r="C9" s="122">
        <v>68954572</v>
      </c>
      <c r="D9" s="122">
        <v>68954572</v>
      </c>
      <c r="E9" s="122">
        <v>159268954572</v>
      </c>
      <c r="F9" s="122">
        <v>68954572</v>
      </c>
    </row>
    <row r="10" spans="1:6">
      <c r="A10" s="120" t="s">
        <v>26</v>
      </c>
      <c r="B10" s="120"/>
      <c r="C10" s="120"/>
      <c r="D10" s="120"/>
      <c r="E10" s="120"/>
      <c r="F10" s="120"/>
    </row>
    <row r="11" spans="1:6">
      <c r="A11" s="118" t="s">
        <v>27</v>
      </c>
      <c r="B11" s="122">
        <v>35000000000</v>
      </c>
      <c r="C11" s="122">
        <v>30335041309</v>
      </c>
      <c r="D11" s="122">
        <v>18469463984</v>
      </c>
      <c r="E11" s="122">
        <v>69299021495</v>
      </c>
      <c r="F11" s="122">
        <v>26769777151</v>
      </c>
    </row>
    <row r="12" spans="1:6">
      <c r="A12" s="123" t="s">
        <v>28</v>
      </c>
      <c r="B12" s="121">
        <v>167820950590</v>
      </c>
      <c r="C12" s="121">
        <v>149278338347</v>
      </c>
      <c r="D12" s="121">
        <v>133380003104</v>
      </c>
      <c r="E12" s="121">
        <v>172336453588</v>
      </c>
      <c r="F12" s="121">
        <v>235448115073</v>
      </c>
    </row>
    <row r="13" spans="1:6">
      <c r="A13" s="118" t="s">
        <v>29</v>
      </c>
      <c r="B13" s="122">
        <v>165053943045</v>
      </c>
      <c r="C13" s="122">
        <v>169058957889</v>
      </c>
      <c r="D13" s="122">
        <v>159798362592</v>
      </c>
      <c r="E13" s="122">
        <v>193017824919</v>
      </c>
      <c r="F13" s="122">
        <v>251408690515</v>
      </c>
    </row>
    <row r="14" spans="1:6">
      <c r="A14" s="120" t="s">
        <v>30</v>
      </c>
      <c r="B14" s="121">
        <v>3036122667</v>
      </c>
      <c r="C14" s="121">
        <v>10111048051</v>
      </c>
      <c r="D14" s="121">
        <v>7274783915</v>
      </c>
      <c r="E14" s="121">
        <v>7522458886</v>
      </c>
      <c r="F14" s="121">
        <v>15211092997</v>
      </c>
    </row>
    <row r="15" spans="1:6">
      <c r="A15" s="118" t="s">
        <v>31</v>
      </c>
      <c r="B15" s="118"/>
      <c r="C15" s="118"/>
      <c r="D15" s="118"/>
      <c r="E15" s="118"/>
      <c r="F15" s="118"/>
    </row>
    <row r="16" spans="1:6">
      <c r="A16" s="120" t="s">
        <v>32</v>
      </c>
      <c r="B16" s="120"/>
      <c r="C16" s="120"/>
      <c r="D16" s="120"/>
      <c r="E16" s="120"/>
      <c r="F16" s="120"/>
    </row>
    <row r="17" spans="1:6">
      <c r="A17" s="118" t="s">
        <v>33</v>
      </c>
      <c r="B17" s="122">
        <v>22000000000</v>
      </c>
      <c r="C17" s="118"/>
      <c r="D17" s="118"/>
      <c r="E17" s="118"/>
      <c r="F17" s="118"/>
    </row>
    <row r="18" spans="1:6">
      <c r="A18" s="120" t="s">
        <v>34</v>
      </c>
      <c r="B18" s="121">
        <v>5845616088</v>
      </c>
      <c r="C18" s="121">
        <v>5513852121</v>
      </c>
      <c r="D18" s="121">
        <v>4333265033</v>
      </c>
      <c r="E18" s="121">
        <v>6382152203</v>
      </c>
      <c r="F18" s="121">
        <v>5202520493</v>
      </c>
    </row>
    <row r="19" spans="1:6">
      <c r="A19" s="118" t="s">
        <v>35</v>
      </c>
      <c r="B19" s="122">
        <v>-28114731210</v>
      </c>
      <c r="C19" s="122">
        <v>-35405519714</v>
      </c>
      <c r="D19" s="122">
        <v>-38026408436</v>
      </c>
      <c r="E19" s="122">
        <v>-34585982420</v>
      </c>
      <c r="F19" s="122">
        <v>-36374188932</v>
      </c>
    </row>
    <row r="20" spans="1:6">
      <c r="A20" s="120" t="s">
        <v>36</v>
      </c>
      <c r="B20" s="120"/>
      <c r="C20" s="120"/>
      <c r="D20" s="120"/>
      <c r="E20" s="120"/>
      <c r="F20" s="120"/>
    </row>
    <row r="21" spans="1:6">
      <c r="A21" s="117" t="s">
        <v>37</v>
      </c>
      <c r="B21" s="122">
        <v>550577884952</v>
      </c>
      <c r="C21" s="122">
        <v>538564090611</v>
      </c>
      <c r="D21" s="122">
        <v>522620640362</v>
      </c>
      <c r="E21" s="122">
        <v>410550704458</v>
      </c>
      <c r="F21" s="122">
        <v>358589998884</v>
      </c>
    </row>
    <row r="22" spans="1:6">
      <c r="A22" s="120" t="s">
        <v>38</v>
      </c>
      <c r="B22" s="121">
        <v>552486771064</v>
      </c>
      <c r="C22" s="121">
        <v>540178012707</v>
      </c>
      <c r="D22" s="121">
        <v>526547422598</v>
      </c>
      <c r="E22" s="121">
        <v>419111057782</v>
      </c>
      <c r="F22" s="121">
        <v>375041540855</v>
      </c>
    </row>
    <row r="23" spans="1:6" ht="15.5" customHeight="1">
      <c r="A23" s="118" t="s">
        <v>39</v>
      </c>
      <c r="B23" s="122">
        <v>-1908886112</v>
      </c>
      <c r="C23" s="122">
        <v>-1613922096</v>
      </c>
      <c r="D23" s="122">
        <v>-3926782236</v>
      </c>
      <c r="E23" s="122">
        <v>-8560353324</v>
      </c>
      <c r="F23" s="122">
        <v>-16451541971</v>
      </c>
    </row>
    <row r="24" spans="1:6">
      <c r="A24" s="123" t="s">
        <v>40</v>
      </c>
      <c r="B24" s="121">
        <v>8893776437</v>
      </c>
      <c r="C24" s="121">
        <v>12524447977</v>
      </c>
      <c r="D24" s="121">
        <v>12222437506</v>
      </c>
      <c r="E24" s="121">
        <v>13211767530</v>
      </c>
      <c r="F24" s="121">
        <v>12520007893</v>
      </c>
    </row>
    <row r="25" spans="1:6">
      <c r="A25" s="118" t="s">
        <v>41</v>
      </c>
      <c r="B25" s="122">
        <v>1229598928</v>
      </c>
      <c r="C25" s="122">
        <v>341980002</v>
      </c>
      <c r="D25" s="122">
        <v>380336230</v>
      </c>
      <c r="E25" s="122">
        <v>555446126</v>
      </c>
      <c r="F25" s="122">
        <v>1028915583</v>
      </c>
    </row>
    <row r="26" spans="1:6">
      <c r="A26" s="120" t="s">
        <v>42</v>
      </c>
      <c r="B26" s="121">
        <v>7442903508</v>
      </c>
      <c r="C26" s="121">
        <v>11941250132</v>
      </c>
      <c r="D26" s="121">
        <v>11596378985</v>
      </c>
      <c r="E26" s="121">
        <v>12374390677</v>
      </c>
      <c r="F26" s="121">
        <v>11448431020</v>
      </c>
    </row>
    <row r="27" spans="1:6">
      <c r="A27" s="118" t="s">
        <v>43</v>
      </c>
      <c r="B27" s="122">
        <v>221274001</v>
      </c>
      <c r="C27" s="122">
        <v>241217843</v>
      </c>
      <c r="D27" s="122">
        <v>245722291</v>
      </c>
      <c r="E27" s="122">
        <v>281930727</v>
      </c>
      <c r="F27" s="122">
        <v>42661290</v>
      </c>
    </row>
    <row r="28" spans="1:6">
      <c r="A28" s="120" t="s">
        <v>44</v>
      </c>
      <c r="B28" s="120"/>
      <c r="C28" s="120"/>
      <c r="D28" s="120"/>
      <c r="E28" s="120"/>
      <c r="F28" s="120"/>
    </row>
    <row r="29" spans="1:6">
      <c r="A29" s="118" t="s">
        <v>45</v>
      </c>
      <c r="B29" s="118"/>
      <c r="C29" s="118"/>
      <c r="D29" s="118"/>
      <c r="E29" s="118"/>
      <c r="F29" s="118"/>
    </row>
    <row r="30" spans="1:6">
      <c r="A30" s="123" t="s">
        <v>46</v>
      </c>
      <c r="B30" s="121">
        <v>355552958920</v>
      </c>
      <c r="C30" s="121">
        <v>362417179787</v>
      </c>
      <c r="D30" s="121">
        <v>351875416395</v>
      </c>
      <c r="E30" s="121">
        <v>334967081307</v>
      </c>
      <c r="F30" s="121">
        <v>333150586758</v>
      </c>
    </row>
    <row r="31" spans="1:6">
      <c r="A31" s="117" t="s">
        <v>47</v>
      </c>
      <c r="B31" s="122">
        <v>3771660200</v>
      </c>
      <c r="C31" s="122">
        <v>3788660200</v>
      </c>
      <c r="D31" s="122">
        <v>3788660200</v>
      </c>
      <c r="E31" s="122">
        <v>3788660200</v>
      </c>
      <c r="F31" s="122">
        <v>3788660200</v>
      </c>
    </row>
    <row r="32" spans="1:6">
      <c r="A32" s="120" t="s">
        <v>48</v>
      </c>
      <c r="B32" s="120"/>
      <c r="C32" s="120"/>
      <c r="D32" s="120"/>
      <c r="E32" s="120"/>
      <c r="F32" s="120"/>
    </row>
    <row r="33" spans="1:6">
      <c r="A33" s="118" t="s">
        <v>49</v>
      </c>
      <c r="B33" s="118"/>
      <c r="C33" s="118"/>
      <c r="D33" s="118"/>
      <c r="E33" s="118"/>
      <c r="F33" s="118"/>
    </row>
    <row r="34" spans="1:6">
      <c r="A34" s="120" t="s">
        <v>50</v>
      </c>
      <c r="B34" s="120"/>
      <c r="C34" s="120"/>
      <c r="D34" s="120"/>
      <c r="E34" s="120"/>
      <c r="F34" s="120"/>
    </row>
    <row r="35" spans="1:6">
      <c r="A35" s="118" t="s">
        <v>51</v>
      </c>
      <c r="B35" s="118"/>
      <c r="C35" s="118"/>
      <c r="D35" s="118"/>
      <c r="E35" s="118"/>
      <c r="F35" s="118"/>
    </row>
    <row r="36" spans="1:6">
      <c r="A36" s="120" t="s">
        <v>52</v>
      </c>
      <c r="B36" s="120"/>
      <c r="C36" s="120"/>
      <c r="D36" s="120"/>
      <c r="E36" s="120"/>
      <c r="F36" s="120"/>
    </row>
    <row r="37" spans="1:6">
      <c r="A37" s="118" t="s">
        <v>53</v>
      </c>
      <c r="B37" s="122">
        <v>5320179683</v>
      </c>
      <c r="C37" s="122">
        <v>5337179683</v>
      </c>
      <c r="D37" s="122">
        <v>5337179683</v>
      </c>
      <c r="E37" s="122">
        <v>4038660200</v>
      </c>
      <c r="F37" s="122">
        <v>3788660200</v>
      </c>
    </row>
    <row r="38" spans="1:6">
      <c r="A38" s="120" t="s">
        <v>54</v>
      </c>
      <c r="B38" s="121">
        <v>-1548519483</v>
      </c>
      <c r="C38" s="121">
        <v>-1548519483</v>
      </c>
      <c r="D38" s="121">
        <v>-1548519483</v>
      </c>
      <c r="E38" s="121">
        <v>-250000000</v>
      </c>
      <c r="F38" s="120"/>
    </row>
    <row r="39" spans="1:6">
      <c r="A39" s="117" t="s">
        <v>55</v>
      </c>
      <c r="B39" s="122">
        <v>242966810209</v>
      </c>
      <c r="C39" s="122">
        <v>247537163080</v>
      </c>
      <c r="D39" s="122">
        <v>252764289895</v>
      </c>
      <c r="E39" s="122">
        <v>234535752640</v>
      </c>
      <c r="F39" s="122">
        <v>223362130169</v>
      </c>
    </row>
    <row r="40" spans="1:6">
      <c r="A40" s="120" t="s">
        <v>56</v>
      </c>
      <c r="B40" s="121">
        <v>164635824627</v>
      </c>
      <c r="C40" s="121">
        <v>170306146722</v>
      </c>
      <c r="D40" s="121">
        <v>176633242761</v>
      </c>
      <c r="E40" s="121">
        <v>159504674730</v>
      </c>
      <c r="F40" s="121">
        <v>149434284924</v>
      </c>
    </row>
    <row r="41" spans="1:6">
      <c r="A41" s="118" t="s">
        <v>57</v>
      </c>
      <c r="B41" s="122">
        <v>489207328038</v>
      </c>
      <c r="C41" s="122">
        <v>514244324612</v>
      </c>
      <c r="D41" s="122">
        <v>542127400898</v>
      </c>
      <c r="E41" s="122">
        <v>545934525756</v>
      </c>
      <c r="F41" s="122">
        <v>557795952265</v>
      </c>
    </row>
    <row r="42" spans="1:6">
      <c r="A42" s="120" t="s">
        <v>58</v>
      </c>
      <c r="B42" s="121">
        <v>-324571503411</v>
      </c>
      <c r="C42" s="121">
        <v>-343938177890</v>
      </c>
      <c r="D42" s="121">
        <v>-365494158137</v>
      </c>
      <c r="E42" s="121">
        <v>-386429851026</v>
      </c>
      <c r="F42" s="121">
        <v>-408361667341</v>
      </c>
    </row>
    <row r="43" spans="1:6">
      <c r="A43" s="118" t="s">
        <v>59</v>
      </c>
      <c r="B43" s="118"/>
      <c r="C43" s="118"/>
      <c r="D43" s="118"/>
      <c r="E43" s="118"/>
      <c r="F43" s="118"/>
    </row>
    <row r="44" spans="1:6">
      <c r="A44" s="120" t="s">
        <v>57</v>
      </c>
      <c r="B44" s="120"/>
      <c r="C44" s="120"/>
      <c r="D44" s="120"/>
      <c r="E44" s="120"/>
      <c r="F44" s="120"/>
    </row>
    <row r="45" spans="1:6">
      <c r="A45" s="118" t="s">
        <v>58</v>
      </c>
      <c r="B45" s="118"/>
      <c r="C45" s="118"/>
      <c r="D45" s="118"/>
      <c r="E45" s="118"/>
      <c r="F45" s="118"/>
    </row>
    <row r="46" spans="1:6">
      <c r="A46" s="120" t="s">
        <v>60</v>
      </c>
      <c r="B46" s="121">
        <v>78330985582</v>
      </c>
      <c r="C46" s="121">
        <v>77231016358</v>
      </c>
      <c r="D46" s="121">
        <v>76131047134</v>
      </c>
      <c r="E46" s="121">
        <v>75031077910</v>
      </c>
      <c r="F46" s="121">
        <v>73927845245</v>
      </c>
    </row>
    <row r="47" spans="1:6">
      <c r="A47" s="118" t="s">
        <v>57</v>
      </c>
      <c r="B47" s="122">
        <v>83921172931</v>
      </c>
      <c r="C47" s="122">
        <v>83921172931</v>
      </c>
      <c r="D47" s="122">
        <v>83921172931</v>
      </c>
      <c r="E47" s="122">
        <v>83921172931</v>
      </c>
      <c r="F47" s="122">
        <v>83921172931</v>
      </c>
    </row>
    <row r="48" spans="1:6">
      <c r="A48" s="120" t="s">
        <v>58</v>
      </c>
      <c r="B48" s="121">
        <v>-5590187349</v>
      </c>
      <c r="C48" s="121">
        <v>-6690156573</v>
      </c>
      <c r="D48" s="121">
        <v>-7790125797</v>
      </c>
      <c r="E48" s="121">
        <v>-8890095021</v>
      </c>
      <c r="F48" s="121">
        <v>-9993327686</v>
      </c>
    </row>
    <row r="49" spans="1:6">
      <c r="A49" s="117" t="s">
        <v>61</v>
      </c>
      <c r="B49" s="118"/>
      <c r="C49" s="118"/>
      <c r="D49" s="118"/>
      <c r="E49" s="118"/>
      <c r="F49" s="118"/>
    </row>
    <row r="50" spans="1:6">
      <c r="A50" s="120" t="s">
        <v>57</v>
      </c>
      <c r="B50" s="120"/>
      <c r="C50" s="120"/>
      <c r="D50" s="120"/>
      <c r="E50" s="120"/>
      <c r="F50" s="120"/>
    </row>
    <row r="51" spans="1:6">
      <c r="A51" s="118" t="s">
        <v>58</v>
      </c>
      <c r="B51" s="118"/>
      <c r="C51" s="118"/>
      <c r="D51" s="118"/>
      <c r="E51" s="118"/>
      <c r="F51" s="118"/>
    </row>
    <row r="52" spans="1:6">
      <c r="A52" s="123" t="s">
        <v>62</v>
      </c>
      <c r="B52" s="121">
        <v>25680880467</v>
      </c>
      <c r="C52" s="121">
        <v>28318200713</v>
      </c>
      <c r="D52" s="121">
        <v>14351485037</v>
      </c>
      <c r="E52" s="121">
        <v>17078573366</v>
      </c>
      <c r="F52" s="121">
        <v>21638614599</v>
      </c>
    </row>
    <row r="53" spans="1:6">
      <c r="A53" s="118" t="s">
        <v>63</v>
      </c>
      <c r="B53" s="118"/>
      <c r="C53" s="118"/>
      <c r="D53" s="118"/>
      <c r="E53" s="118"/>
      <c r="F53" s="118"/>
    </row>
    <row r="54" spans="1:6">
      <c r="A54" s="120" t="s">
        <v>64</v>
      </c>
      <c r="B54" s="121">
        <v>25680880467</v>
      </c>
      <c r="C54" s="121">
        <v>28318200713</v>
      </c>
      <c r="D54" s="121">
        <v>14351485037</v>
      </c>
      <c r="E54" s="121">
        <v>17078573366</v>
      </c>
      <c r="F54" s="121">
        <v>21638614599</v>
      </c>
    </row>
    <row r="55" spans="1:6">
      <c r="A55" s="117" t="s">
        <v>65</v>
      </c>
      <c r="B55" s="122">
        <v>23994960793</v>
      </c>
      <c r="C55" s="122">
        <v>25207767144</v>
      </c>
      <c r="D55" s="122">
        <v>23688266570</v>
      </c>
      <c r="E55" s="122">
        <v>24203308291</v>
      </c>
      <c r="F55" s="122">
        <v>24385291803</v>
      </c>
    </row>
    <row r="56" spans="1:6">
      <c r="A56" s="120" t="s">
        <v>66</v>
      </c>
      <c r="B56" s="120"/>
      <c r="C56" s="120"/>
      <c r="D56" s="120"/>
      <c r="E56" s="120"/>
      <c r="F56" s="120"/>
    </row>
    <row r="57" spans="1:6">
      <c r="A57" s="118" t="s">
        <v>67</v>
      </c>
      <c r="B57" s="122">
        <v>12209960793</v>
      </c>
      <c r="C57" s="122">
        <v>13422767144</v>
      </c>
      <c r="D57" s="122">
        <v>12003266570</v>
      </c>
      <c r="E57" s="122">
        <v>12518308291</v>
      </c>
      <c r="F57" s="122">
        <v>12700291803</v>
      </c>
    </row>
    <row r="58" spans="1:6">
      <c r="A58" s="120" t="s">
        <v>68</v>
      </c>
      <c r="B58" s="121">
        <v>11785000000</v>
      </c>
      <c r="C58" s="121">
        <v>11785000000</v>
      </c>
      <c r="D58" s="121">
        <v>11685000000</v>
      </c>
      <c r="E58" s="121">
        <v>11685000000</v>
      </c>
      <c r="F58" s="121">
        <v>11685000000</v>
      </c>
    </row>
    <row r="59" spans="1:6">
      <c r="A59" s="118" t="s">
        <v>69</v>
      </c>
      <c r="B59" s="118"/>
      <c r="C59" s="118"/>
      <c r="D59" s="118"/>
      <c r="E59" s="118"/>
      <c r="F59" s="118"/>
    </row>
    <row r="60" spans="1:6">
      <c r="A60" s="120" t="s">
        <v>70</v>
      </c>
      <c r="B60" s="120"/>
      <c r="C60" s="120"/>
      <c r="D60" s="120"/>
      <c r="E60" s="120"/>
      <c r="F60" s="120"/>
    </row>
    <row r="61" spans="1:6">
      <c r="A61" s="117" t="s">
        <v>71</v>
      </c>
      <c r="B61" s="122">
        <v>59138647251</v>
      </c>
      <c r="C61" s="122">
        <v>57565388650</v>
      </c>
      <c r="D61" s="122">
        <v>57282714693</v>
      </c>
      <c r="E61" s="122">
        <v>55360786810</v>
      </c>
      <c r="F61" s="122">
        <v>59975889987</v>
      </c>
    </row>
    <row r="62" spans="1:6">
      <c r="A62" s="120" t="s">
        <v>72</v>
      </c>
      <c r="B62" s="121">
        <v>57532721941</v>
      </c>
      <c r="C62" s="121">
        <v>55795118002</v>
      </c>
      <c r="D62" s="121">
        <v>53977480038</v>
      </c>
      <c r="E62" s="121">
        <v>52205334244</v>
      </c>
      <c r="F62" s="121">
        <v>50452493994</v>
      </c>
    </row>
    <row r="63" spans="1:6">
      <c r="A63" s="118" t="s">
        <v>73</v>
      </c>
      <c r="B63" s="122">
        <v>1605925310</v>
      </c>
      <c r="C63" s="122">
        <v>1770270648</v>
      </c>
      <c r="D63" s="122">
        <v>3305234655</v>
      </c>
      <c r="E63" s="122">
        <v>3155452566</v>
      </c>
      <c r="F63" s="122">
        <v>9523395993</v>
      </c>
    </row>
    <row r="64" spans="1:6">
      <c r="A64" s="120" t="s">
        <v>74</v>
      </c>
      <c r="B64" s="120"/>
      <c r="C64" s="120"/>
      <c r="D64" s="120"/>
      <c r="E64" s="120"/>
      <c r="F64" s="120"/>
    </row>
    <row r="65" spans="1:6">
      <c r="A65" s="118" t="s">
        <v>75</v>
      </c>
      <c r="B65" s="118"/>
      <c r="C65" s="118"/>
      <c r="D65" s="118"/>
      <c r="E65" s="118"/>
      <c r="F65" s="118"/>
    </row>
    <row r="66" spans="1:6">
      <c r="A66" s="120" t="s">
        <v>76</v>
      </c>
      <c r="B66" s="120"/>
      <c r="C66" s="120"/>
      <c r="D66" s="120"/>
      <c r="E66" s="120"/>
      <c r="F66" s="120"/>
    </row>
    <row r="67" spans="1:6">
      <c r="A67" s="117" t="s">
        <v>77</v>
      </c>
      <c r="B67" s="122">
        <v>1180031201929</v>
      </c>
      <c r="C67" s="122">
        <v>1152624901892</v>
      </c>
      <c r="D67" s="122">
        <v>1238200512713</v>
      </c>
      <c r="E67" s="122">
        <v>1246224736812</v>
      </c>
      <c r="F67" s="122">
        <v>1260821164709</v>
      </c>
    </row>
    <row r="68" spans="1:6">
      <c r="A68" s="123" t="s">
        <v>78</v>
      </c>
      <c r="B68" s="120"/>
      <c r="C68" s="120"/>
      <c r="D68" s="120"/>
      <c r="E68" s="120"/>
      <c r="F68" s="120"/>
    </row>
    <row r="69" spans="1:6" ht="17" customHeight="1">
      <c r="A69" s="117" t="s">
        <v>79</v>
      </c>
      <c r="B69" s="122">
        <v>492367933825</v>
      </c>
      <c r="C69" s="122">
        <v>442110204132</v>
      </c>
      <c r="D69" s="122">
        <v>495177134889</v>
      </c>
      <c r="E69" s="122">
        <v>374260457563</v>
      </c>
      <c r="F69" s="122">
        <v>376657460640</v>
      </c>
    </row>
    <row r="70" spans="1:6">
      <c r="A70" s="123" t="s">
        <v>80</v>
      </c>
      <c r="B70" s="121">
        <v>486695774767</v>
      </c>
      <c r="C70" s="121">
        <v>437156979399</v>
      </c>
      <c r="D70" s="121">
        <v>489632530814</v>
      </c>
      <c r="E70" s="121">
        <v>368835959870</v>
      </c>
      <c r="F70" s="121">
        <v>371746751691</v>
      </c>
    </row>
    <row r="71" spans="1:6">
      <c r="A71" s="118" t="s">
        <v>81</v>
      </c>
      <c r="B71" s="122">
        <v>33417487273</v>
      </c>
      <c r="C71" s="122">
        <v>44046630112</v>
      </c>
      <c r="D71" s="122">
        <v>71054877931</v>
      </c>
      <c r="E71" s="122">
        <v>51684518178</v>
      </c>
      <c r="F71" s="122">
        <v>43669974224</v>
      </c>
    </row>
    <row r="72" spans="1:6">
      <c r="A72" s="120" t="s">
        <v>82</v>
      </c>
      <c r="B72" s="121">
        <v>209810660751</v>
      </c>
      <c r="C72" s="121">
        <v>210425760651</v>
      </c>
      <c r="D72" s="121">
        <v>212539068552</v>
      </c>
      <c r="E72" s="121">
        <v>209753055638</v>
      </c>
      <c r="F72" s="121">
        <v>221681322476</v>
      </c>
    </row>
    <row r="73" spans="1:6">
      <c r="A73" s="118" t="s">
        <v>83</v>
      </c>
      <c r="B73" s="122">
        <v>14974828633</v>
      </c>
      <c r="C73" s="122">
        <v>15803057731</v>
      </c>
      <c r="D73" s="122">
        <v>13773988682</v>
      </c>
      <c r="E73" s="122">
        <v>14442934282</v>
      </c>
      <c r="F73" s="122">
        <v>20900202020</v>
      </c>
    </row>
    <row r="74" spans="1:6">
      <c r="A74" s="120" t="s">
        <v>84</v>
      </c>
      <c r="B74" s="121">
        <v>69307856494</v>
      </c>
      <c r="C74" s="121">
        <v>59449739500</v>
      </c>
      <c r="D74" s="121">
        <v>68554772346</v>
      </c>
      <c r="E74" s="121">
        <v>70980447017</v>
      </c>
      <c r="F74" s="121">
        <v>54237325061</v>
      </c>
    </row>
    <row r="75" spans="1:6">
      <c r="A75" s="118" t="s">
        <v>85</v>
      </c>
      <c r="B75" s="122">
        <v>3154762462</v>
      </c>
      <c r="C75" s="122">
        <v>5138394601</v>
      </c>
      <c r="D75" s="122">
        <v>4271345369</v>
      </c>
      <c r="E75" s="122">
        <v>12023188838</v>
      </c>
      <c r="F75" s="122">
        <v>21542330097</v>
      </c>
    </row>
    <row r="76" spans="1:6">
      <c r="A76" s="120" t="s">
        <v>86</v>
      </c>
      <c r="B76" s="120"/>
      <c r="C76" s="120"/>
      <c r="D76" s="120"/>
      <c r="E76" s="120"/>
      <c r="F76" s="120"/>
    </row>
    <row r="77" spans="1:6">
      <c r="A77" s="118" t="s">
        <v>87</v>
      </c>
      <c r="B77" s="118"/>
      <c r="C77" s="118"/>
      <c r="D77" s="118"/>
      <c r="E77" s="118"/>
      <c r="F77" s="118"/>
    </row>
    <row r="78" spans="1:6">
      <c r="A78" s="120" t="s">
        <v>88</v>
      </c>
      <c r="B78" s="121">
        <v>1073350000</v>
      </c>
      <c r="C78" s="121">
        <v>2364300000</v>
      </c>
      <c r="D78" s="121">
        <v>186750000</v>
      </c>
      <c r="E78" s="121">
        <v>28450000</v>
      </c>
      <c r="F78" s="121">
        <v>3262400158</v>
      </c>
    </row>
    <row r="79" spans="1:6">
      <c r="A79" s="118" t="s">
        <v>89</v>
      </c>
      <c r="B79" s="122">
        <v>1587457997</v>
      </c>
      <c r="C79" s="122">
        <v>1970830199</v>
      </c>
      <c r="D79" s="122">
        <v>28281442989</v>
      </c>
      <c r="E79" s="122">
        <v>1862449898</v>
      </c>
      <c r="F79" s="122">
        <v>3126635355</v>
      </c>
    </row>
    <row r="80" spans="1:6">
      <c r="A80" s="120" t="s">
        <v>90</v>
      </c>
      <c r="B80" s="121">
        <v>124618285702</v>
      </c>
      <c r="C80" s="121">
        <v>76588796350</v>
      </c>
      <c r="D80" s="121">
        <v>71336727836</v>
      </c>
      <c r="E80" s="120"/>
      <c r="F80" s="120"/>
    </row>
    <row r="81" spans="1:6">
      <c r="A81" s="118" t="s">
        <v>91</v>
      </c>
      <c r="B81" s="118"/>
      <c r="C81" s="118"/>
      <c r="D81" s="118"/>
      <c r="E81" s="118"/>
      <c r="F81" s="118"/>
    </row>
    <row r="82" spans="1:6">
      <c r="A82" s="120" t="s">
        <v>92</v>
      </c>
      <c r="B82" s="121">
        <v>28751085455</v>
      </c>
      <c r="C82" s="121">
        <v>21369470255</v>
      </c>
      <c r="D82" s="121">
        <v>19633557109</v>
      </c>
      <c r="E82" s="121">
        <v>8060916019</v>
      </c>
      <c r="F82" s="121">
        <v>3326562300</v>
      </c>
    </row>
    <row r="83" spans="1:6">
      <c r="A83" s="118" t="s">
        <v>93</v>
      </c>
      <c r="B83" s="118"/>
      <c r="C83" s="118"/>
      <c r="D83" s="118"/>
      <c r="E83" s="118"/>
      <c r="F83" s="118"/>
    </row>
    <row r="84" spans="1:6">
      <c r="A84" s="120" t="s">
        <v>94</v>
      </c>
      <c r="B84" s="120"/>
      <c r="C84" s="120"/>
      <c r="D84" s="120"/>
      <c r="E84" s="120"/>
      <c r="F84" s="120"/>
    </row>
    <row r="85" spans="1:6">
      <c r="A85" s="117" t="s">
        <v>95</v>
      </c>
      <c r="B85" s="122">
        <v>5672159058</v>
      </c>
      <c r="C85" s="122">
        <v>4953224733</v>
      </c>
      <c r="D85" s="122">
        <v>5544604075</v>
      </c>
      <c r="E85" s="122">
        <v>5424497693</v>
      </c>
      <c r="F85" s="122">
        <v>4910708949</v>
      </c>
    </row>
    <row r="86" spans="1:6">
      <c r="A86" s="120" t="s">
        <v>96</v>
      </c>
      <c r="B86" s="120"/>
      <c r="C86" s="120"/>
      <c r="D86" s="120"/>
      <c r="E86" s="120"/>
      <c r="F86" s="120"/>
    </row>
    <row r="87" spans="1:6">
      <c r="A87" s="118" t="s">
        <v>97</v>
      </c>
      <c r="B87" s="118"/>
      <c r="C87" s="118"/>
      <c r="D87" s="118"/>
      <c r="E87" s="118"/>
      <c r="F87" s="118"/>
    </row>
    <row r="88" spans="1:6">
      <c r="A88" s="120" t="s">
        <v>98</v>
      </c>
      <c r="B88" s="120"/>
      <c r="C88" s="120"/>
      <c r="D88" s="120"/>
      <c r="E88" s="120"/>
      <c r="F88" s="120"/>
    </row>
    <row r="89" spans="1:6">
      <c r="A89" s="118" t="s">
        <v>99</v>
      </c>
      <c r="B89" s="118"/>
      <c r="C89" s="118"/>
      <c r="D89" s="118"/>
      <c r="E89" s="118"/>
      <c r="F89" s="118"/>
    </row>
    <row r="90" spans="1:6">
      <c r="A90" s="120" t="s">
        <v>100</v>
      </c>
      <c r="B90" s="120"/>
      <c r="C90" s="120"/>
      <c r="D90" s="120"/>
      <c r="E90" s="120"/>
      <c r="F90" s="120"/>
    </row>
    <row r="91" spans="1:6">
      <c r="A91" s="118" t="s">
        <v>101</v>
      </c>
      <c r="B91" s="118"/>
      <c r="C91" s="118"/>
      <c r="D91" s="118"/>
      <c r="E91" s="118"/>
      <c r="F91" s="118"/>
    </row>
    <row r="92" spans="1:6">
      <c r="A92" s="120" t="s">
        <v>102</v>
      </c>
      <c r="B92" s="121">
        <v>60000000</v>
      </c>
      <c r="C92" s="121">
        <v>60000000</v>
      </c>
      <c r="D92" s="121">
        <v>60000000</v>
      </c>
      <c r="E92" s="121">
        <v>60000000</v>
      </c>
      <c r="F92" s="121">
        <v>60000000</v>
      </c>
    </row>
    <row r="93" spans="1:6">
      <c r="A93" s="118" t="s">
        <v>103</v>
      </c>
      <c r="B93" s="118"/>
      <c r="C93" s="118"/>
      <c r="D93" s="118"/>
      <c r="E93" s="118"/>
      <c r="F93" s="118"/>
    </row>
    <row r="94" spans="1:6">
      <c r="A94" s="120" t="s">
        <v>104</v>
      </c>
      <c r="B94" s="120"/>
      <c r="C94" s="120"/>
      <c r="D94" s="120"/>
      <c r="E94" s="120"/>
      <c r="F94" s="120"/>
    </row>
    <row r="95" spans="1:6">
      <c r="A95" s="118" t="s">
        <v>105</v>
      </c>
      <c r="B95" s="118"/>
      <c r="C95" s="118"/>
      <c r="D95" s="118"/>
      <c r="E95" s="118"/>
      <c r="F95" s="118"/>
    </row>
    <row r="96" spans="1:6">
      <c r="A96" s="120" t="s">
        <v>106</v>
      </c>
      <c r="B96" s="120"/>
      <c r="C96" s="120"/>
      <c r="D96" s="120"/>
      <c r="E96" s="120"/>
      <c r="F96" s="120"/>
    </row>
    <row r="97" spans="1:6">
      <c r="A97" s="118" t="s">
        <v>107</v>
      </c>
      <c r="B97" s="122">
        <v>4910492541</v>
      </c>
      <c r="C97" s="122">
        <v>4345985124</v>
      </c>
      <c r="D97" s="122">
        <v>5091791374</v>
      </c>
      <c r="E97" s="122">
        <v>5115717958</v>
      </c>
      <c r="F97" s="122">
        <v>4742192250</v>
      </c>
    </row>
    <row r="98" spans="1:6">
      <c r="A98" s="120" t="s">
        <v>108</v>
      </c>
      <c r="B98" s="121">
        <v>701666517</v>
      </c>
      <c r="C98" s="121">
        <v>547239609</v>
      </c>
      <c r="D98" s="121">
        <v>392812701</v>
      </c>
      <c r="E98" s="121">
        <v>248779735</v>
      </c>
      <c r="F98" s="121">
        <v>108516699</v>
      </c>
    </row>
    <row r="99" spans="1:6">
      <c r="A99" s="117" t="s">
        <v>109</v>
      </c>
      <c r="B99" s="122">
        <v>687663268104</v>
      </c>
      <c r="C99" s="122">
        <v>710514697760</v>
      </c>
      <c r="D99" s="122">
        <v>743023377824</v>
      </c>
      <c r="E99" s="122">
        <v>871964279249</v>
      </c>
      <c r="F99" s="122">
        <v>884163704069</v>
      </c>
    </row>
    <row r="100" spans="1:6">
      <c r="A100" s="123" t="s">
        <v>110</v>
      </c>
      <c r="B100" s="121">
        <v>687663268104</v>
      </c>
      <c r="C100" s="121">
        <v>710514697760</v>
      </c>
      <c r="D100" s="121">
        <v>743023377824</v>
      </c>
      <c r="E100" s="121">
        <v>871964279249</v>
      </c>
      <c r="F100" s="121">
        <v>884163704069</v>
      </c>
    </row>
    <row r="101" spans="1:6">
      <c r="A101" s="118" t="s">
        <v>111</v>
      </c>
      <c r="B101" s="122">
        <v>265772800000</v>
      </c>
      <c r="C101" s="122">
        <v>265772800000</v>
      </c>
      <c r="D101" s="122">
        <v>265772800000</v>
      </c>
      <c r="E101" s="122">
        <v>640508920000</v>
      </c>
      <c r="F101" s="122">
        <v>640508920000</v>
      </c>
    </row>
    <row r="102" spans="1:6">
      <c r="A102" s="120" t="s">
        <v>112</v>
      </c>
      <c r="B102" s="121">
        <v>265772800000</v>
      </c>
      <c r="C102" s="121">
        <v>265772800000</v>
      </c>
      <c r="D102" s="121">
        <v>265772800000</v>
      </c>
      <c r="E102" s="121">
        <v>640508920000</v>
      </c>
      <c r="F102" s="121">
        <v>640508920000</v>
      </c>
    </row>
    <row r="103" spans="1:6">
      <c r="A103" s="118" t="s">
        <v>113</v>
      </c>
      <c r="B103" s="118"/>
      <c r="C103" s="118"/>
      <c r="D103" s="118"/>
      <c r="E103" s="118"/>
      <c r="F103" s="118"/>
    </row>
    <row r="104" spans="1:6">
      <c r="A104" s="120" t="s">
        <v>114</v>
      </c>
      <c r="B104" s="121">
        <v>16680700783</v>
      </c>
      <c r="C104" s="121">
        <v>16680700783</v>
      </c>
      <c r="D104" s="121">
        <v>16680700783</v>
      </c>
      <c r="E104" s="121">
        <v>880700783</v>
      </c>
      <c r="F104" s="121">
        <v>880700783</v>
      </c>
    </row>
    <row r="105" spans="1:6">
      <c r="A105" s="118" t="s">
        <v>115</v>
      </c>
      <c r="B105" s="118"/>
      <c r="C105" s="118"/>
      <c r="D105" s="118"/>
      <c r="E105" s="118"/>
      <c r="F105" s="118"/>
    </row>
    <row r="106" spans="1:6">
      <c r="A106" s="120" t="s">
        <v>116</v>
      </c>
      <c r="B106" s="120"/>
      <c r="C106" s="120"/>
      <c r="D106" s="120"/>
      <c r="E106" s="120"/>
      <c r="F106" s="120"/>
    </row>
    <row r="107" spans="1:6">
      <c r="A107" s="118" t="s">
        <v>117</v>
      </c>
      <c r="B107" s="118"/>
      <c r="C107" s="118"/>
      <c r="D107" s="118"/>
      <c r="E107" s="118"/>
      <c r="F107" s="118"/>
    </row>
    <row r="108" spans="1:6">
      <c r="A108" s="120" t="s">
        <v>118</v>
      </c>
      <c r="B108" s="120"/>
      <c r="C108" s="120"/>
      <c r="D108" s="120"/>
      <c r="E108" s="120"/>
      <c r="F108" s="120"/>
    </row>
    <row r="109" spans="1:6">
      <c r="A109" s="118" t="s">
        <v>119</v>
      </c>
      <c r="B109" s="118"/>
      <c r="C109" s="118"/>
      <c r="D109" s="118"/>
      <c r="E109" s="118"/>
      <c r="F109" s="118"/>
    </row>
    <row r="110" spans="1:6">
      <c r="A110" s="120" t="s">
        <v>120</v>
      </c>
      <c r="B110" s="121">
        <v>212434575449</v>
      </c>
      <c r="C110" s="121">
        <v>212872856149</v>
      </c>
      <c r="D110" s="121">
        <v>229436579749</v>
      </c>
      <c r="E110" s="121">
        <v>26595251749</v>
      </c>
      <c r="F110" s="121">
        <v>47610586749</v>
      </c>
    </row>
    <row r="111" spans="1:6">
      <c r="A111" s="118" t="s">
        <v>121</v>
      </c>
      <c r="B111" s="118"/>
      <c r="C111" s="118"/>
      <c r="D111" s="118"/>
      <c r="E111" s="118"/>
      <c r="F111" s="118"/>
    </row>
    <row r="112" spans="1:6">
      <c r="A112" s="120" t="s">
        <v>122</v>
      </c>
      <c r="B112" s="120"/>
      <c r="C112" s="120"/>
      <c r="D112" s="120"/>
      <c r="E112" s="120"/>
      <c r="F112" s="120"/>
    </row>
    <row r="113" spans="1:6">
      <c r="A113" s="118" t="s">
        <v>123</v>
      </c>
      <c r="B113" s="122">
        <v>125012258452</v>
      </c>
      <c r="C113" s="122">
        <v>150309029589</v>
      </c>
      <c r="D113" s="122">
        <v>169268069388</v>
      </c>
      <c r="E113" s="122">
        <v>141847954174</v>
      </c>
      <c r="F113" s="122">
        <v>132947308923</v>
      </c>
    </row>
    <row r="114" spans="1:6">
      <c r="A114" s="120" t="s">
        <v>124</v>
      </c>
      <c r="B114" s="121">
        <v>48451770376</v>
      </c>
      <c r="C114" s="121">
        <v>78451331137</v>
      </c>
      <c r="D114" s="121">
        <v>98913775723</v>
      </c>
      <c r="E114" s="121">
        <v>663247674</v>
      </c>
      <c r="F114" s="121">
        <v>10713234702</v>
      </c>
    </row>
    <row r="115" spans="1:6">
      <c r="A115" s="118" t="s">
        <v>125</v>
      </c>
      <c r="B115" s="122">
        <v>76560488076</v>
      </c>
      <c r="C115" s="122">
        <v>71857698452</v>
      </c>
      <c r="D115" s="122">
        <v>70354293665</v>
      </c>
      <c r="E115" s="122">
        <v>141184706500</v>
      </c>
      <c r="F115" s="122">
        <v>122234074221</v>
      </c>
    </row>
    <row r="116" spans="1:6">
      <c r="A116" s="120" t="s">
        <v>126</v>
      </c>
      <c r="B116" s="120"/>
      <c r="C116" s="120"/>
      <c r="D116" s="120"/>
      <c r="E116" s="120"/>
      <c r="F116" s="120"/>
    </row>
    <row r="117" spans="1:6">
      <c r="A117" s="118" t="s">
        <v>127</v>
      </c>
      <c r="B117" s="122">
        <v>67762933420</v>
      </c>
      <c r="C117" s="122">
        <v>64879311239</v>
      </c>
      <c r="D117" s="122">
        <v>61865227904</v>
      </c>
      <c r="E117" s="122">
        <v>62131452543</v>
      </c>
      <c r="F117" s="122">
        <v>62216187614</v>
      </c>
    </row>
    <row r="118" spans="1:6" ht="15.5" customHeight="1">
      <c r="A118" s="123" t="s">
        <v>128</v>
      </c>
      <c r="B118" s="120"/>
      <c r="C118" s="120"/>
      <c r="D118" s="120"/>
      <c r="E118" s="120"/>
      <c r="F118" s="120"/>
    </row>
    <row r="119" spans="1:6">
      <c r="A119" s="118" t="s">
        <v>129</v>
      </c>
      <c r="B119" s="118"/>
      <c r="C119" s="118"/>
      <c r="D119" s="118"/>
      <c r="E119" s="118"/>
      <c r="F119" s="118"/>
    </row>
    <row r="120" spans="1:6">
      <c r="A120" s="120" t="s">
        <v>130</v>
      </c>
      <c r="B120" s="120"/>
      <c r="C120" s="120"/>
      <c r="D120" s="120"/>
      <c r="E120" s="120"/>
      <c r="F120" s="120"/>
    </row>
    <row r="121" spans="1:6">
      <c r="A121" s="117" t="s">
        <v>131</v>
      </c>
      <c r="B121" s="125">
        <v>1180031201929</v>
      </c>
      <c r="C121" s="125">
        <v>1152624901892</v>
      </c>
      <c r="D121" s="125">
        <v>1238200512713</v>
      </c>
      <c r="E121" s="125">
        <v>1246224736812</v>
      </c>
      <c r="F121" s="126">
        <v>1260821164709</v>
      </c>
    </row>
    <row r="122" spans="1:6" ht="17" thickBot="1">
      <c r="F122" s="115"/>
    </row>
    <row r="123" spans="1:6">
      <c r="A123" s="193" t="s">
        <v>261</v>
      </c>
      <c r="B123" s="193"/>
      <c r="C123" s="193"/>
      <c r="D123" s="193"/>
      <c r="E123" s="193"/>
      <c r="F123" s="193"/>
    </row>
    <row r="124" spans="1:6">
      <c r="A124" s="124" t="s">
        <v>205</v>
      </c>
      <c r="B124" s="124">
        <v>2019</v>
      </c>
      <c r="C124" s="124">
        <v>2020</v>
      </c>
      <c r="D124" s="124">
        <v>2021</v>
      </c>
      <c r="E124" s="124">
        <v>2022</v>
      </c>
      <c r="F124" s="124">
        <v>2023</v>
      </c>
    </row>
    <row r="125" spans="1:6">
      <c r="A125" s="117" t="s">
        <v>132</v>
      </c>
      <c r="B125" s="122">
        <v>994132345901</v>
      </c>
      <c r="C125" s="122">
        <v>966483806412</v>
      </c>
      <c r="D125" s="122">
        <v>1126407919401</v>
      </c>
      <c r="E125" s="122">
        <v>1194003443459</v>
      </c>
      <c r="F125" s="122">
        <v>1008957297999</v>
      </c>
    </row>
    <row r="126" spans="1:6">
      <c r="A126" s="123" t="s">
        <v>133</v>
      </c>
      <c r="B126" s="121">
        <v>4742484803</v>
      </c>
      <c r="C126" s="121">
        <v>893262039</v>
      </c>
      <c r="D126" s="121">
        <v>2680002241</v>
      </c>
      <c r="E126" s="121">
        <v>22389335611</v>
      </c>
      <c r="F126" s="121">
        <v>4070318968</v>
      </c>
    </row>
    <row r="127" spans="1:6" ht="16.5" customHeight="1">
      <c r="A127" s="117" t="s">
        <v>134</v>
      </c>
      <c r="B127" s="122">
        <v>989389861098</v>
      </c>
      <c r="C127" s="122">
        <v>965590544373</v>
      </c>
      <c r="D127" s="122">
        <v>1123727917160</v>
      </c>
      <c r="E127" s="122">
        <v>1171614107848</v>
      </c>
      <c r="F127" s="122">
        <v>1004886979031</v>
      </c>
    </row>
    <row r="128" spans="1:6">
      <c r="A128" s="123" t="s">
        <v>135</v>
      </c>
      <c r="B128" s="121">
        <v>572536741111</v>
      </c>
      <c r="C128" s="121">
        <v>590010266514</v>
      </c>
      <c r="D128" s="121">
        <v>683646369658</v>
      </c>
      <c r="E128" s="121">
        <v>686763326661</v>
      </c>
      <c r="F128" s="121">
        <v>577798299432</v>
      </c>
    </row>
    <row r="129" spans="1:6">
      <c r="A129" s="117" t="s">
        <v>136</v>
      </c>
      <c r="B129" s="122">
        <v>416853119987</v>
      </c>
      <c r="C129" s="122">
        <v>375580277859</v>
      </c>
      <c r="D129" s="122">
        <v>440081547502</v>
      </c>
      <c r="E129" s="122">
        <v>484850781187</v>
      </c>
      <c r="F129" s="122">
        <v>427088679599</v>
      </c>
    </row>
    <row r="130" spans="1:6">
      <c r="A130" s="123" t="s">
        <v>137</v>
      </c>
      <c r="B130" s="121">
        <v>4644664583</v>
      </c>
      <c r="C130" s="121">
        <v>5041881440</v>
      </c>
      <c r="D130" s="121">
        <v>4098313916</v>
      </c>
      <c r="E130" s="121">
        <v>8256861618</v>
      </c>
      <c r="F130" s="121">
        <v>16582389848</v>
      </c>
    </row>
    <row r="131" spans="1:6">
      <c r="A131" s="117" t="s">
        <v>138</v>
      </c>
      <c r="B131" s="122">
        <v>14086499914</v>
      </c>
      <c r="C131" s="122">
        <v>10290005034</v>
      </c>
      <c r="D131" s="122">
        <v>11637104258</v>
      </c>
      <c r="E131" s="122">
        <v>8122216122</v>
      </c>
      <c r="F131" s="122">
        <v>7478405313</v>
      </c>
    </row>
    <row r="132" spans="1:6">
      <c r="A132" s="120" t="s">
        <v>139</v>
      </c>
      <c r="B132" s="121">
        <v>7519682209</v>
      </c>
      <c r="C132" s="121">
        <v>5490209612</v>
      </c>
      <c r="D132" s="121">
        <v>4819069185</v>
      </c>
      <c r="E132" s="121">
        <v>925196934</v>
      </c>
      <c r="F132" s="121">
        <v>334548651</v>
      </c>
    </row>
    <row r="133" spans="1:6">
      <c r="A133" s="117" t="s">
        <v>140</v>
      </c>
      <c r="B133" s="122">
        <v>209960793</v>
      </c>
      <c r="C133" s="122">
        <v>1876824392</v>
      </c>
      <c r="D133" s="122">
        <v>172877885</v>
      </c>
      <c r="E133" s="122">
        <v>797735998</v>
      </c>
      <c r="F133" s="122">
        <v>838452955</v>
      </c>
    </row>
    <row r="134" spans="1:6">
      <c r="A134" s="123" t="s">
        <v>141</v>
      </c>
      <c r="B134" s="121">
        <v>192143146356</v>
      </c>
      <c r="C134" s="121">
        <v>154276049225</v>
      </c>
      <c r="D134" s="121">
        <v>190206827811</v>
      </c>
      <c r="E134" s="121">
        <v>208686417627</v>
      </c>
      <c r="F134" s="121">
        <v>180931525210</v>
      </c>
    </row>
    <row r="135" spans="1:6">
      <c r="A135" s="117" t="s">
        <v>142</v>
      </c>
      <c r="B135" s="122">
        <v>95027179111</v>
      </c>
      <c r="C135" s="122">
        <v>84892796501</v>
      </c>
      <c r="D135" s="122">
        <v>83161699766</v>
      </c>
      <c r="E135" s="122">
        <v>97528654545</v>
      </c>
      <c r="F135" s="122">
        <v>100036807156</v>
      </c>
    </row>
    <row r="136" spans="1:6" ht="16.5" customHeight="1">
      <c r="A136" s="123" t="s">
        <v>143</v>
      </c>
      <c r="B136" s="121">
        <v>120450919982</v>
      </c>
      <c r="C136" s="121">
        <v>133040132931</v>
      </c>
      <c r="D136" s="121">
        <v>159347107468</v>
      </c>
      <c r="E136" s="121">
        <v>179568090509</v>
      </c>
      <c r="F136" s="121">
        <v>156062784723</v>
      </c>
    </row>
    <row r="137" spans="1:6">
      <c r="A137" s="117" t="s">
        <v>144</v>
      </c>
      <c r="B137" s="122">
        <v>10877127169</v>
      </c>
      <c r="C137" s="122">
        <v>446242930</v>
      </c>
      <c r="D137" s="122">
        <v>324918177</v>
      </c>
      <c r="E137" s="122">
        <v>840923041</v>
      </c>
      <c r="F137" s="122">
        <v>722555575</v>
      </c>
    </row>
    <row r="138" spans="1:6">
      <c r="A138" s="123" t="s">
        <v>145</v>
      </c>
      <c r="B138" s="121">
        <v>144589629</v>
      </c>
      <c r="C138" s="121">
        <v>708526130</v>
      </c>
      <c r="D138" s="121">
        <v>431500452</v>
      </c>
      <c r="E138" s="121">
        <v>485060138</v>
      </c>
      <c r="F138" s="121">
        <v>1462067845</v>
      </c>
    </row>
    <row r="139" spans="1:6">
      <c r="A139" s="117" t="s">
        <v>146</v>
      </c>
      <c r="B139" s="122">
        <v>10732537540</v>
      </c>
      <c r="C139" s="122">
        <v>-262283200</v>
      </c>
      <c r="D139" s="122">
        <v>-106582275</v>
      </c>
      <c r="E139" s="122">
        <v>355862903</v>
      </c>
      <c r="F139" s="122">
        <v>-739512270</v>
      </c>
    </row>
    <row r="140" spans="1:6">
      <c r="A140" s="123" t="s">
        <v>147</v>
      </c>
      <c r="B140" s="121">
        <v>131183457522</v>
      </c>
      <c r="C140" s="121">
        <v>132777849731</v>
      </c>
      <c r="D140" s="121">
        <v>159240525193</v>
      </c>
      <c r="E140" s="121">
        <v>179923953412</v>
      </c>
      <c r="F140" s="121">
        <v>155323272453</v>
      </c>
    </row>
    <row r="141" spans="1:6">
      <c r="A141" s="117" t="s">
        <v>148</v>
      </c>
      <c r="B141" s="122">
        <v>29405220705</v>
      </c>
      <c r="C141" s="122">
        <v>30035071113</v>
      </c>
      <c r="D141" s="122">
        <v>37412867512</v>
      </c>
      <c r="E141" s="122">
        <v>37380020184</v>
      </c>
      <c r="F141" s="122">
        <v>39372406588</v>
      </c>
    </row>
    <row r="142" spans="1:6">
      <c r="A142" s="123" t="s">
        <v>149</v>
      </c>
      <c r="B142" s="121">
        <v>529523681</v>
      </c>
      <c r="C142" s="121">
        <v>-164345338</v>
      </c>
      <c r="D142" s="121">
        <v>-1534964007</v>
      </c>
      <c r="E142" s="121">
        <v>149782089</v>
      </c>
      <c r="F142" s="121">
        <v>-6367943427</v>
      </c>
    </row>
    <row r="143" spans="1:6">
      <c r="A143" s="117" t="s">
        <v>150</v>
      </c>
      <c r="B143" s="122">
        <v>101248713136</v>
      </c>
      <c r="C143" s="122">
        <v>102907123956</v>
      </c>
      <c r="D143" s="122">
        <v>123362621688</v>
      </c>
      <c r="E143" s="122">
        <v>142394151139</v>
      </c>
      <c r="F143" s="122">
        <v>122318809292</v>
      </c>
    </row>
    <row r="144" spans="1:6">
      <c r="A144" s="123" t="s">
        <v>151</v>
      </c>
      <c r="B144" s="121">
        <v>100930837376</v>
      </c>
      <c r="C144" s="121">
        <v>105790746137</v>
      </c>
      <c r="D144" s="121">
        <v>126376705023</v>
      </c>
      <c r="E144" s="121">
        <v>142127926500</v>
      </c>
      <c r="F144" s="121">
        <v>122234074221</v>
      </c>
    </row>
    <row r="145" spans="1:6">
      <c r="A145" s="117" t="s">
        <v>152</v>
      </c>
      <c r="B145" s="122">
        <v>317875760</v>
      </c>
      <c r="C145" s="122">
        <v>-2883622181</v>
      </c>
      <c r="D145" s="122">
        <v>-3014083335</v>
      </c>
      <c r="E145" s="122">
        <v>266224639</v>
      </c>
      <c r="F145" s="122">
        <v>84735071</v>
      </c>
    </row>
    <row r="146" spans="1:6">
      <c r="A146" s="123" t="s">
        <v>153</v>
      </c>
      <c r="B146" s="121">
        <v>3401</v>
      </c>
      <c r="C146" s="121">
        <v>3969</v>
      </c>
      <c r="D146" s="121">
        <v>4742</v>
      </c>
      <c r="E146" s="121">
        <v>2000</v>
      </c>
      <c r="F146" s="121">
        <v>1634</v>
      </c>
    </row>
    <row r="147" spans="1:6">
      <c r="A147" s="117" t="s">
        <v>154</v>
      </c>
      <c r="B147" s="125">
        <v>3401</v>
      </c>
      <c r="C147" s="128"/>
      <c r="D147" s="128"/>
      <c r="E147" s="125">
        <v>2000</v>
      </c>
      <c r="F147" s="125">
        <v>1634</v>
      </c>
    </row>
    <row r="148" spans="1:6">
      <c r="F148" s="101"/>
    </row>
    <row r="149" spans="1:6">
      <c r="A149" s="193" t="s">
        <v>262</v>
      </c>
      <c r="B149" s="193"/>
      <c r="C149" s="193"/>
      <c r="D149" s="193"/>
      <c r="E149" s="193"/>
      <c r="F149" s="193"/>
    </row>
    <row r="150" spans="1:6">
      <c r="A150" s="124" t="s">
        <v>205</v>
      </c>
      <c r="B150" s="124">
        <v>2019</v>
      </c>
      <c r="C150" s="124">
        <v>2020</v>
      </c>
      <c r="D150" s="124">
        <v>2021</v>
      </c>
      <c r="E150" s="124">
        <v>2022</v>
      </c>
      <c r="F150" s="124">
        <v>2023</v>
      </c>
    </row>
    <row r="151" spans="1:6">
      <c r="A151" s="117" t="s">
        <v>155</v>
      </c>
      <c r="B151" s="118"/>
      <c r="C151" s="118"/>
      <c r="D151" s="118"/>
      <c r="E151" s="118"/>
      <c r="F151" s="119"/>
    </row>
    <row r="152" spans="1:6">
      <c r="A152" s="120" t="s">
        <v>156</v>
      </c>
      <c r="B152" s="121">
        <v>131183457522</v>
      </c>
      <c r="C152" s="121">
        <v>132777849731</v>
      </c>
      <c r="D152" s="121">
        <v>159240525193</v>
      </c>
      <c r="E152" s="121">
        <v>179923953412</v>
      </c>
      <c r="F152" s="121">
        <v>155323272453</v>
      </c>
    </row>
    <row r="153" spans="1:6">
      <c r="A153" s="118" t="s">
        <v>157</v>
      </c>
      <c r="B153" s="118"/>
      <c r="C153" s="118"/>
      <c r="D153" s="118"/>
      <c r="E153" s="118"/>
      <c r="F153" s="118"/>
    </row>
    <row r="154" spans="1:6">
      <c r="A154" s="120" t="s">
        <v>158</v>
      </c>
      <c r="B154" s="121">
        <v>25501046197</v>
      </c>
      <c r="C154" s="121">
        <v>21740357272</v>
      </c>
      <c r="D154" s="121">
        <v>22501522563</v>
      </c>
      <c r="E154" s="121">
        <v>22818667371</v>
      </c>
      <c r="F154" s="121">
        <v>22894785944</v>
      </c>
    </row>
    <row r="155" spans="1:6">
      <c r="A155" s="118" t="s">
        <v>159</v>
      </c>
      <c r="B155" s="122">
        <v>5138826040</v>
      </c>
      <c r="C155" s="122">
        <v>6431317071</v>
      </c>
      <c r="D155" s="122">
        <v>5679555112</v>
      </c>
      <c r="E155" s="122">
        <v>5670326963</v>
      </c>
      <c r="F155" s="122">
        <v>9579991451</v>
      </c>
    </row>
    <row r="156" spans="1:6" ht="33">
      <c r="A156" s="120" t="s">
        <v>160</v>
      </c>
      <c r="B156" s="121">
        <v>-4470510</v>
      </c>
      <c r="C156" s="121">
        <v>-17435675</v>
      </c>
      <c r="D156" s="121">
        <v>-29868286</v>
      </c>
      <c r="E156" s="121">
        <v>-157428958</v>
      </c>
      <c r="F156" s="121">
        <v>-8980785</v>
      </c>
    </row>
    <row r="157" spans="1:6">
      <c r="A157" s="118" t="s">
        <v>161</v>
      </c>
      <c r="B157" s="122">
        <v>-14454463724</v>
      </c>
      <c r="C157" s="122">
        <v>-6267775463</v>
      </c>
      <c r="D157" s="122">
        <v>-3848662655</v>
      </c>
      <c r="E157" s="122">
        <v>-8793723841</v>
      </c>
      <c r="F157" s="122">
        <v>-16692396171</v>
      </c>
    </row>
    <row r="158" spans="1:6">
      <c r="A158" s="120" t="s">
        <v>162</v>
      </c>
      <c r="B158" s="121">
        <v>7519682209</v>
      </c>
      <c r="C158" s="121">
        <v>5490209612</v>
      </c>
      <c r="D158" s="121">
        <v>4819069185</v>
      </c>
      <c r="E158" s="121">
        <v>925196934</v>
      </c>
      <c r="F158" s="121">
        <v>334548651</v>
      </c>
    </row>
    <row r="159" spans="1:6">
      <c r="A159" s="118" t="s">
        <v>163</v>
      </c>
      <c r="B159" s="118"/>
      <c r="C159" s="118"/>
      <c r="D159" s="118"/>
      <c r="E159" s="118"/>
      <c r="F159" s="118"/>
    </row>
    <row r="160" spans="1:6">
      <c r="A160" s="120" t="s">
        <v>164</v>
      </c>
      <c r="B160" s="121">
        <v>154884077734</v>
      </c>
      <c r="C160" s="121">
        <v>160154522548</v>
      </c>
      <c r="D160" s="121">
        <v>188362141112</v>
      </c>
      <c r="E160" s="121">
        <v>200386991881</v>
      </c>
      <c r="F160" s="121">
        <v>171431221543</v>
      </c>
    </row>
    <row r="161" spans="1:6">
      <c r="A161" s="118" t="s">
        <v>165</v>
      </c>
      <c r="B161" s="122">
        <v>-6144200457</v>
      </c>
      <c r="C161" s="122">
        <v>-10928404934</v>
      </c>
      <c r="D161" s="122">
        <v>9686599693</v>
      </c>
      <c r="E161" s="122">
        <v>-38501799214</v>
      </c>
      <c r="F161" s="122">
        <v>-65383428742</v>
      </c>
    </row>
    <row r="162" spans="1:6">
      <c r="A162" s="120" t="s">
        <v>166</v>
      </c>
      <c r="B162" s="121">
        <v>46442796567</v>
      </c>
      <c r="C162" s="121">
        <v>12292858357</v>
      </c>
      <c r="D162" s="121">
        <v>13614990109</v>
      </c>
      <c r="E162" s="121">
        <v>107394546633</v>
      </c>
      <c r="F162" s="121">
        <v>44069516928</v>
      </c>
    </row>
    <row r="163" spans="1:6" ht="33">
      <c r="A163" s="118" t="s">
        <v>167</v>
      </c>
      <c r="B163" s="122">
        <v>-59970853865</v>
      </c>
      <c r="C163" s="122">
        <v>3999116895</v>
      </c>
      <c r="D163" s="122">
        <v>33294637546</v>
      </c>
      <c r="E163" s="122">
        <v>-11596637665</v>
      </c>
      <c r="F163" s="122">
        <v>1878010913</v>
      </c>
    </row>
    <row r="164" spans="1:6">
      <c r="A164" s="120" t="s">
        <v>168</v>
      </c>
      <c r="B164" s="121">
        <v>-35442473409</v>
      </c>
      <c r="C164" s="121">
        <v>929562712</v>
      </c>
      <c r="D164" s="121">
        <v>159360413</v>
      </c>
      <c r="E164" s="121">
        <v>1597035898</v>
      </c>
      <c r="F164" s="121">
        <v>-797677470</v>
      </c>
    </row>
    <row r="165" spans="1:6">
      <c r="A165" s="118" t="s">
        <v>169</v>
      </c>
      <c r="B165" s="118"/>
      <c r="C165" s="118"/>
      <c r="D165" s="118"/>
      <c r="E165" s="122">
        <v>-159200000000</v>
      </c>
      <c r="F165" s="122">
        <v>159200000000</v>
      </c>
    </row>
    <row r="166" spans="1:6">
      <c r="A166" s="120" t="s">
        <v>170</v>
      </c>
      <c r="B166" s="121">
        <v>-7327407858</v>
      </c>
      <c r="C166" s="121">
        <v>-5813759429</v>
      </c>
      <c r="D166" s="121">
        <v>-4438698105</v>
      </c>
      <c r="E166" s="121">
        <v>-1412958326</v>
      </c>
      <c r="F166" s="121">
        <v>-334548651</v>
      </c>
    </row>
    <row r="167" spans="1:6">
      <c r="A167" s="118" t="s">
        <v>171</v>
      </c>
      <c r="B167" s="122">
        <v>-30146400939</v>
      </c>
      <c r="C167" s="122">
        <v>-28784964939</v>
      </c>
      <c r="D167" s="122">
        <v>-37197528781</v>
      </c>
      <c r="E167" s="122">
        <v>-37621563148</v>
      </c>
      <c r="F167" s="122">
        <v>-35981722484</v>
      </c>
    </row>
    <row r="168" spans="1:6">
      <c r="A168" s="120" t="s">
        <v>172</v>
      </c>
      <c r="B168" s="120"/>
      <c r="C168" s="120"/>
      <c r="D168" s="120"/>
      <c r="E168" s="120"/>
      <c r="F168" s="120"/>
    </row>
    <row r="169" spans="1:6">
      <c r="A169" s="118" t="s">
        <v>173</v>
      </c>
      <c r="B169" s="122">
        <v>-6238254477</v>
      </c>
      <c r="C169" s="122">
        <v>-7688169500</v>
      </c>
      <c r="D169" s="122">
        <v>-12760642000</v>
      </c>
      <c r="E169" s="122">
        <v>-24957804590</v>
      </c>
      <c r="F169" s="122">
        <v>-18722424697</v>
      </c>
    </row>
    <row r="170" spans="1:6" ht="18" customHeight="1">
      <c r="A170" s="123" t="s">
        <v>174</v>
      </c>
      <c r="B170" s="121">
        <v>56057283296</v>
      </c>
      <c r="C170" s="121">
        <v>124160761710</v>
      </c>
      <c r="D170" s="121">
        <v>190720859987</v>
      </c>
      <c r="E170" s="121">
        <v>36087811469</v>
      </c>
      <c r="F170" s="121">
        <v>255358947340</v>
      </c>
    </row>
    <row r="171" spans="1:6">
      <c r="A171" s="117" t="s">
        <v>175</v>
      </c>
      <c r="B171" s="118"/>
      <c r="C171" s="118"/>
      <c r="D171" s="118"/>
      <c r="E171" s="118"/>
      <c r="F171" s="118"/>
    </row>
    <row r="172" spans="1:6" ht="33">
      <c r="A172" s="120" t="s">
        <v>176</v>
      </c>
      <c r="B172" s="121">
        <v>-27060145246</v>
      </c>
      <c r="C172" s="121">
        <v>-30821145347</v>
      </c>
      <c r="D172" s="121">
        <v>-8911591084</v>
      </c>
      <c r="E172" s="121">
        <v>-7399444689</v>
      </c>
      <c r="F172" s="121">
        <v>-12042424879</v>
      </c>
    </row>
    <row r="173" spans="1:6" ht="33">
      <c r="A173" s="118" t="s">
        <v>177</v>
      </c>
      <c r="B173" s="122">
        <v>31592579527</v>
      </c>
      <c r="C173" s="118"/>
      <c r="D173" s="118"/>
      <c r="E173" s="122">
        <v>182593000</v>
      </c>
      <c r="F173" s="118"/>
    </row>
    <row r="174" spans="1:6">
      <c r="A174" s="120" t="s">
        <v>178</v>
      </c>
      <c r="B174" s="121">
        <v>-68000000000</v>
      </c>
      <c r="C174" s="120"/>
      <c r="D174" s="121">
        <v>-53000000000</v>
      </c>
      <c r="E174" s="121">
        <v>-186829557511</v>
      </c>
      <c r="F174" s="121">
        <v>-68670755656</v>
      </c>
    </row>
    <row r="175" spans="1:6">
      <c r="A175" s="118" t="s">
        <v>179</v>
      </c>
      <c r="B175" s="122">
        <v>8000000000</v>
      </c>
      <c r="C175" s="122">
        <v>26664958691</v>
      </c>
      <c r="D175" s="122">
        <v>64865577325</v>
      </c>
      <c r="E175" s="122">
        <v>136000000000</v>
      </c>
      <c r="F175" s="122">
        <v>111200000000</v>
      </c>
    </row>
    <row r="176" spans="1:6">
      <c r="A176" s="120" t="s">
        <v>180</v>
      </c>
      <c r="B176" s="121">
        <v>-525000000</v>
      </c>
      <c r="C176" s="120"/>
      <c r="D176" s="120"/>
      <c r="E176" s="120"/>
      <c r="F176" s="120"/>
    </row>
    <row r="177" spans="1:6">
      <c r="A177" s="118" t="s">
        <v>181</v>
      </c>
      <c r="B177" s="118"/>
      <c r="C177" s="118"/>
      <c r="D177" s="122">
        <v>100000000</v>
      </c>
      <c r="E177" s="118"/>
      <c r="F177" s="118"/>
    </row>
    <row r="178" spans="1:6">
      <c r="A178" s="118"/>
      <c r="B178" s="118"/>
      <c r="C178" s="118"/>
      <c r="D178" s="122"/>
      <c r="E178" s="118"/>
      <c r="F178" s="118"/>
    </row>
    <row r="179" spans="1:6">
      <c r="A179" s="120" t="s">
        <v>182</v>
      </c>
      <c r="B179" s="121">
        <v>5520739229</v>
      </c>
      <c r="C179" s="121">
        <v>4940928017</v>
      </c>
      <c r="D179" s="121">
        <v>4983337934</v>
      </c>
      <c r="E179" s="121">
        <v>6904539667</v>
      </c>
      <c r="F179" s="121">
        <v>17655003926</v>
      </c>
    </row>
    <row r="180" spans="1:6">
      <c r="A180" s="117" t="s">
        <v>183</v>
      </c>
      <c r="B180" s="122">
        <v>-50471826490</v>
      </c>
      <c r="C180" s="122">
        <v>784741361</v>
      </c>
      <c r="D180" s="122">
        <v>8037324175</v>
      </c>
      <c r="E180" s="122">
        <v>-51141869533</v>
      </c>
      <c r="F180" s="122">
        <v>48141823391</v>
      </c>
    </row>
    <row r="181" spans="1:6">
      <c r="A181" s="123" t="s">
        <v>184</v>
      </c>
      <c r="B181" s="120"/>
      <c r="C181" s="120"/>
      <c r="D181" s="120"/>
      <c r="E181" s="120"/>
      <c r="F181" s="120"/>
    </row>
    <row r="182" spans="1:6">
      <c r="A182" s="118" t="s">
        <v>185</v>
      </c>
      <c r="B182" s="118"/>
      <c r="C182" s="118"/>
      <c r="D182" s="118"/>
      <c r="E182" s="118"/>
      <c r="F182" s="118"/>
    </row>
    <row r="183" spans="1:6" ht="33">
      <c r="A183" s="120" t="s">
        <v>186</v>
      </c>
      <c r="B183" s="120"/>
      <c r="C183" s="120"/>
      <c r="D183" s="120"/>
      <c r="E183" s="120"/>
      <c r="F183" s="120"/>
    </row>
    <row r="184" spans="1:6">
      <c r="A184" s="118" t="s">
        <v>187</v>
      </c>
      <c r="B184" s="122">
        <v>429014892638</v>
      </c>
      <c r="C184" s="122">
        <v>302960792522</v>
      </c>
      <c r="D184" s="122">
        <v>309153182012</v>
      </c>
      <c r="E184" s="122">
        <v>17053199440</v>
      </c>
      <c r="F184" s="122">
        <v>36469816650</v>
      </c>
    </row>
    <row r="185" spans="1:6">
      <c r="A185" s="120" t="s">
        <v>188</v>
      </c>
      <c r="B185" s="121">
        <v>-410252957664</v>
      </c>
      <c r="C185" s="121">
        <v>-350990281874</v>
      </c>
      <c r="D185" s="121">
        <v>-314405250526</v>
      </c>
      <c r="E185" s="121">
        <v>-88389927276</v>
      </c>
      <c r="F185" s="121">
        <v>-36469816650</v>
      </c>
    </row>
    <row r="186" spans="1:6">
      <c r="A186" s="118" t="s">
        <v>189</v>
      </c>
      <c r="B186" s="118"/>
      <c r="C186" s="118"/>
      <c r="D186" s="118"/>
      <c r="E186" s="118"/>
      <c r="F186" s="118"/>
    </row>
    <row r="187" spans="1:6">
      <c r="A187" s="120" t="s">
        <v>190</v>
      </c>
      <c r="B187" s="121">
        <v>-54745719910</v>
      </c>
      <c r="C187" s="121">
        <v>-79598717400</v>
      </c>
      <c r="D187" s="121">
        <v>-53403028200</v>
      </c>
      <c r="E187" s="121">
        <v>-26582090305</v>
      </c>
      <c r="F187" s="121">
        <v>-95826781000</v>
      </c>
    </row>
    <row r="188" spans="1:6">
      <c r="A188" s="118" t="s">
        <v>191</v>
      </c>
      <c r="B188" s="118"/>
      <c r="C188" s="118"/>
      <c r="D188" s="118"/>
      <c r="E188" s="118"/>
      <c r="F188" s="118"/>
    </row>
    <row r="189" spans="1:6">
      <c r="A189" s="123" t="s">
        <v>192</v>
      </c>
      <c r="B189" s="121">
        <v>-35983784936</v>
      </c>
      <c r="C189" s="121">
        <v>-127628206752</v>
      </c>
      <c r="D189" s="121">
        <v>-58655096714</v>
      </c>
      <c r="E189" s="121">
        <v>-97918818141</v>
      </c>
      <c r="F189" s="121">
        <v>-95826781000</v>
      </c>
    </row>
    <row r="190" spans="1:6">
      <c r="A190" s="117" t="s">
        <v>193</v>
      </c>
      <c r="B190" s="122">
        <v>-30398328130</v>
      </c>
      <c r="C190" s="122">
        <v>-2682703681</v>
      </c>
      <c r="D190" s="122">
        <v>140103087448</v>
      </c>
      <c r="E190" s="122">
        <v>-112972876205</v>
      </c>
      <c r="F190" s="122">
        <v>207673989731</v>
      </c>
    </row>
    <row r="191" spans="1:6">
      <c r="A191" s="123" t="s">
        <v>194</v>
      </c>
      <c r="B191" s="121">
        <v>92511870590</v>
      </c>
      <c r="C191" s="121">
        <v>62116676458</v>
      </c>
      <c r="D191" s="121">
        <v>59436849289</v>
      </c>
      <c r="E191" s="121">
        <v>199563596790</v>
      </c>
      <c r="F191" s="121">
        <v>86590753862</v>
      </c>
    </row>
    <row r="192" spans="1:6">
      <c r="A192" s="117" t="s">
        <v>195</v>
      </c>
      <c r="B192" s="122">
        <v>3133998</v>
      </c>
      <c r="C192" s="122">
        <v>2876512</v>
      </c>
      <c r="D192" s="122">
        <v>23660053</v>
      </c>
      <c r="E192" s="122">
        <v>33277</v>
      </c>
      <c r="F192" s="122">
        <v>8980785</v>
      </c>
    </row>
    <row r="193" spans="1:6">
      <c r="A193" s="123" t="s">
        <v>196</v>
      </c>
      <c r="B193" s="121">
        <v>62116676458</v>
      </c>
      <c r="C193" s="121">
        <v>59436849289</v>
      </c>
      <c r="D193" s="121">
        <v>199563596790</v>
      </c>
      <c r="E193" s="121">
        <v>86590753862</v>
      </c>
      <c r="F193" s="121">
        <v>294273724378</v>
      </c>
    </row>
    <row r="194" spans="1:6">
      <c r="F194" s="101"/>
    </row>
    <row r="195" spans="1:6">
      <c r="F195" s="101"/>
    </row>
    <row r="196" spans="1:6">
      <c r="F196" s="101"/>
    </row>
    <row r="197" spans="1:6">
      <c r="F197" s="101"/>
    </row>
    <row r="198" spans="1:6">
      <c r="F198" s="101"/>
    </row>
    <row r="199" spans="1:6">
      <c r="F199" s="101"/>
    </row>
    <row r="200" spans="1:6">
      <c r="F200" s="101"/>
    </row>
    <row r="201" spans="1:6">
      <c r="F201" s="101"/>
    </row>
  </sheetData>
  <mergeCells count="2">
    <mergeCell ref="A149:F149"/>
    <mergeCell ref="A123:F1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9"/>
  <sheetViews>
    <sheetView topLeftCell="A34" workbookViewId="0">
      <selection activeCell="C40" sqref="C40"/>
    </sheetView>
  </sheetViews>
  <sheetFormatPr defaultColWidth="9.1796875" defaultRowHeight="16.5"/>
  <cols>
    <col min="1" max="1" width="45.81640625" style="95" customWidth="1"/>
    <col min="2" max="6" width="21" style="95" customWidth="1"/>
    <col min="7" max="16384" width="9.1796875" style="95"/>
  </cols>
  <sheetData>
    <row r="1" spans="1:6">
      <c r="A1" s="195" t="s">
        <v>269</v>
      </c>
      <c r="B1" s="195"/>
      <c r="C1" s="195"/>
      <c r="D1" s="195"/>
      <c r="E1" s="195"/>
      <c r="F1" s="195"/>
    </row>
    <row r="2" spans="1:6">
      <c r="A2" s="196" t="s">
        <v>263</v>
      </c>
      <c r="B2" s="196"/>
      <c r="C2" s="196"/>
      <c r="D2" s="196"/>
      <c r="E2" s="196"/>
      <c r="F2" s="196"/>
    </row>
    <row r="3" spans="1:6">
      <c r="A3" s="134" t="s">
        <v>205</v>
      </c>
      <c r="B3" s="135">
        <v>2019</v>
      </c>
      <c r="C3" s="135">
        <v>2020</v>
      </c>
      <c r="D3" s="135">
        <v>2021</v>
      </c>
      <c r="E3" s="135">
        <v>2022</v>
      </c>
      <c r="F3" s="135">
        <v>2023</v>
      </c>
    </row>
    <row r="4" spans="1:6">
      <c r="A4" s="133" t="s">
        <v>264</v>
      </c>
      <c r="B4" s="136">
        <f>'CĐKT IMP'!B5/'CĐKT IMP'!B71</f>
        <v>2.9710157217553901</v>
      </c>
      <c r="C4" s="136">
        <f>'CĐKT IMP'!C5/'CĐKT IMP'!C71</f>
        <v>2.8304543624438421</v>
      </c>
      <c r="D4" s="136">
        <f>'CĐKT IMP'!D5/'CĐKT IMP'!D71</f>
        <v>2.8786829269757481</v>
      </c>
      <c r="E4" s="136">
        <f>'CĐKT IMP'!E5/'CĐKT IMP'!E71</f>
        <v>2.8851307067596652</v>
      </c>
      <c r="F4" s="136">
        <f>'CĐKT IMP'!F5/'CĐKT IMP'!F71</f>
        <v>3.9188082935896773</v>
      </c>
    </row>
    <row r="5" spans="1:6">
      <c r="A5" s="133" t="s">
        <v>16</v>
      </c>
      <c r="B5" s="136">
        <f>DCL!B5/DCL!B71</f>
        <v>4.2143890014967127</v>
      </c>
      <c r="C5" s="136">
        <f>DCL!C5/DCL!C71</f>
        <v>4.1976119081938137</v>
      </c>
      <c r="D5" s="136">
        <f>DCL!D5/DCL!D71</f>
        <v>1.9319262250938112</v>
      </c>
      <c r="E5" s="136">
        <f>DCL!E5/DCL!E71</f>
        <v>2.5669157436760623</v>
      </c>
      <c r="F5" s="136">
        <f>DCL!F5/DCL!F71</f>
        <v>2.2701527078527892</v>
      </c>
    </row>
    <row r="6" spans="1:6">
      <c r="A6" s="133" t="s">
        <v>14</v>
      </c>
      <c r="B6" s="136">
        <f>DHG!B5/DHG!B71</f>
        <v>4.4459165860143299</v>
      </c>
      <c r="C6" s="136">
        <f>DHG!C5/DHG!C71</f>
        <v>4.2634222445039835</v>
      </c>
      <c r="D6" s="136">
        <f>DHG!D5/DHG!D71</f>
        <v>4.9191186425415312</v>
      </c>
      <c r="E6" s="136">
        <f>DHG!E5/DHG!E71</f>
        <v>5.1984984978816184</v>
      </c>
      <c r="F6" s="136">
        <f>DHG!F5/DHG!F71</f>
        <v>3.9034889326176732</v>
      </c>
    </row>
    <row r="7" spans="1:6">
      <c r="A7" s="133" t="s">
        <v>206</v>
      </c>
      <c r="B7" s="136">
        <f>OPC!B4/OPC!B70</f>
        <v>1.6940320540150764</v>
      </c>
      <c r="C7" s="136">
        <f>OPC!C4/OPC!C70</f>
        <v>1.807606327574528</v>
      </c>
      <c r="D7" s="136">
        <f>OPC!D4/OPC!D70</f>
        <v>1.8101842515335123</v>
      </c>
      <c r="E7" s="136">
        <f>OPC!E4/OPC!E70</f>
        <v>2.4706312687791669</v>
      </c>
      <c r="F7" s="136">
        <f>OPC!F4/OPC!F70</f>
        <v>2.4954369439173743</v>
      </c>
    </row>
    <row r="8" spans="1:6">
      <c r="A8" s="133" t="s">
        <v>266</v>
      </c>
      <c r="B8" s="136">
        <f>AVERAGE(B4:B7)</f>
        <v>3.3313383408203774</v>
      </c>
      <c r="C8" s="136">
        <f t="shared" ref="C8:F8" si="0">AVERAGE(C4:C7)</f>
        <v>3.2747737106790415</v>
      </c>
      <c r="D8" s="136">
        <f t="shared" si="0"/>
        <v>2.8849780115361505</v>
      </c>
      <c r="E8" s="136">
        <f t="shared" si="0"/>
        <v>3.2802940542741283</v>
      </c>
      <c r="F8" s="136">
        <f t="shared" si="0"/>
        <v>3.1469717194943785</v>
      </c>
    </row>
    <row r="9" spans="1:6">
      <c r="A9" s="131"/>
    </row>
    <row r="10" spans="1:6">
      <c r="A10" s="196" t="s">
        <v>265</v>
      </c>
      <c r="B10" s="196"/>
      <c r="C10" s="196"/>
      <c r="D10" s="196"/>
      <c r="E10" s="196"/>
      <c r="F10" s="196"/>
    </row>
    <row r="11" spans="1:6">
      <c r="A11" s="129" t="s">
        <v>205</v>
      </c>
      <c r="B11" s="130">
        <v>2019</v>
      </c>
      <c r="C11" s="130">
        <v>2020</v>
      </c>
      <c r="D11" s="130">
        <v>2021</v>
      </c>
      <c r="E11" s="130">
        <v>2022</v>
      </c>
      <c r="F11" s="130">
        <v>2023</v>
      </c>
    </row>
    <row r="12" spans="1:6">
      <c r="A12" s="96" t="s">
        <v>7</v>
      </c>
      <c r="B12" s="98">
        <f>('CĐKT IMP'!B5 - 'CĐKT IMP'!B22)/'CĐKT IMP'!B71</f>
        <v>1.6357072742733116</v>
      </c>
      <c r="C12" s="98">
        <f>('CĐKT IMP'!C5 - 'CĐKT IMP'!C22)/'CĐKT IMP'!C71</f>
        <v>1.6076284983539244</v>
      </c>
      <c r="D12" s="98">
        <f>('CĐKT IMP'!D5 - 'CĐKT IMP'!D22)/'CĐKT IMP'!D71</f>
        <v>1.6745005311919079</v>
      </c>
      <c r="E12" s="98">
        <f>('CĐKT IMP'!E5 - 'CĐKT IMP'!E22)/'CĐKT IMP'!E71</f>
        <v>1.745665959184985</v>
      </c>
      <c r="F12" s="98">
        <f>('CĐKT IMP'!F5 - 'CĐKT IMP'!F22)/'CĐKT IMP'!F71</f>
        <v>1.6481482445438609</v>
      </c>
    </row>
    <row r="13" spans="1:6">
      <c r="A13" s="96" t="s">
        <v>16</v>
      </c>
      <c r="B13" s="98">
        <f>(DCL!B5-DCL!B22)/DCL!B71</f>
        <v>3.5191980009696846</v>
      </c>
      <c r="C13" s="98">
        <f>(DCL!C5-DCL!C22)/DCL!C71</f>
        <v>3.5369569262910541</v>
      </c>
      <c r="D13" s="98">
        <f>(DCL!D5-DCL!D22)/DCL!D71</f>
        <v>1.4598092766459667</v>
      </c>
      <c r="E13" s="98">
        <f>(DCL!E5-DCL!E22)/DCL!E71</f>
        <v>1.9982485113565154</v>
      </c>
      <c r="F13" s="98">
        <f>(DCL!F5-DCL!F22)/DCL!F71</f>
        <v>1.6795591736269775</v>
      </c>
    </row>
    <row r="14" spans="1:6">
      <c r="A14" s="96" t="s">
        <v>14</v>
      </c>
      <c r="B14" s="98">
        <f>(DHG!B5-DHG!B22)/DHG!B71</f>
        <v>3.4167785337509113</v>
      </c>
      <c r="C14" s="98">
        <f>(DHG!C5-DHG!C22)/DHG!C71</f>
        <v>3.2509875061981108</v>
      </c>
      <c r="D14" s="98">
        <f>(DHG!D5-DHG!D22)/DHG!D71</f>
        <v>3.5035406790322901</v>
      </c>
      <c r="E14" s="98">
        <f>(DHG!E5-DHG!E22)/DHG!E71</f>
        <v>3.6571832183110247</v>
      </c>
      <c r="F14" s="98">
        <f>(DHG!F5-DHG!F22)/DHG!F71</f>
        <v>2.6130565907825467</v>
      </c>
    </row>
    <row r="15" spans="1:6">
      <c r="A15" s="96" t="s">
        <v>206</v>
      </c>
      <c r="B15" s="98">
        <f>(OPC!B4-OPC!B21)/OPC!B70</f>
        <v>0.56277529466559817</v>
      </c>
      <c r="C15" s="98">
        <f>(OPC!C4-OPC!C21)/OPC!C70</f>
        <v>0.57563676974792377</v>
      </c>
      <c r="D15" s="98">
        <f>(OPC!D4-OPC!D21)/OPC!D70</f>
        <v>0.74281105332472863</v>
      </c>
      <c r="E15" s="98">
        <f>(OPC!E4-OPC!E21)/OPC!E70</f>
        <v>1.3575329022242824</v>
      </c>
      <c r="F15" s="98">
        <f>(OPC!F4-OPC!F21)/OPC!F70</f>
        <v>1.530828652781413</v>
      </c>
    </row>
    <row r="16" spans="1:6">
      <c r="A16" s="96" t="s">
        <v>266</v>
      </c>
      <c r="B16" s="98">
        <f>AVERAGE(B12:B15)</f>
        <v>2.2836147759148764</v>
      </c>
      <c r="C16" s="98">
        <f t="shared" ref="C16:F16" si="1">AVERAGE(C12:C15)</f>
        <v>2.2428024251477532</v>
      </c>
      <c r="D16" s="98">
        <f t="shared" si="1"/>
        <v>1.8451653850487233</v>
      </c>
      <c r="E16" s="98">
        <f t="shared" si="1"/>
        <v>2.1896576477692018</v>
      </c>
      <c r="F16" s="98">
        <f t="shared" si="1"/>
        <v>1.8678981654336995</v>
      </c>
    </row>
    <row r="18" spans="1:6">
      <c r="A18" s="196" t="s">
        <v>267</v>
      </c>
      <c r="B18" s="196"/>
      <c r="C18" s="196"/>
      <c r="D18" s="196"/>
      <c r="E18" s="196"/>
      <c r="F18" s="196"/>
    </row>
    <row r="19" spans="1:6">
      <c r="A19" s="129" t="s">
        <v>205</v>
      </c>
      <c r="B19" s="130">
        <v>2019</v>
      </c>
      <c r="C19" s="130">
        <v>2020</v>
      </c>
      <c r="D19" s="130">
        <v>2021</v>
      </c>
      <c r="E19" s="130">
        <v>2022</v>
      </c>
      <c r="F19" s="130">
        <v>2023</v>
      </c>
    </row>
    <row r="20" spans="1:6">
      <c r="A20" s="96" t="s">
        <v>7</v>
      </c>
      <c r="B20" s="98">
        <f>'CĐKT IMP'!B6/'CĐKT IMP'!B71</f>
        <v>0.2859000826557504</v>
      </c>
      <c r="C20" s="98">
        <f>'CĐKT IMP'!C6/'CĐKT IMP'!C71</f>
        <v>0.24577927663007865</v>
      </c>
      <c r="D20" s="98">
        <f>'CĐKT IMP'!D6/'CĐKT IMP'!D71</f>
        <v>0.66384608802184231</v>
      </c>
      <c r="E20" s="98">
        <f>'CĐKT IMP'!E6/'CĐKT IMP'!E71</f>
        <v>0.46757287613568871</v>
      </c>
      <c r="F20" s="98">
        <f>'CĐKT IMP'!F6/'CĐKT IMP'!F71</f>
        <v>0.34476650658244096</v>
      </c>
    </row>
    <row r="21" spans="1:6">
      <c r="A21" s="96" t="s">
        <v>16</v>
      </c>
      <c r="B21" s="98">
        <f>DCL!B6/DCL!B71</f>
        <v>4.4387354212664376E-2</v>
      </c>
      <c r="C21" s="98">
        <f>DCL!C6/DCL!C71</f>
        <v>0.12188677116881798</v>
      </c>
      <c r="D21" s="98">
        <f>DCL!D6/DCL!D71</f>
        <v>6.3197698345743319E-2</v>
      </c>
      <c r="E21" s="98">
        <f>DCL!E6/DCL!E71</f>
        <v>9.5388581462281963E-2</v>
      </c>
      <c r="F21" s="98">
        <f>DCL!F6/DCL!F71</f>
        <v>3.8048921165195038E-2</v>
      </c>
    </row>
    <row r="22" spans="1:6">
      <c r="A22" s="96" t="s">
        <v>14</v>
      </c>
      <c r="B22" s="98">
        <f>DHG!B6/DHG!B71</f>
        <v>9.9770831674958968E-2</v>
      </c>
      <c r="C22" s="98">
        <f>DHG!C6/DHG!C71</f>
        <v>8.9480026612856964E-2</v>
      </c>
      <c r="D22" s="98">
        <f>DHG!D6/DHG!D71</f>
        <v>5.7242477554204682E-2</v>
      </c>
      <c r="E22" s="98">
        <f>DHG!E6/DHG!E71</f>
        <v>4.191777611034779E-2</v>
      </c>
      <c r="F22" s="98">
        <f>DHG!F6/DHG!F71</f>
        <v>7.9154644601794014E-2</v>
      </c>
    </row>
    <row r="23" spans="1:6">
      <c r="A23" s="96" t="s">
        <v>206</v>
      </c>
      <c r="B23" s="98">
        <f>OPC!B5/OPC!B70</f>
        <v>0.12762937275906627</v>
      </c>
      <c r="C23" s="98">
        <f>OPC!C5/OPC!C70</f>
        <v>0.13596225632886685</v>
      </c>
      <c r="D23" s="98">
        <f>OPC!D5/OPC!D70</f>
        <v>0.40757830460780714</v>
      </c>
      <c r="E23" s="98">
        <f>OPC!E5/OPC!E70</f>
        <v>0.23476765631127669</v>
      </c>
      <c r="F23" s="98">
        <f>OPC!F5/OPC!F70</f>
        <v>0.79159729853565353</v>
      </c>
    </row>
    <row r="24" spans="1:6">
      <c r="A24" s="96" t="s">
        <v>266</v>
      </c>
      <c r="B24" s="98">
        <f>AVERAGE(B20:B23)</f>
        <v>0.13942191032561002</v>
      </c>
      <c r="C24" s="98">
        <f t="shared" ref="C24:F24" si="2">AVERAGE(C20:C23)</f>
        <v>0.1482770826851551</v>
      </c>
      <c r="D24" s="98">
        <f t="shared" si="2"/>
        <v>0.29796614213239936</v>
      </c>
      <c r="E24" s="98">
        <f t="shared" si="2"/>
        <v>0.20991172250489878</v>
      </c>
      <c r="F24" s="98">
        <f t="shared" si="2"/>
        <v>0.31339184272127085</v>
      </c>
    </row>
    <row r="25" spans="1:6">
      <c r="A25" s="137"/>
      <c r="B25" s="137"/>
      <c r="C25" s="137"/>
      <c r="D25" s="137"/>
      <c r="E25" s="137"/>
      <c r="F25" s="137"/>
    </row>
    <row r="26" spans="1:6">
      <c r="A26" s="195" t="s">
        <v>268</v>
      </c>
      <c r="B26" s="195"/>
      <c r="C26" s="195"/>
      <c r="D26" s="195"/>
      <c r="E26" s="195"/>
      <c r="F26" s="195"/>
    </row>
    <row r="27" spans="1:6">
      <c r="A27" s="196" t="s">
        <v>270</v>
      </c>
      <c r="B27" s="196"/>
      <c r="C27" s="196"/>
      <c r="D27" s="196"/>
      <c r="E27" s="196"/>
      <c r="F27" s="196"/>
    </row>
    <row r="28" spans="1:6">
      <c r="A28" s="129" t="s">
        <v>205</v>
      </c>
      <c r="B28" s="130">
        <v>2019</v>
      </c>
      <c r="C28" s="130">
        <v>2020</v>
      </c>
      <c r="D28" s="130">
        <v>2021</v>
      </c>
      <c r="E28" s="130">
        <v>2022</v>
      </c>
      <c r="F28" s="130">
        <v>2023</v>
      </c>
    </row>
    <row r="29" spans="1:6">
      <c r="A29" s="96" t="s">
        <v>7</v>
      </c>
      <c r="B29" s="154">
        <f>('BCKQHDKD IMP'!B19+'BCKQHDKD IMP'!B11)/'BCKQHDKD IMP'!B11</f>
        <v>55.303502288153027</v>
      </c>
      <c r="C29" s="154">
        <f>('BCKQHDKD IMP'!C19+'BCKQHDKD IMP'!C11)/'BCKQHDKD IMP'!C11</f>
        <v>48.236260292684051</v>
      </c>
      <c r="D29" s="154">
        <f>('BCKQHDKD IMP'!D19+'BCKQHDKD IMP'!D11)/'BCKQHDKD IMP'!D11</f>
        <v>44.458058955685921</v>
      </c>
      <c r="E29" s="154">
        <f>('BCKQHDKD IMP'!E19+'BCKQHDKD IMP'!E11)/'BCKQHDKD IMP'!E11</f>
        <v>77.794676834807774</v>
      </c>
      <c r="F29" s="154">
        <f>('BCKQHDKD IMP'!F19+'BCKQHDKD IMP'!F11)/'BCKQHDKD IMP'!F11</f>
        <v>63.501879898109898</v>
      </c>
    </row>
    <row r="30" spans="1:6">
      <c r="A30" s="96" t="s">
        <v>16</v>
      </c>
      <c r="B30" s="154">
        <f>(DCL!B142+DCL!B134)/DCL!B134</f>
        <v>3.7867713722512755</v>
      </c>
      <c r="C30" s="154">
        <f>(DCL!C142+DCL!C134)/DCL!C134</f>
        <v>3.5837247083624666</v>
      </c>
      <c r="D30" s="154">
        <f>(DCL!D142+DCL!D134)/DCL!D134</f>
        <v>4.499879325599518</v>
      </c>
      <c r="E30" s="154">
        <f>(DCL!E142+DCL!E134)/DCL!E134</f>
        <v>4.9010424493296583</v>
      </c>
      <c r="F30" s="154">
        <f>(DCL!F142+DCL!F134)/DCL!F134</f>
        <v>3.6777671497030782</v>
      </c>
    </row>
    <row r="31" spans="1:6">
      <c r="A31" s="96" t="s">
        <v>14</v>
      </c>
      <c r="B31" s="154">
        <f>(DHG!B142+DHG!B134)/DHG!B134</f>
        <v>32.397259587169259</v>
      </c>
      <c r="C31" s="154">
        <f>(DHG!C142+DHG!C134)/DHG!C134</f>
        <v>59.520850056292886</v>
      </c>
      <c r="D31" s="154">
        <f>(DHG!D142+DHG!D134)/DHG!D134</f>
        <v>72.522721843610313</v>
      </c>
      <c r="E31" s="154">
        <f>(DHG!E142+DHG!E134)/DHG!E134</f>
        <v>88.557928742832715</v>
      </c>
      <c r="F31" s="154">
        <f>(DHG!F142+DHG!F134)/DHG!F134</f>
        <v>40.254785430714243</v>
      </c>
    </row>
    <row r="32" spans="1:6">
      <c r="A32" s="96" t="s">
        <v>206</v>
      </c>
      <c r="B32" s="154">
        <f>(OPC!B140+OPC!B132)/OPC!B132</f>
        <v>18.445345943608082</v>
      </c>
      <c r="C32" s="154">
        <f>(OPC!C140+OPC!C132)/OPC!C132</f>
        <v>25.184477299516264</v>
      </c>
      <c r="D32" s="154">
        <f>(OPC!D140+OPC!D132)/OPC!D132</f>
        <v>34.043834624465973</v>
      </c>
      <c r="E32" s="154">
        <f>(OPC!E140+OPC!E132)/OPC!E132</f>
        <v>195.47097888026508</v>
      </c>
      <c r="F32" s="154">
        <f>(OPC!F140+OPC!F132)/OPC!F132</f>
        <v>465.27708492837417</v>
      </c>
    </row>
    <row r="33" spans="1:6">
      <c r="A33" s="96" t="s">
        <v>266</v>
      </c>
      <c r="B33" s="154">
        <f>AVERAGE(B29:B32)</f>
        <v>27.483219797795414</v>
      </c>
      <c r="C33" s="154">
        <f t="shared" ref="C33:F33" si="3">AVERAGE(C29:C32)</f>
        <v>34.131328089213916</v>
      </c>
      <c r="D33" s="154">
        <f t="shared" si="3"/>
        <v>38.881123687340434</v>
      </c>
      <c r="E33" s="154">
        <f t="shared" si="3"/>
        <v>91.681156726808808</v>
      </c>
      <c r="F33" s="154">
        <f t="shared" si="3"/>
        <v>143.17787935172535</v>
      </c>
    </row>
    <row r="34" spans="1:6">
      <c r="A34" s="142"/>
      <c r="B34" s="143"/>
      <c r="C34" s="143"/>
      <c r="D34" s="143"/>
      <c r="E34" s="143"/>
      <c r="F34" s="143"/>
    </row>
    <row r="35" spans="1:6">
      <c r="A35" s="197" t="s">
        <v>271</v>
      </c>
      <c r="B35" s="197"/>
      <c r="C35" s="197"/>
      <c r="D35" s="197"/>
      <c r="E35" s="197"/>
      <c r="F35" s="197"/>
    </row>
    <row r="36" spans="1:6">
      <c r="A36" s="129" t="s">
        <v>205</v>
      </c>
      <c r="B36" s="130">
        <v>2019</v>
      </c>
      <c r="C36" s="130">
        <v>2020</v>
      </c>
      <c r="D36" s="130">
        <v>2021</v>
      </c>
      <c r="E36" s="130">
        <v>2022</v>
      </c>
      <c r="F36" s="130">
        <v>2023</v>
      </c>
    </row>
    <row r="37" spans="1:6">
      <c r="A37" s="97" t="s">
        <v>7</v>
      </c>
      <c r="B37" s="98">
        <f>'CĐKT IMP'!B70/'CĐKT IMP'!B4</f>
        <v>0.1560681338307317</v>
      </c>
      <c r="C37" s="98">
        <f>'CĐKT IMP'!C70/'CĐKT IMP'!C4</f>
        <v>0.17456566053059197</v>
      </c>
      <c r="D37" s="98">
        <f>'CĐKT IMP'!D70/'CĐKT IMP'!D4</f>
        <v>0.21801984426732279</v>
      </c>
      <c r="E37" s="98">
        <f>'CĐKT IMP'!E70/'CĐKT IMP'!E4</f>
        <v>0.16798689269377379</v>
      </c>
      <c r="F37" s="98">
        <f>'CĐKT IMP'!F70/'CĐKT IMP'!F4</f>
        <v>0.12874457165309991</v>
      </c>
    </row>
    <row r="38" spans="1:6">
      <c r="A38" s="97" t="s">
        <v>16</v>
      </c>
      <c r="B38" s="98">
        <f>DCL!B70/DCL!B4</f>
        <v>0.48354030444847879</v>
      </c>
      <c r="C38" s="98">
        <f>DCL!C70/DCL!C4</f>
        <v>0.46067998914800168</v>
      </c>
      <c r="D38" s="98">
        <f>DCL!D70/DCL!D4</f>
        <v>0.42635932953117817</v>
      </c>
      <c r="E38" s="98">
        <f>DCL!E70/DCL!E4</f>
        <v>0.33898150615625372</v>
      </c>
      <c r="F38" s="98">
        <f>DCL!F70/DCL!F4</f>
        <v>0.36297808592330011</v>
      </c>
    </row>
    <row r="39" spans="1:6">
      <c r="A39" s="97" t="s">
        <v>14</v>
      </c>
      <c r="B39" s="98">
        <f>DHG!B70/DHG!B4</f>
        <v>0.18550780508360798</v>
      </c>
      <c r="C39" s="98">
        <f>DHG!C70/DHG!C4</f>
        <v>0.19774332109584428</v>
      </c>
      <c r="D39" s="98">
        <f>DHG!D70/DHG!D4</f>
        <v>0.17855828705680771</v>
      </c>
      <c r="E39" s="98">
        <f>DHG!E70/DHG!E4</f>
        <v>0.16962421903803571</v>
      </c>
      <c r="F39" s="98">
        <f>DHG!F70/DHG!F4</f>
        <v>0.20580064671057266</v>
      </c>
    </row>
    <row r="40" spans="1:6">
      <c r="A40" s="132" t="s">
        <v>206</v>
      </c>
      <c r="B40" s="141">
        <f>OPC!B69/OPC!B3</f>
        <v>0.41724992781557374</v>
      </c>
      <c r="C40" s="141">
        <f>OPC!C69/OPC!C3</f>
        <v>0.38356815248940834</v>
      </c>
      <c r="D40" s="141">
        <f>OPC!D69/OPC!D3</f>
        <v>0.39991675807339622</v>
      </c>
      <c r="E40" s="141">
        <f>OPC!E69/OPC!E3</f>
        <v>0.30031538173476274</v>
      </c>
      <c r="F40" s="141">
        <f>OPC!F69/OPC!F3</f>
        <v>0.29873979846057969</v>
      </c>
    </row>
    <row r="41" spans="1:6">
      <c r="A41" s="97" t="s">
        <v>266</v>
      </c>
      <c r="B41" s="98">
        <f>AVERAGE(B37:B40)</f>
        <v>0.31059154279459805</v>
      </c>
      <c r="C41" s="98">
        <f t="shared" ref="C41:F41" si="4">AVERAGE(C37:C40)</f>
        <v>0.30413928081596153</v>
      </c>
      <c r="D41" s="98">
        <f t="shared" si="4"/>
        <v>0.30571355473217621</v>
      </c>
      <c r="E41" s="98">
        <f t="shared" si="4"/>
        <v>0.24422699990570651</v>
      </c>
      <c r="F41" s="98">
        <f t="shared" si="4"/>
        <v>0.24906577568688809</v>
      </c>
    </row>
    <row r="43" spans="1:6">
      <c r="A43" s="194" t="s">
        <v>272</v>
      </c>
      <c r="B43" s="194"/>
      <c r="C43" s="194"/>
      <c r="D43" s="194"/>
      <c r="E43" s="194"/>
      <c r="F43" s="194"/>
    </row>
    <row r="44" spans="1:6">
      <c r="A44" s="129" t="s">
        <v>205</v>
      </c>
      <c r="B44" s="130">
        <v>2019</v>
      </c>
      <c r="C44" s="130">
        <v>2020</v>
      </c>
      <c r="D44" s="130">
        <v>2021</v>
      </c>
      <c r="E44" s="130">
        <v>2022</v>
      </c>
      <c r="F44" s="130">
        <v>2023</v>
      </c>
    </row>
    <row r="45" spans="1:6">
      <c r="A45" s="97" t="s">
        <v>7</v>
      </c>
      <c r="B45" s="98">
        <f>'CĐKT IMP'!B70/'CĐKT IMP'!B100</f>
        <v>0.18492977938983163</v>
      </c>
      <c r="C45" s="98">
        <f>'CĐKT IMP'!C70/'CĐKT IMP'!C100</f>
        <v>0.21148339993076051</v>
      </c>
      <c r="D45" s="98">
        <f>'CĐKT IMP'!D70/'CĐKT IMP'!D100</f>
        <v>0.27880482985280985</v>
      </c>
      <c r="E45" s="98">
        <f>'CĐKT IMP'!E70/'CĐKT IMP'!E100</f>
        <v>0.20190414215667574</v>
      </c>
      <c r="F45" s="98">
        <f>'CĐKT IMP'!F70/'CĐKT IMP'!F100</f>
        <v>0.1477690324379119</v>
      </c>
    </row>
    <row r="46" spans="1:6">
      <c r="A46" s="97" t="s">
        <v>16</v>
      </c>
      <c r="B46" s="98">
        <f>DCL!B70/DCL!B100</f>
        <v>0.93625951572486565</v>
      </c>
      <c r="C46" s="98">
        <f>DCL!C70/DCL!C100</f>
        <v>0.85418671638056964</v>
      </c>
      <c r="D46" s="98">
        <f>DCL!D70/DCL!D100</f>
        <v>0.74325157102742667</v>
      </c>
      <c r="E46" s="98">
        <f>DCL!E70/DCL!E100</f>
        <v>0.512816977608471</v>
      </c>
      <c r="F46" s="98">
        <f>DCL!F70/DCL!F100</f>
        <v>0.56980470828762753</v>
      </c>
    </row>
    <row r="47" spans="1:6">
      <c r="A47" s="97" t="s">
        <v>14</v>
      </c>
      <c r="B47" s="98">
        <f>DHG!B70/DHG!B100</f>
        <v>0.22775884930689905</v>
      </c>
      <c r="C47" s="98">
        <f>DHG!C70/DHG!C100</f>
        <v>0.24648385771739814</v>
      </c>
      <c r="D47" s="98">
        <f>DHG!D70/DHG!D100</f>
        <v>0.21737182838821345</v>
      </c>
      <c r="E47" s="98">
        <f>DHG!E70/DHG!E100</f>
        <v>0.20427404426647819</v>
      </c>
      <c r="F47" s="98">
        <f>DHG!F70/DHG!F100</f>
        <v>0.25912970825043397</v>
      </c>
    </row>
    <row r="48" spans="1:6">
      <c r="A48" s="132" t="s">
        <v>206</v>
      </c>
      <c r="B48" s="98">
        <f>OPC!B69/OPC!B99</f>
        <v>0.71600150344301339</v>
      </c>
      <c r="C48" s="98">
        <f>OPC!C69/OPC!C99</f>
        <v>0.6222393506085323</v>
      </c>
      <c r="D48" s="98">
        <f>OPC!D69/OPC!D99</f>
        <v>0.66643547116803181</v>
      </c>
      <c r="E48" s="98">
        <f>OPC!E69/OPC!E99</f>
        <v>0.42921535488281781</v>
      </c>
      <c r="F48" s="98">
        <f>OPC!F69/OPC!F99</f>
        <v>0.42600421042685743</v>
      </c>
    </row>
    <row r="49" spans="1:6">
      <c r="A49" s="97" t="s">
        <v>266</v>
      </c>
      <c r="B49" s="98">
        <f>AVERAGE(B45:B48)</f>
        <v>0.51623741196615247</v>
      </c>
      <c r="C49" s="98">
        <f t="shared" ref="C49:F49" si="5">AVERAGE(C45:C48)</f>
        <v>0.48359833115931516</v>
      </c>
      <c r="D49" s="98">
        <f t="shared" si="5"/>
        <v>0.4764659251091205</v>
      </c>
      <c r="E49" s="98">
        <f t="shared" si="5"/>
        <v>0.33705262972861072</v>
      </c>
      <c r="F49" s="98">
        <f t="shared" si="5"/>
        <v>0.35067691485070773</v>
      </c>
    </row>
  </sheetData>
  <mergeCells count="8">
    <mergeCell ref="A43:F43"/>
    <mergeCell ref="A1:F1"/>
    <mergeCell ref="A2:F2"/>
    <mergeCell ref="A10:F10"/>
    <mergeCell ref="A35:F35"/>
    <mergeCell ref="A18:F18"/>
    <mergeCell ref="A27:F27"/>
    <mergeCell ref="A26:F26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56"/>
  <sheetViews>
    <sheetView topLeftCell="A62" zoomScale="70" zoomScaleNormal="70" workbookViewId="0">
      <selection activeCell="A65" sqref="A65:F65"/>
    </sheetView>
  </sheetViews>
  <sheetFormatPr defaultColWidth="14.453125" defaultRowHeight="15.75" customHeight="1"/>
  <cols>
    <col min="1" max="1" width="63.453125" style="144" bestFit="1" customWidth="1"/>
    <col min="2" max="6" width="21.6328125" style="144" bestFit="1" customWidth="1"/>
    <col min="7" max="16384" width="14.453125" style="144"/>
  </cols>
  <sheetData>
    <row r="1" spans="1:24" ht="15.75" customHeight="1">
      <c r="A1" s="201" t="s">
        <v>273</v>
      </c>
      <c r="B1" s="201"/>
      <c r="C1" s="201"/>
      <c r="D1" s="201"/>
      <c r="E1" s="201"/>
      <c r="F1" s="201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</row>
    <row r="2" spans="1:24" ht="15.75" customHeight="1">
      <c r="A2" s="160" t="s">
        <v>205</v>
      </c>
      <c r="B2" s="161">
        <v>2019</v>
      </c>
      <c r="C2" s="161">
        <v>2020</v>
      </c>
      <c r="D2" s="161">
        <v>2021</v>
      </c>
      <c r="E2" s="161">
        <v>2022</v>
      </c>
      <c r="F2" s="161">
        <v>2023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1:24" ht="15.75" customHeight="1">
      <c r="A3" s="152" t="s">
        <v>7</v>
      </c>
      <c r="B3" s="146">
        <f>'BCKQHDKD IMP'!B6/AVERAGE('CĐKT IMP'!B68,'CĐKT IMP'!B68)</f>
        <v>0.75924317606434355</v>
      </c>
      <c r="C3" s="146">
        <f>'BCKQHDKD IMP'!C6/AVERAGE('CĐKT IMP'!B68:C68)</f>
        <v>0.69449814505177998</v>
      </c>
      <c r="D3" s="146">
        <f>'BCKQHDKD IMP'!D6/AVERAGE('CĐKT IMP'!C68:D68)</f>
        <v>0.57688537832627196</v>
      </c>
      <c r="E3" s="146">
        <f>'BCKQHDKD IMP'!E6/AVERAGE('CĐKT IMP'!D68:E68)</f>
        <v>0.71908774100872719</v>
      </c>
      <c r="F3" s="146">
        <f>'BCKQHDKD IMP'!F6/AVERAGE('CĐKT IMP'!E68:F68)</f>
        <v>0.85405796476311402</v>
      </c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ht="15.75" customHeight="1">
      <c r="A4" s="152" t="s">
        <v>16</v>
      </c>
      <c r="B4" s="146">
        <f>DCL!B129/AVERAGE(DCL!B68,DCL!B68)</f>
        <v>0.43913971974182986</v>
      </c>
      <c r="C4" s="146">
        <f>DCL!C129/AVERAGE(DCL!B68:C68)</f>
        <v>0.38216307624732032</v>
      </c>
      <c r="D4" s="146">
        <f>DCL!D129/AVERAGE(DCL!D68,DCL!D68)</f>
        <v>0.3950720110326647</v>
      </c>
      <c r="E4" s="146">
        <f>DCL!E129/AVERAGE(DCL!E68,DCL!E68)</f>
        <v>0.48243693106982038</v>
      </c>
      <c r="F4" s="146">
        <f>DCL!F129/AVERAGE(DCL!F68,DCL!F68)</f>
        <v>0.50229047178381947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</row>
    <row r="5" spans="1:24" ht="15.75" customHeight="1">
      <c r="A5" s="152" t="s">
        <v>14</v>
      </c>
      <c r="B5" s="146">
        <f>DHG!B129/AVERAGE(DHG!B4:'DHG'!B4)</f>
        <v>0.93969717297958</v>
      </c>
      <c r="C5" s="146">
        <f>DHG!C129/AVERAGE(DHG!B4:C4)</f>
        <v>0.87397684823729682</v>
      </c>
      <c r="D5" s="146">
        <f>DHG!D129/AVERAGE(DHG!C4:D4)</f>
        <v>0.88319812324412883</v>
      </c>
      <c r="E5" s="146">
        <f>DHG!E129/AVERAGE(DHG!D4:E4)</f>
        <v>0.95566858674559774</v>
      </c>
      <c r="F5" s="146">
        <f>DHG!F129/AVERAGE(DHG!E4:F4)</f>
        <v>0.88936003373307049</v>
      </c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</row>
    <row r="6" spans="1:24" ht="15.75" customHeight="1">
      <c r="A6" s="152" t="s">
        <v>206</v>
      </c>
      <c r="B6" s="146">
        <f>OPC!B127/AVERAGE(OPC!B67,OPC!B67)</f>
        <v>0.8384438135878457</v>
      </c>
      <c r="C6" s="146">
        <f>OPC!C127/AVERAGE(OPC!B67:C67)</f>
        <v>0.82788932564154438</v>
      </c>
      <c r="D6" s="146">
        <f>OPC!D127/AVERAGE(OPC!C67:D67)</f>
        <v>0.94003343807155959</v>
      </c>
      <c r="E6" s="146">
        <f>OPC!E127/AVERAGE(OPC!D67:E67)</f>
        <v>0.94316712331916785</v>
      </c>
      <c r="F6" s="146">
        <f>OPC!F127/AVERAGE(OPC!E67:F67)</f>
        <v>0.80165024375608362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</row>
    <row r="7" spans="1:24" ht="15.75" customHeight="1">
      <c r="A7" s="152" t="s">
        <v>266</v>
      </c>
      <c r="B7" s="146">
        <f>AVERAGE(B3:B6)</f>
        <v>0.74413097059339983</v>
      </c>
      <c r="C7" s="146">
        <f t="shared" ref="C7:F7" si="0">AVERAGE(C3:C6)</f>
        <v>0.69463184879448536</v>
      </c>
      <c r="D7" s="146">
        <f t="shared" si="0"/>
        <v>0.6987972376686562</v>
      </c>
      <c r="E7" s="146">
        <f t="shared" si="0"/>
        <v>0.77509009553582819</v>
      </c>
      <c r="F7" s="146">
        <f t="shared" si="0"/>
        <v>0.7618396785090219</v>
      </c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</row>
    <row r="8" spans="1:24" ht="15.75" customHeight="1">
      <c r="A8" s="162"/>
      <c r="B8" s="147"/>
      <c r="C8" s="147"/>
      <c r="D8" s="147"/>
      <c r="E8" s="147"/>
      <c r="F8" s="147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</row>
    <row r="9" spans="1:24" ht="15.75" customHeight="1">
      <c r="A9" s="202" t="s">
        <v>274</v>
      </c>
      <c r="B9" s="202"/>
      <c r="C9" s="202"/>
      <c r="D9" s="202"/>
      <c r="E9" s="202"/>
      <c r="F9" s="202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</row>
    <row r="10" spans="1:24" ht="15.75" customHeight="1">
      <c r="A10" s="163" t="s">
        <v>205</v>
      </c>
      <c r="B10" s="164">
        <v>2019</v>
      </c>
      <c r="C10" s="164">
        <v>2020</v>
      </c>
      <c r="D10" s="164">
        <v>2021</v>
      </c>
      <c r="E10" s="164">
        <v>2022</v>
      </c>
      <c r="F10" s="164">
        <v>2023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</row>
    <row r="11" spans="1:24" ht="15.75" customHeight="1">
      <c r="A11" s="152" t="s">
        <v>7</v>
      </c>
      <c r="B11" s="146">
        <f>'BCKQHDKD IMP'!B6/AVERAGE('CĐKT IMP'!B40,'CĐKT IMP'!B40)</f>
        <v>2.9403797452766907</v>
      </c>
      <c r="C11" s="146">
        <f>'BCKQHDKD IMP'!C6/AVERAGE('CĐKT IMP'!B40:C40)</f>
        <v>2.7940911387541205</v>
      </c>
      <c r="D11" s="146">
        <f>'BCKQHDKD IMP'!D6/AVERAGE('CĐKT IMP'!C40:D40)</f>
        <v>2.5005303598924962</v>
      </c>
      <c r="E11" s="146">
        <f>'BCKQHDKD IMP'!E6/AVERAGE('CĐKT IMP'!D40:E40)</f>
        <v>3.2924023950129495</v>
      </c>
      <c r="F11" s="146">
        <f>'BCKQHDKD IMP'!F6/AVERAGE('CĐKT IMP'!E40:F40)</f>
        <v>2.8001443777854411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</row>
    <row r="12" spans="1:24" ht="15.75" customHeight="1">
      <c r="A12" s="152" t="s">
        <v>16</v>
      </c>
      <c r="B12" s="146">
        <f>DCL!B129/AVERAGE(DCL!B40,DCL!B40)</f>
        <v>2.3580748915912211</v>
      </c>
      <c r="C12" s="146">
        <f>DCL!C129/AVERAGE(DCL!B40:C40)</f>
        <v>2.1836602775803291</v>
      </c>
      <c r="D12" s="146">
        <f>DCL!D129/AVERAGE(DCL!C40:D40)</f>
        <v>1.7987757037276955</v>
      </c>
      <c r="E12" s="146">
        <f>DCL!E129/AVERAGE(DCL!D40:E40)</f>
        <v>2.1367342380297392</v>
      </c>
      <c r="F12" s="146">
        <f>DCL!F129/AVERAGE(DCL!E40:F40)</f>
        <v>2.5277045021336266</v>
      </c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</row>
    <row r="13" spans="1:24" ht="15.75" customHeight="1">
      <c r="A13" s="152" t="s">
        <v>14</v>
      </c>
      <c r="B13" s="146">
        <f>DHG!B129/AVERAGE(DHG!B40,DHG!B40)</f>
        <v>4.3291640441648518</v>
      </c>
      <c r="C13" s="146">
        <f>DHG!C129/AVERAGE(DHG!B40:C40)</f>
        <v>4.2935706526028579</v>
      </c>
      <c r="D13" s="146">
        <f>DHG!D129/AVERAGE(DHG!C40:D40)</f>
        <v>4.9506533067762959</v>
      </c>
      <c r="E13" s="146">
        <f>DHG!E129/AVERAGE(DHG!D40:E40)</f>
        <v>6.0129397592480718</v>
      </c>
      <c r="F13" s="146">
        <f>DHG!F129/AVERAGE(DHG!E40:F40)</f>
        <v>6.2554098097525666</v>
      </c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</row>
    <row r="14" spans="1:24" ht="15.75" customHeight="1">
      <c r="A14" s="152" t="s">
        <v>206</v>
      </c>
      <c r="B14" s="146">
        <f>OPC!B127/AVERAGE(OPC!B39,OPC!B390)</f>
        <v>4.0721193987233359</v>
      </c>
      <c r="C14" s="146">
        <f>OPC!C127/AVERAGE(OPC!B39:C39)</f>
        <v>3.9371364839243972</v>
      </c>
      <c r="D14" s="146">
        <f>OPC!D127/AVERAGE(OPC!C39:D39)</f>
        <v>4.4922032925463142</v>
      </c>
      <c r="E14" s="146">
        <f>OPC!E127/AVERAGE(OPC!D39:E39)</f>
        <v>4.808594318002136</v>
      </c>
      <c r="F14" s="146">
        <f>OPC!F127/AVERAGE(OPC!E39:F39)</f>
        <v>4.3891313620690493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</row>
    <row r="15" spans="1:24" ht="15.75" customHeight="1">
      <c r="A15" s="152" t="s">
        <v>266</v>
      </c>
      <c r="B15" s="146">
        <f>AVERAGE(B11:B14)</f>
        <v>3.4249345199390251</v>
      </c>
      <c r="C15" s="146">
        <f t="shared" ref="C15:F15" si="1">AVERAGE(C11:C14)</f>
        <v>3.3021146382154258</v>
      </c>
      <c r="D15" s="146">
        <f t="shared" si="1"/>
        <v>3.4355406657357004</v>
      </c>
      <c r="E15" s="146">
        <f t="shared" si="1"/>
        <v>4.0626676775732236</v>
      </c>
      <c r="F15" s="146">
        <f t="shared" si="1"/>
        <v>3.9930975129351709</v>
      </c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</row>
    <row r="16" spans="1:24" ht="15.75" customHeight="1">
      <c r="A16" s="145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</row>
    <row r="17" spans="1:24" ht="15.75" customHeight="1">
      <c r="A17" s="203" t="s">
        <v>275</v>
      </c>
      <c r="B17" s="203"/>
      <c r="C17" s="203"/>
      <c r="D17" s="203"/>
      <c r="E17" s="203"/>
      <c r="F17" s="203"/>
      <c r="H17" s="145"/>
      <c r="I17" s="145"/>
      <c r="J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</row>
    <row r="18" spans="1:24" ht="15.75" customHeight="1">
      <c r="A18" s="165" t="s">
        <v>276</v>
      </c>
      <c r="B18" s="166">
        <v>2019</v>
      </c>
      <c r="C18" s="166">
        <v>2020</v>
      </c>
      <c r="D18" s="166">
        <v>2021</v>
      </c>
      <c r="E18" s="166">
        <v>2022</v>
      </c>
      <c r="F18" s="166">
        <v>2023</v>
      </c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</row>
    <row r="19" spans="1:24" ht="15.5">
      <c r="A19" s="153" t="s">
        <v>7</v>
      </c>
      <c r="B19" s="148">
        <f>'BCKQHDKD IMP'!B7/AVERAGE('CĐKT IMP'!B22,'CĐKT IMP'!B22)</f>
        <v>2.4954120573615239</v>
      </c>
      <c r="C19" s="148">
        <f>'BCKQHDKD IMP'!C7/AVERAGE('CĐKT IMP'!B22:C22)</f>
        <v>2.1230979456365233</v>
      </c>
      <c r="D19" s="148">
        <f>'BCKQHDKD IMP'!D7/AVERAGE('CĐKT IMP'!C22:D22)</f>
        <v>1.699410359166974</v>
      </c>
      <c r="E19" s="148">
        <f>'BCKQHDKD IMP'!E7/AVERAGE('CĐKT IMP'!D22:E22)</f>
        <v>2.0397339031360371</v>
      </c>
      <c r="F19" s="148">
        <f>'BCKQHDKD IMP'!F7/AVERAGE('CĐKT IMP'!E22:F22)</f>
        <v>2.0849374272217003</v>
      </c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</row>
    <row r="20" spans="1:24" ht="15.5">
      <c r="A20" s="153" t="s">
        <v>16</v>
      </c>
      <c r="B20" s="148">
        <f>DCL!B130/AVERAGE(DCL!B22,DCL!B22)</f>
        <v>2.4872926981212613</v>
      </c>
      <c r="C20" s="148">
        <f>DCL!C130/AVERAGE(DCL!B22:C22)</f>
        <v>2.1301052598828831</v>
      </c>
      <c r="D20" s="148">
        <f>DCL!D130/AVERAGE(DCL!C22:D22)</f>
        <v>1.8441568253755287</v>
      </c>
      <c r="E20" s="148">
        <f>DCL!E130/AVERAGE(DCL!D22:E22)</f>
        <v>2.3539637176214154</v>
      </c>
      <c r="F20" s="148">
        <f>DCL!F130/AVERAGE(DCL!E22:F22)</f>
        <v>2.7467060838309219</v>
      </c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 ht="15.5">
      <c r="A21" s="153" t="s">
        <v>14</v>
      </c>
      <c r="B21" s="148">
        <f>DHG!B130/AVERAGE(DHG!B22,DHG!B22)</f>
        <v>3.0112275934384978</v>
      </c>
      <c r="C21" s="148">
        <f>DHG!C130/AVERAGE(DHG!B22:C22)</f>
        <v>2.5054285749179614</v>
      </c>
      <c r="D21" s="148">
        <f>DHG!D130/AVERAGE(DHG!C22:D22)</f>
        <v>2.1927861829549227</v>
      </c>
      <c r="E21" s="148">
        <f>DHG!E130/AVERAGE(DHG!D22:E22)</f>
        <v>2.0818455909688147</v>
      </c>
      <c r="F21" s="148">
        <f>DHG!F130/AVERAGE(DHG!E22:F22)</f>
        <v>1.9184193497897968</v>
      </c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 ht="15.5">
      <c r="A22" s="153" t="s">
        <v>206</v>
      </c>
      <c r="B22" s="148">
        <f>OPC!B128/AVERAGE(OPC!B21,OPC!B21)</f>
        <v>1.039883287649511</v>
      </c>
      <c r="C22" s="148">
        <f>OPC!C128/AVERAGE(OPC!B21:C21)</f>
        <v>1.0834405059248799</v>
      </c>
      <c r="D22" s="148">
        <f>OPC!D128/AVERAGE(OPC!C21:D21)</f>
        <v>1.2884587380581038</v>
      </c>
      <c r="E22" s="148">
        <f>OPC!E128/AVERAGE(OPC!D21:E21)</f>
        <v>1.4718911601244469</v>
      </c>
      <c r="F22" s="148">
        <f>OPC!F128/AVERAGE(OPC!E21:F21)</f>
        <v>1.5024514940410865</v>
      </c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 ht="15.5">
      <c r="A23" s="153" t="s">
        <v>266</v>
      </c>
      <c r="B23" s="148">
        <f>AVERAGE(B19:B22)</f>
        <v>2.2584539091426987</v>
      </c>
      <c r="C23" s="148">
        <f t="shared" ref="C23:F23" si="2">AVERAGE(C19:C22)</f>
        <v>1.9605180715905621</v>
      </c>
      <c r="D23" s="148">
        <f t="shared" si="2"/>
        <v>1.7562030263888824</v>
      </c>
      <c r="E23" s="148">
        <f t="shared" si="2"/>
        <v>1.9868585929626783</v>
      </c>
      <c r="F23" s="148">
        <f t="shared" si="2"/>
        <v>2.0631285887208763</v>
      </c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ht="15.5">
      <c r="A24" s="167"/>
      <c r="B24" s="149"/>
      <c r="C24" s="149"/>
      <c r="D24" s="149"/>
      <c r="E24" s="149"/>
      <c r="F24" s="149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ht="15.5">
      <c r="A25" s="160" t="s">
        <v>277</v>
      </c>
      <c r="B25" s="161">
        <v>2019</v>
      </c>
      <c r="C25" s="161">
        <v>2020</v>
      </c>
      <c r="D25" s="161">
        <v>2021</v>
      </c>
      <c r="E25" s="161">
        <v>2022</v>
      </c>
      <c r="F25" s="161">
        <v>2023</v>
      </c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 ht="15.5">
      <c r="A26" s="152" t="s">
        <v>7</v>
      </c>
      <c r="B26" s="150">
        <f>365/B19</f>
        <v>146.26842846384486</v>
      </c>
      <c r="C26" s="150">
        <f t="shared" ref="C26:F26" si="3">365/C19</f>
        <v>171.91858752921067</v>
      </c>
      <c r="D26" s="150">
        <f t="shared" si="3"/>
        <v>214.78037840072815</v>
      </c>
      <c r="E26" s="150">
        <f t="shared" si="3"/>
        <v>178.94491013696549</v>
      </c>
      <c r="F26" s="150">
        <f t="shared" si="3"/>
        <v>175.06520590710659</v>
      </c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 ht="15.5">
      <c r="A27" s="152" t="s">
        <v>16</v>
      </c>
      <c r="B27" s="150">
        <f>365/B20</f>
        <v>146.74589776896673</v>
      </c>
      <c r="C27" s="150">
        <f t="shared" ref="C27:F27" si="4">365/C20</f>
        <v>171.35303445993478</v>
      </c>
      <c r="D27" s="150">
        <f t="shared" si="4"/>
        <v>197.92242990271419</v>
      </c>
      <c r="E27" s="150">
        <f t="shared" si="4"/>
        <v>155.05761506333567</v>
      </c>
      <c r="F27" s="150">
        <f t="shared" si="4"/>
        <v>132.88644247327781</v>
      </c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ht="15.5">
      <c r="A28" s="152" t="s">
        <v>14</v>
      </c>
      <c r="B28" s="150">
        <f t="shared" ref="B28:F28" si="5">365/B21</f>
        <v>121.21302315219863</v>
      </c>
      <c r="C28" s="150">
        <f t="shared" si="5"/>
        <v>145.68365813898794</v>
      </c>
      <c r="D28" s="150">
        <f t="shared" si="5"/>
        <v>166.4548978086585</v>
      </c>
      <c r="E28" s="150">
        <f t="shared" si="5"/>
        <v>175.32520259110206</v>
      </c>
      <c r="F28" s="150">
        <f t="shared" si="5"/>
        <v>190.26079988194104</v>
      </c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 ht="15.5">
      <c r="A29" s="151" t="s">
        <v>206</v>
      </c>
      <c r="B29" s="150">
        <f t="shared" ref="B29:F29" si="6">365/B22</f>
        <v>351.00092898408229</v>
      </c>
      <c r="C29" s="150">
        <f t="shared" si="6"/>
        <v>336.88974891004045</v>
      </c>
      <c r="D29" s="150">
        <f t="shared" si="6"/>
        <v>283.28419779286725</v>
      </c>
      <c r="E29" s="150">
        <f t="shared" si="6"/>
        <v>247.98029221748953</v>
      </c>
      <c r="F29" s="150">
        <f t="shared" si="6"/>
        <v>242.93629541295434</v>
      </c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 ht="15.5">
      <c r="A30" s="151" t="s">
        <v>266</v>
      </c>
      <c r="B30" s="150">
        <f>AVERAGE(B26:B29)</f>
        <v>191.30706959227314</v>
      </c>
      <c r="C30" s="150">
        <f t="shared" ref="C30:F30" si="7">AVERAGE(C26:C29)</f>
        <v>206.46125725954346</v>
      </c>
      <c r="D30" s="150">
        <f t="shared" si="7"/>
        <v>215.61047597624201</v>
      </c>
      <c r="E30" s="150">
        <f t="shared" si="7"/>
        <v>189.32700500222319</v>
      </c>
      <c r="F30" s="150">
        <f t="shared" si="7"/>
        <v>185.28718591881994</v>
      </c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 ht="15.5">
      <c r="A31" s="168"/>
      <c r="B31" s="171"/>
      <c r="C31" s="171"/>
      <c r="D31" s="171"/>
      <c r="E31" s="171"/>
      <c r="F31" s="171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</row>
    <row r="32" spans="1:24" ht="15.5">
      <c r="A32" s="198" t="s">
        <v>286</v>
      </c>
      <c r="B32" s="198"/>
      <c r="C32" s="198"/>
      <c r="D32" s="171"/>
      <c r="E32" s="171"/>
      <c r="F32" s="171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</row>
    <row r="33" spans="1:24" ht="15.5">
      <c r="A33" s="173" t="s">
        <v>205</v>
      </c>
      <c r="B33" s="174" t="s">
        <v>285</v>
      </c>
      <c r="C33" s="174" t="s">
        <v>284</v>
      </c>
      <c r="D33" s="175"/>
      <c r="E33" s="171"/>
      <c r="F33" s="171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</row>
    <row r="34" spans="1:24" ht="15.5">
      <c r="A34" s="173">
        <v>2019</v>
      </c>
      <c r="B34" s="169">
        <v>146.26842846384486</v>
      </c>
      <c r="C34" s="146">
        <v>2.4954120573615239</v>
      </c>
      <c r="D34" s="172"/>
      <c r="E34" s="149"/>
      <c r="F34" s="149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</row>
    <row r="35" spans="1:24" ht="15.5">
      <c r="A35" s="173">
        <v>2020</v>
      </c>
      <c r="B35" s="169">
        <v>171.91858752921067</v>
      </c>
      <c r="C35" s="146">
        <v>2.1230979456365233</v>
      </c>
      <c r="D35" s="172"/>
      <c r="E35" s="171"/>
      <c r="F35" s="171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</row>
    <row r="36" spans="1:24" ht="15.5">
      <c r="A36" s="173">
        <v>2021</v>
      </c>
      <c r="B36" s="169">
        <v>214.78037840072815</v>
      </c>
      <c r="C36" s="146">
        <v>1.699410359166974</v>
      </c>
      <c r="D36" s="172"/>
      <c r="E36" s="149"/>
      <c r="F36" s="149"/>
      <c r="G36" s="149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24" ht="15.5">
      <c r="A37" s="173">
        <v>2022</v>
      </c>
      <c r="B37" s="169">
        <v>178.94491013696549</v>
      </c>
      <c r="C37" s="146">
        <v>2.0397339031360371</v>
      </c>
      <c r="D37" s="172"/>
      <c r="E37" s="171"/>
      <c r="F37" s="171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</row>
    <row r="38" spans="1:24" ht="15.5">
      <c r="A38" s="173">
        <v>2023</v>
      </c>
      <c r="B38" s="159">
        <v>175.06520590710659</v>
      </c>
      <c r="C38" s="146">
        <v>2.0849374272217003</v>
      </c>
      <c r="D38" s="172"/>
      <c r="E38" s="171"/>
      <c r="F38" s="171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</row>
    <row r="39" spans="1:24" ht="15.5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</row>
    <row r="40" spans="1:24" ht="15.5">
      <c r="A40" s="203" t="s">
        <v>278</v>
      </c>
      <c r="B40" s="203"/>
      <c r="C40" s="203"/>
      <c r="D40" s="203"/>
      <c r="E40" s="203"/>
      <c r="F40" s="203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</row>
    <row r="41" spans="1:24" ht="15.5">
      <c r="A41" s="160" t="s">
        <v>279</v>
      </c>
      <c r="B41" s="161">
        <v>2019</v>
      </c>
      <c r="C41" s="161">
        <v>2020</v>
      </c>
      <c r="D41" s="161">
        <v>2021</v>
      </c>
      <c r="E41" s="161">
        <v>2022</v>
      </c>
      <c r="F41" s="161">
        <v>2023</v>
      </c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</row>
    <row r="42" spans="1:24" ht="15.5">
      <c r="A42" s="152" t="s">
        <v>7</v>
      </c>
      <c r="B42" s="146">
        <f>'BCKQHDKD IMP'!B6/AVERAGE('CĐKT IMP'!B14,'CĐKT IMP'!B14)</f>
        <v>5.5161822712126725</v>
      </c>
      <c r="C42" s="146">
        <f>'BCKQHDKD IMP'!C6/AVERAGE('CĐKT IMP'!B14:C14)</f>
        <v>4.6509555703038385</v>
      </c>
      <c r="D42" s="146">
        <f>'BCKQHDKD IMP'!D6/AVERAGE('CĐKT IMP'!C14:D14)</f>
        <v>4.3551919029351716</v>
      </c>
      <c r="E42" s="146">
        <f>'BCKQHDKD IMP'!E6/AVERAGE('CĐKT IMP'!D14:E14)</f>
        <v>6.8746546023433464</v>
      </c>
      <c r="F42" s="146">
        <f>'BCKQHDKD IMP'!F6/AVERAGE('CĐKT IMP'!E14:F14)</f>
        <v>8.1724145209312109</v>
      </c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</row>
    <row r="43" spans="1:24" ht="15.5">
      <c r="A43" s="152" t="s">
        <v>16</v>
      </c>
      <c r="B43" s="155">
        <f>DCL!B129/AVERAGE(DCL!B14,DCL!B14)</f>
        <v>3.0432943874754064</v>
      </c>
      <c r="C43" s="155">
        <f>DCL!C129/AVERAGE(DCL!B14:C140)</f>
        <v>3.210900144703412</v>
      </c>
      <c r="D43" s="155">
        <f>DCL!D129/AVERAGE(DCL!C14:D140)</f>
        <v>3.1485424888330771</v>
      </c>
      <c r="E43" s="155">
        <f>DCL!E129/AVERAGE(DCL!D14:E140)</f>
        <v>3.8591145794000501</v>
      </c>
      <c r="F43" s="155">
        <f>DCL!F129/AVERAGE(DCL!E14:F140)</f>
        <v>3.8114016497273577</v>
      </c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</row>
    <row r="44" spans="1:24" ht="15.5">
      <c r="A44" s="151" t="s">
        <v>14</v>
      </c>
      <c r="B44" s="156">
        <f>DHG!B129/AVERAGE(DHG!B14,DHG!B14)</f>
        <v>7.6391763312036636</v>
      </c>
      <c r="C44" s="156">
        <f>DHG!C129/AVERAGE(DHG!B14:C14)</f>
        <v>8.1267598837250734</v>
      </c>
      <c r="D44" s="156">
        <f>DHG!D129/AVERAGE(DHG!C14:D14)</f>
        <v>10.283938641368868</v>
      </c>
      <c r="E44" s="156">
        <f>DHG!E129/AVERAGE(DHG!D14:E14)</f>
        <v>13.655237995611349</v>
      </c>
      <c r="F44" s="156">
        <f>DHG!F129/AVERAGE(DHG!E14:F14)</f>
        <v>11.336604853997766</v>
      </c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</row>
    <row r="45" spans="1:24" ht="15.5">
      <c r="A45" s="151" t="s">
        <v>206</v>
      </c>
      <c r="B45" s="156">
        <f>OPC!B127/AVERAGE(OPC!B13,OPC!B13)</f>
        <v>5.9943424728014802</v>
      </c>
      <c r="C45" s="156">
        <f>OPC!C127/AVERAGE(OPC!B13:C13)</f>
        <v>5.7800255043952395</v>
      </c>
      <c r="D45" s="156">
        <f>OPC!D127/AVERAGE(OPC!C13:D13)</f>
        <v>6.8341365520852033</v>
      </c>
      <c r="E45" s="156">
        <f>OPC!E127/AVERAGE(OPC!D13:E13)</f>
        <v>6.6414986008059609</v>
      </c>
      <c r="F45" s="156">
        <f>OPC!F127/AVERAGE(OPC!E13:F13)</f>
        <v>4.5221738313686721</v>
      </c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</row>
    <row r="46" spans="1:24" ht="15.5">
      <c r="A46" s="151" t="s">
        <v>266</v>
      </c>
      <c r="B46" s="156">
        <f>AVERAGE(B42:B45)</f>
        <v>5.5482488656733056</v>
      </c>
      <c r="C46" s="156">
        <f t="shared" ref="C46:F46" si="8">AVERAGE(C42:C45)</f>
        <v>5.442160275781891</v>
      </c>
      <c r="D46" s="156">
        <f t="shared" si="8"/>
        <v>6.1554523963055807</v>
      </c>
      <c r="E46" s="156">
        <f t="shared" si="8"/>
        <v>7.7576264445401764</v>
      </c>
      <c r="F46" s="156">
        <f t="shared" si="8"/>
        <v>6.9606487140062514</v>
      </c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ht="15.5">
      <c r="A47" s="168"/>
      <c r="B47" s="157"/>
      <c r="C47" s="157"/>
      <c r="D47" s="157"/>
      <c r="E47" s="157"/>
      <c r="F47" s="157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spans="1:24" ht="15.5">
      <c r="A48" s="163" t="s">
        <v>280</v>
      </c>
      <c r="B48" s="164">
        <v>2019</v>
      </c>
      <c r="C48" s="164">
        <v>2020</v>
      </c>
      <c r="D48" s="164">
        <v>2021</v>
      </c>
      <c r="E48" s="164">
        <v>2022</v>
      </c>
      <c r="F48" s="164">
        <v>2023</v>
      </c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</row>
    <row r="49" spans="1:24" ht="15.5">
      <c r="A49" s="151" t="s">
        <v>7</v>
      </c>
      <c r="B49" s="158">
        <f>365/B42</f>
        <v>66.168952013211623</v>
      </c>
      <c r="C49" s="158">
        <f t="shared" ref="C49:F49" si="9">365/C42</f>
        <v>78.478496404160495</v>
      </c>
      <c r="D49" s="158">
        <f t="shared" si="9"/>
        <v>83.808017679774125</v>
      </c>
      <c r="E49" s="158">
        <f t="shared" si="9"/>
        <v>53.093576494095188</v>
      </c>
      <c r="F49" s="158">
        <f t="shared" si="9"/>
        <v>44.662443279787261</v>
      </c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</row>
    <row r="50" spans="1:24" ht="15.5">
      <c r="A50" s="151" t="s">
        <v>16</v>
      </c>
      <c r="B50" s="158">
        <f t="shared" ref="B50:F50" si="10">365/B43</f>
        <v>119.93581741620113</v>
      </c>
      <c r="C50" s="158">
        <f t="shared" si="10"/>
        <v>113.67528840848296</v>
      </c>
      <c r="D50" s="158">
        <f t="shared" si="10"/>
        <v>115.92665536340832</v>
      </c>
      <c r="E50" s="158">
        <f t="shared" si="10"/>
        <v>94.581280884576387</v>
      </c>
      <c r="F50" s="158">
        <f t="shared" si="10"/>
        <v>95.765294121156103</v>
      </c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</row>
    <row r="51" spans="1:24" ht="15.5">
      <c r="A51" s="151" t="s">
        <v>14</v>
      </c>
      <c r="B51" s="158">
        <f t="shared" ref="B51:F51" si="11">365/B44</f>
        <v>47.780020276412301</v>
      </c>
      <c r="C51" s="158">
        <f t="shared" si="11"/>
        <v>44.913348643530298</v>
      </c>
      <c r="D51" s="158">
        <f t="shared" si="11"/>
        <v>35.49223821034154</v>
      </c>
      <c r="E51" s="158">
        <f t="shared" si="11"/>
        <v>26.729669604975555</v>
      </c>
      <c r="F51" s="158">
        <f t="shared" si="11"/>
        <v>32.196588370219644</v>
      </c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</row>
    <row r="52" spans="1:24" ht="15.5">
      <c r="A52" s="151" t="s">
        <v>206</v>
      </c>
      <c r="B52" s="158">
        <f t="shared" ref="B52:F52" si="12">365/B45</f>
        <v>60.890748510973175</v>
      </c>
      <c r="C52" s="158">
        <f t="shared" si="12"/>
        <v>63.148510282947221</v>
      </c>
      <c r="D52" s="158">
        <f t="shared" si="12"/>
        <v>53.408356303421051</v>
      </c>
      <c r="E52" s="158">
        <f t="shared" si="12"/>
        <v>54.957476006349893</v>
      </c>
      <c r="F52" s="158">
        <f t="shared" si="12"/>
        <v>80.713394400747717</v>
      </c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</row>
    <row r="53" spans="1:24" ht="15.5">
      <c r="A53" s="151" t="s">
        <v>266</v>
      </c>
      <c r="B53" s="158">
        <f>AVERAGE(B49:B52)</f>
        <v>73.693884554199556</v>
      </c>
      <c r="C53" s="158">
        <f t="shared" ref="C53:F53" si="13">AVERAGE(C49:C52)</f>
        <v>75.053910934780234</v>
      </c>
      <c r="D53" s="158">
        <f t="shared" si="13"/>
        <v>72.158816889236263</v>
      </c>
      <c r="E53" s="158">
        <f t="shared" si="13"/>
        <v>57.340500747499249</v>
      </c>
      <c r="F53" s="158">
        <f t="shared" si="13"/>
        <v>63.334430042977679</v>
      </c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</row>
    <row r="54" spans="1:24" ht="15.5">
      <c r="A54" s="198" t="s">
        <v>287</v>
      </c>
      <c r="B54" s="198"/>
      <c r="C54" s="198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</row>
    <row r="55" spans="1:24" ht="15.5">
      <c r="A55" s="173" t="s">
        <v>205</v>
      </c>
      <c r="B55" s="174" t="s">
        <v>288</v>
      </c>
      <c r="C55" s="174" t="s">
        <v>289</v>
      </c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</row>
    <row r="56" spans="1:24" ht="15.5">
      <c r="A56" s="173">
        <v>2019</v>
      </c>
      <c r="B56" s="159">
        <v>66.168952013211623</v>
      </c>
      <c r="C56" s="176">
        <v>5.5161822712126725</v>
      </c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</row>
    <row r="57" spans="1:24" ht="15.5">
      <c r="A57" s="173">
        <v>2020</v>
      </c>
      <c r="B57" s="159">
        <v>78.478496404160495</v>
      </c>
      <c r="C57" s="176">
        <v>4.6509555703038385</v>
      </c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</row>
    <row r="58" spans="1:24" ht="15.5">
      <c r="A58" s="173">
        <v>2021</v>
      </c>
      <c r="B58" s="159">
        <v>83.808017679774125</v>
      </c>
      <c r="C58" s="176">
        <v>4.3551919029351716</v>
      </c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</row>
    <row r="59" spans="1:24" ht="15.5">
      <c r="A59" s="173">
        <v>2022</v>
      </c>
      <c r="B59" s="159">
        <v>53.093576494095188</v>
      </c>
      <c r="C59" s="176">
        <v>6.8746546023433464</v>
      </c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</row>
    <row r="60" spans="1:24" ht="15.5">
      <c r="A60" s="173">
        <v>2023</v>
      </c>
      <c r="B60" s="159">
        <v>44.662443279787261</v>
      </c>
      <c r="C60" s="176">
        <v>8.1724145209312109</v>
      </c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</row>
    <row r="61" spans="1:24" ht="15.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</row>
    <row r="62" spans="1:24" ht="15.5">
      <c r="A62" s="168"/>
      <c r="B62" s="168"/>
      <c r="C62" s="168"/>
      <c r="D62" s="168"/>
      <c r="E62" s="168"/>
      <c r="F62" s="157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</row>
    <row r="63" spans="1:24" ht="15.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</row>
    <row r="64" spans="1:24" ht="15.5">
      <c r="A64" s="200" t="s">
        <v>281</v>
      </c>
      <c r="B64" s="200"/>
      <c r="C64" s="200"/>
      <c r="D64" s="200"/>
      <c r="E64" s="200"/>
      <c r="F64" s="200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</row>
    <row r="65" spans="1:24" ht="15.5">
      <c r="A65" s="163" t="s">
        <v>283</v>
      </c>
      <c r="B65" s="164">
        <v>2019</v>
      </c>
      <c r="C65" s="164">
        <v>2020</v>
      </c>
      <c r="D65" s="164">
        <v>2021</v>
      </c>
      <c r="E65" s="164">
        <v>2022</v>
      </c>
      <c r="F65" s="164">
        <v>2023</v>
      </c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</row>
    <row r="66" spans="1:24" ht="15.5">
      <c r="A66" s="151" t="s">
        <v>7</v>
      </c>
      <c r="B66" s="146">
        <f>'BCKQHDKD IMP'!B7/AVERAGE('CĐKT IMP'!B72,'CĐKT IMP'!B72)</f>
        <v>9.6252336057034107</v>
      </c>
      <c r="C66" s="146">
        <f>'BCKQHDKD IMP'!C7/AVERAGE('CĐKT IMP'!B72:C72)</f>
        <v>10.924081880609643</v>
      </c>
      <c r="D66" s="146">
        <f>'BCKQHDKD IMP'!D7/AVERAGE('CĐKT IMP'!C72:D72)</f>
        <v>10.216693858996411</v>
      </c>
      <c r="E66" s="146">
        <f>'BCKQHDKD IMP'!E7/AVERAGE('CĐKT IMP'!D72:E72)</f>
        <v>10.595333985016444</v>
      </c>
      <c r="F66" s="146">
        <f>'BCKQHDKD IMP'!F7/AVERAGE('CĐKT IMP'!E72:F72)</f>
        <v>15.131638128626099</v>
      </c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</row>
    <row r="67" spans="1:24" ht="15.5">
      <c r="A67" s="151" t="s">
        <v>16</v>
      </c>
      <c r="B67" s="176">
        <f>DCL!B130/AVERAGE(DCL!B72,DCL!B72)</f>
        <v>13.933986798100968</v>
      </c>
      <c r="C67" s="176">
        <f>DCL!C130/AVERAGE(DCL!B72:C72)</f>
        <v>14.38108787899643</v>
      </c>
      <c r="D67" s="176">
        <f>DCL!D130/AVERAGE(DCL!C72:D72)</f>
        <v>17.064411021073642</v>
      </c>
      <c r="E67" s="176">
        <f>DCL!E130/AVERAGE(DCL!D72:E72)</f>
        <v>21.617987354036696</v>
      </c>
      <c r="F67" s="176">
        <f>DCL!F130/AVERAGE(DCL!E72:F72)</f>
        <v>18.157743483851327</v>
      </c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</row>
    <row r="68" spans="1:24" ht="15.5">
      <c r="A68" s="151" t="s">
        <v>14</v>
      </c>
      <c r="B68" s="176">
        <f>DHG!B130/AVERAGE(DHG!B72,DHG!B72)</f>
        <v>18.155837378937552</v>
      </c>
      <c r="C68" s="176">
        <f>DHG!C130/AVERAGE(DHG!B72:C72)</f>
        <v>10.436426994988556</v>
      </c>
      <c r="D68" s="176">
        <f>DHG!D130/AVERAGE(DHG!C72:D72)</f>
        <v>9.183264826153227</v>
      </c>
      <c r="E68" s="176">
        <f>DHG!E130/AVERAGE(DHG!D72:E72)</f>
        <v>8.5520738213959415</v>
      </c>
      <c r="F68" s="176">
        <f>DHG!F130/AVERAGE(DHG!E72:F72)</f>
        <v>9.1760072096058618</v>
      </c>
      <c r="H68" s="145"/>
      <c r="I68" s="145"/>
      <c r="J68" s="145"/>
      <c r="L68" s="145"/>
      <c r="M68" s="145"/>
      <c r="N68" s="145"/>
      <c r="P68" s="145"/>
      <c r="Q68" s="145"/>
      <c r="R68" s="145"/>
      <c r="S68" s="145"/>
      <c r="T68" s="145"/>
      <c r="U68" s="145"/>
      <c r="V68" s="145"/>
      <c r="W68" s="145"/>
      <c r="X68" s="145"/>
    </row>
    <row r="69" spans="1:24" ht="15.5">
      <c r="A69" s="151" t="s">
        <v>206</v>
      </c>
      <c r="B69" s="176">
        <f>OPC!B128/AVERAGE(OPC!B71,OPC!B71)</f>
        <v>17.132848332782547</v>
      </c>
      <c r="C69" s="176">
        <f>OPC!C128/AVERAGE(OPC!B71:C71)</f>
        <v>15.233124353089149</v>
      </c>
      <c r="D69" s="176">
        <f>OPC!D128/AVERAGE(OPC!C71:D71)</f>
        <v>11.879016726741776</v>
      </c>
      <c r="E69" s="176">
        <f>OPC!E128/AVERAGE(OPC!D71:E71)</f>
        <v>11.1905932150931</v>
      </c>
      <c r="F69" s="176">
        <f>OPC!F128/AVERAGE(OPC!E71:F71)</f>
        <v>12.118952864770975</v>
      </c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</row>
    <row r="70" spans="1:24" ht="15.5">
      <c r="A70" s="151" t="s">
        <v>266</v>
      </c>
      <c r="B70" s="176">
        <f>AVERAGE(B66:B69)</f>
        <v>14.71197652888112</v>
      </c>
      <c r="C70" s="176">
        <f t="shared" ref="C70:F70" si="14">AVERAGE(C66:C69)</f>
        <v>12.743680276920944</v>
      </c>
      <c r="D70" s="176">
        <f t="shared" si="14"/>
        <v>12.085846608241264</v>
      </c>
      <c r="E70" s="176">
        <f t="shared" si="14"/>
        <v>12.988997093885546</v>
      </c>
      <c r="F70" s="176">
        <f t="shared" si="14"/>
        <v>13.646085421713567</v>
      </c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</row>
    <row r="71" spans="1:24" ht="15.5">
      <c r="A71" s="145"/>
      <c r="B71" s="145"/>
      <c r="C71" s="145"/>
      <c r="D71" s="145"/>
      <c r="E71" s="145"/>
      <c r="F71" s="170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</row>
    <row r="72" spans="1:24" ht="15.5">
      <c r="A72" s="163" t="s">
        <v>282</v>
      </c>
      <c r="B72" s="164">
        <v>2019</v>
      </c>
      <c r="C72" s="164">
        <v>2020</v>
      </c>
      <c r="D72" s="164">
        <v>2021</v>
      </c>
      <c r="E72" s="164">
        <v>2022</v>
      </c>
      <c r="F72" s="164">
        <v>2023</v>
      </c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</row>
    <row r="73" spans="1:24" ht="15.5">
      <c r="A73" s="151" t="s">
        <v>7</v>
      </c>
      <c r="B73" s="158">
        <f>365/B66</f>
        <v>37.921157548188759</v>
      </c>
      <c r="C73" s="158">
        <f t="shared" ref="C73:F73" si="15">365/C66</f>
        <v>33.412418909810512</v>
      </c>
      <c r="D73" s="158">
        <f t="shared" si="15"/>
        <v>35.725842923109184</v>
      </c>
      <c r="E73" s="158">
        <f t="shared" si="15"/>
        <v>34.449126428309896</v>
      </c>
      <c r="F73" s="158">
        <f t="shared" si="15"/>
        <v>24.12164478804786</v>
      </c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</row>
    <row r="74" spans="1:24" ht="15.5">
      <c r="A74" s="151" t="s">
        <v>16</v>
      </c>
      <c r="B74" s="158">
        <f t="shared" ref="B74:F76" si="16">365/B67</f>
        <v>26.194943722046947</v>
      </c>
      <c r="C74" s="158">
        <f t="shared" si="16"/>
        <v>25.380555565137897</v>
      </c>
      <c r="D74" s="158">
        <f t="shared" si="16"/>
        <v>21.389545736401004</v>
      </c>
      <c r="E74" s="158">
        <f t="shared" si="16"/>
        <v>16.88408795982777</v>
      </c>
      <c r="F74" s="158">
        <f t="shared" si="16"/>
        <v>20.101616719313963</v>
      </c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</row>
    <row r="75" spans="1:24" ht="15.5">
      <c r="A75" s="151" t="s">
        <v>14</v>
      </c>
      <c r="B75" s="158">
        <f t="shared" si="16"/>
        <v>20.103727103407177</v>
      </c>
      <c r="C75" s="158">
        <f t="shared" si="16"/>
        <v>34.973655272562965</v>
      </c>
      <c r="D75" s="158">
        <f t="shared" si="16"/>
        <v>39.746213020069753</v>
      </c>
      <c r="E75" s="158">
        <f t="shared" si="16"/>
        <v>42.679706422415052</v>
      </c>
      <c r="F75" s="158">
        <f t="shared" si="16"/>
        <v>39.777649653315592</v>
      </c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</row>
    <row r="76" spans="1:24" ht="15.5">
      <c r="A76" s="151" t="s">
        <v>206</v>
      </c>
      <c r="B76" s="158">
        <f t="shared" si="16"/>
        <v>21.304105009883102</v>
      </c>
      <c r="C76" s="158">
        <f t="shared" si="16"/>
        <v>23.960941402410405</v>
      </c>
      <c r="D76" s="158">
        <f t="shared" si="16"/>
        <v>30.726448863256518</v>
      </c>
      <c r="E76" s="158">
        <f t="shared" si="16"/>
        <v>32.616680187044345</v>
      </c>
      <c r="F76" s="158">
        <f t="shared" si="16"/>
        <v>30.118113674740975</v>
      </c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</row>
    <row r="77" spans="1:24" ht="15.5">
      <c r="A77" s="151" t="s">
        <v>266</v>
      </c>
      <c r="B77" s="158">
        <f>AVERAGE(B73:B76)</f>
        <v>26.380983345881496</v>
      </c>
      <c r="C77" s="158">
        <f t="shared" ref="C77:F77" si="17">AVERAGE(C73:C76)</f>
        <v>29.431892787480443</v>
      </c>
      <c r="D77" s="158">
        <f t="shared" si="17"/>
        <v>31.897012635709114</v>
      </c>
      <c r="E77" s="158">
        <f t="shared" si="17"/>
        <v>31.657400249399267</v>
      </c>
      <c r="F77" s="158">
        <f t="shared" si="17"/>
        <v>28.5297562088546</v>
      </c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</row>
    <row r="78" spans="1:24" ht="15.5">
      <c r="A78" s="145"/>
      <c r="B78" s="145"/>
      <c r="C78" s="145"/>
      <c r="D78" s="145"/>
      <c r="E78" s="145"/>
      <c r="F78" s="170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</row>
    <row r="79" spans="1:24" ht="15.5">
      <c r="A79" s="198" t="s">
        <v>292</v>
      </c>
      <c r="B79" s="198"/>
      <c r="C79" s="198"/>
      <c r="D79" s="145"/>
      <c r="E79" s="145"/>
      <c r="F79" s="170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</row>
    <row r="80" spans="1:24" ht="15.5">
      <c r="A80" s="173" t="s">
        <v>205</v>
      </c>
      <c r="B80" s="174" t="s">
        <v>290</v>
      </c>
      <c r="C80" s="174" t="s">
        <v>291</v>
      </c>
      <c r="D80" s="145"/>
      <c r="E80" s="145"/>
      <c r="F80" s="170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</row>
    <row r="81" spans="1:24" ht="15.5">
      <c r="A81" s="173">
        <v>2019</v>
      </c>
      <c r="B81" s="158">
        <v>37.921157548188759</v>
      </c>
      <c r="C81" s="177">
        <v>9.6252336057034107</v>
      </c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</row>
    <row r="82" spans="1:24" ht="15.5">
      <c r="A82" s="173">
        <v>2020</v>
      </c>
      <c r="B82" s="158">
        <v>33.412418909810512</v>
      </c>
      <c r="C82" s="177">
        <v>10.924081880609643</v>
      </c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</row>
    <row r="83" spans="1:24" ht="15.5">
      <c r="A83" s="173">
        <v>2021</v>
      </c>
      <c r="B83" s="158">
        <v>35.725842923109184</v>
      </c>
      <c r="C83" s="177">
        <v>10.216693858996411</v>
      </c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</row>
    <row r="84" spans="1:24" ht="15.5">
      <c r="A84" s="173">
        <v>2022</v>
      </c>
      <c r="B84" s="158">
        <v>34.449126428309896</v>
      </c>
      <c r="C84" s="177">
        <v>10.595333985016444</v>
      </c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</row>
    <row r="85" spans="1:24" ht="15.5">
      <c r="A85" s="173">
        <v>2023</v>
      </c>
      <c r="B85" s="158">
        <v>24.12164478804786</v>
      </c>
      <c r="C85" s="177">
        <v>15.131638128626099</v>
      </c>
      <c r="D85" s="145"/>
      <c r="E85" s="145"/>
      <c r="F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</row>
    <row r="86" spans="1:24" ht="15.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</row>
    <row r="87" spans="1:24" ht="15.5">
      <c r="A87" s="199" t="s">
        <v>293</v>
      </c>
      <c r="B87" s="199"/>
      <c r="C87" s="199"/>
      <c r="D87" s="199"/>
      <c r="E87" s="199"/>
      <c r="F87" s="199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</row>
    <row r="88" spans="1:24" ht="15.5">
      <c r="A88" s="163" t="s">
        <v>205</v>
      </c>
      <c r="B88" s="164">
        <v>2019</v>
      </c>
      <c r="C88" s="164">
        <v>2020</v>
      </c>
      <c r="D88" s="164">
        <v>2021</v>
      </c>
      <c r="E88" s="164">
        <v>2022</v>
      </c>
      <c r="F88" s="164">
        <v>2023</v>
      </c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</row>
    <row r="89" spans="1:24" ht="15.5">
      <c r="A89" s="151" t="s">
        <v>7</v>
      </c>
      <c r="B89" s="159">
        <f>B26+B49-B73</f>
        <v>174.51622292886771</v>
      </c>
      <c r="C89" s="159">
        <f t="shared" ref="C89:F89" si="18">C26+C49-C73</f>
        <v>216.98466502356064</v>
      </c>
      <c r="D89" s="159">
        <f t="shared" si="18"/>
        <v>262.86255315739311</v>
      </c>
      <c r="E89" s="159">
        <f t="shared" si="18"/>
        <v>197.58936020275075</v>
      </c>
      <c r="F89" s="159">
        <f t="shared" si="18"/>
        <v>195.60600439884598</v>
      </c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</row>
    <row r="90" spans="1:24" ht="15.5">
      <c r="A90" s="151" t="s">
        <v>16</v>
      </c>
      <c r="B90" s="159">
        <f t="shared" ref="B90:F90" si="19">B27+B50-B74</f>
        <v>240.48677146312087</v>
      </c>
      <c r="C90" s="159">
        <f t="shared" si="19"/>
        <v>259.64776730327981</v>
      </c>
      <c r="D90" s="159">
        <f t="shared" si="19"/>
        <v>292.4595395297215</v>
      </c>
      <c r="E90" s="159">
        <f t="shared" si="19"/>
        <v>232.75480798808428</v>
      </c>
      <c r="F90" s="159">
        <f t="shared" si="19"/>
        <v>208.55011987511995</v>
      </c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</row>
    <row r="91" spans="1:24" ht="15.5">
      <c r="A91" s="151" t="s">
        <v>14</v>
      </c>
      <c r="B91" s="159">
        <f t="shared" ref="B91:F91" si="20">B28+B51-B75</f>
        <v>148.88931632520374</v>
      </c>
      <c r="C91" s="159">
        <f t="shared" si="20"/>
        <v>155.62335150995528</v>
      </c>
      <c r="D91" s="159">
        <f t="shared" si="20"/>
        <v>162.20092299893028</v>
      </c>
      <c r="E91" s="159">
        <f t="shared" si="20"/>
        <v>159.37516577366256</v>
      </c>
      <c r="F91" s="159">
        <f t="shared" si="20"/>
        <v>182.67973859884509</v>
      </c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</row>
    <row r="92" spans="1:24" ht="15.5">
      <c r="A92" s="151" t="s">
        <v>206</v>
      </c>
      <c r="B92" s="159">
        <f t="shared" ref="B92:F92" si="21">B29+B52-B76</f>
        <v>390.58757248517236</v>
      </c>
      <c r="C92" s="159">
        <f t="shared" si="21"/>
        <v>376.07731779057724</v>
      </c>
      <c r="D92" s="159">
        <f t="shared" si="21"/>
        <v>305.96610523303178</v>
      </c>
      <c r="E92" s="159">
        <f t="shared" si="21"/>
        <v>270.32108803679512</v>
      </c>
      <c r="F92" s="159">
        <f t="shared" si="21"/>
        <v>293.53157613896104</v>
      </c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</row>
    <row r="93" spans="1:24" ht="15.5">
      <c r="A93" s="151" t="s">
        <v>266</v>
      </c>
      <c r="B93" s="159">
        <f>AVERAGE(B89:B92)</f>
        <v>238.61997080059118</v>
      </c>
      <c r="C93" s="159">
        <f t="shared" ref="C93:F93" si="22">AVERAGE(C89:C92)</f>
        <v>252.08327540684323</v>
      </c>
      <c r="D93" s="159">
        <f t="shared" si="22"/>
        <v>255.87228022976916</v>
      </c>
      <c r="E93" s="159">
        <f t="shared" si="22"/>
        <v>215.01010550032316</v>
      </c>
      <c r="F93" s="159">
        <f t="shared" si="22"/>
        <v>220.09185975294304</v>
      </c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</row>
    <row r="94" spans="1:24" ht="15.5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</row>
    <row r="95" spans="1:24" ht="15.5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</row>
    <row r="96" spans="1:24" ht="15.5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</row>
    <row r="97" spans="1:24" ht="15.5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</row>
    <row r="98" spans="1:24" ht="15.5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</row>
    <row r="99" spans="1:24" ht="15.5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</row>
    <row r="100" spans="1:24" ht="15.5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</row>
    <row r="101" spans="1:24" ht="15.5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</row>
    <row r="102" spans="1:24" ht="15.5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</row>
    <row r="103" spans="1:24" ht="15.5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</row>
    <row r="104" spans="1:24" ht="15.5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</row>
    <row r="105" spans="1:24" ht="15.5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</row>
    <row r="106" spans="1:24" ht="15.5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</row>
    <row r="107" spans="1:24" ht="15.5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</row>
    <row r="108" spans="1:24" ht="15.5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</row>
    <row r="109" spans="1:24" ht="15.5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</row>
    <row r="110" spans="1:24" ht="15.5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</row>
    <row r="111" spans="1:24" ht="15.5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</row>
    <row r="112" spans="1:24" ht="15.5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</row>
    <row r="113" spans="1:24" ht="15.5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</row>
    <row r="114" spans="1:24" ht="15.5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</row>
    <row r="115" spans="1:24" ht="15.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</row>
    <row r="116" spans="1:24" ht="15.5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</row>
    <row r="117" spans="1:24" ht="15.5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</row>
    <row r="118" spans="1:24" ht="15.5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</row>
    <row r="119" spans="1:24" ht="15.5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</row>
    <row r="120" spans="1:24" ht="15.5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</row>
    <row r="121" spans="1:24" ht="15.5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</row>
    <row r="122" spans="1:24" ht="15.5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</row>
    <row r="123" spans="1:24" ht="15.5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</row>
    <row r="124" spans="1:24" ht="15.5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</row>
    <row r="125" spans="1:24" ht="15.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</row>
    <row r="126" spans="1:24" ht="15.5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</row>
    <row r="127" spans="1:24" ht="15.5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</row>
    <row r="128" spans="1:24" ht="15.5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</row>
    <row r="129" spans="1:24" ht="15.5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</row>
    <row r="130" spans="1:24" ht="15.5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</row>
    <row r="131" spans="1:24" ht="15.5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</row>
    <row r="132" spans="1:24" ht="15.5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</row>
    <row r="133" spans="1:24" ht="15.5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</row>
    <row r="134" spans="1:24" ht="15.5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</row>
    <row r="135" spans="1:24" ht="15.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</row>
    <row r="136" spans="1:24" ht="15.5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</row>
    <row r="137" spans="1:24" ht="15.5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</row>
    <row r="138" spans="1:24" ht="15.5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</row>
    <row r="139" spans="1:24" ht="15.5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</row>
    <row r="140" spans="1:24" ht="15.5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</row>
    <row r="141" spans="1:24" ht="15.5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</row>
    <row r="142" spans="1:24" ht="15.5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</row>
    <row r="143" spans="1:24" ht="15.5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</row>
    <row r="144" spans="1:24" ht="15.5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</row>
    <row r="145" spans="1:24" ht="15.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</row>
    <row r="146" spans="1:24" ht="15.5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</row>
    <row r="147" spans="1:24" ht="15.5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</row>
    <row r="148" spans="1:24" ht="15.5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</row>
    <row r="149" spans="1:24" ht="15.5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</row>
    <row r="150" spans="1:24" ht="15.5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</row>
    <row r="151" spans="1:24" ht="15.5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</row>
    <row r="152" spans="1:24" ht="15.5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</row>
    <row r="153" spans="1:24" ht="15.5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</row>
    <row r="154" spans="1:24" ht="15.5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</row>
    <row r="155" spans="1:24" ht="15.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</row>
    <row r="156" spans="1:24" ht="15.5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</row>
    <row r="157" spans="1:24" ht="15.5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</row>
    <row r="158" spans="1:24" ht="15.5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</row>
    <row r="159" spans="1:24" ht="15.5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</row>
    <row r="160" spans="1:24" ht="15.5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</row>
    <row r="161" spans="1:24" ht="15.5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</row>
    <row r="162" spans="1:24" ht="15.5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</row>
    <row r="163" spans="1:24" ht="15.5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</row>
    <row r="164" spans="1:24" ht="15.5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</row>
    <row r="165" spans="1:24" ht="15.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</row>
    <row r="166" spans="1:24" ht="15.5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</row>
    <row r="167" spans="1:24" ht="15.5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</row>
    <row r="168" spans="1:24" ht="15.5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</row>
    <row r="169" spans="1:24" ht="15.5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</row>
    <row r="170" spans="1:24" ht="15.5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</row>
    <row r="171" spans="1:24" ht="15.5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</row>
    <row r="172" spans="1:24" ht="15.5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</row>
    <row r="173" spans="1:24" ht="15.5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</row>
    <row r="174" spans="1:24" ht="15.5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</row>
    <row r="175" spans="1:24" ht="15.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</row>
    <row r="176" spans="1:24" ht="15.5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</row>
    <row r="177" spans="1:24" ht="15.5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</row>
    <row r="178" spans="1:24" ht="15.5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</row>
    <row r="179" spans="1:24" ht="15.5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</row>
    <row r="180" spans="1:24" ht="15.5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</row>
    <row r="181" spans="1:24" ht="15.5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</row>
    <row r="182" spans="1:24" ht="15.5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</row>
    <row r="183" spans="1:24" ht="15.5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</row>
    <row r="184" spans="1:24" ht="15.5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</row>
    <row r="185" spans="1:24" ht="15.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</row>
    <row r="186" spans="1:24" ht="15.5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</row>
    <row r="187" spans="1:24" ht="15.5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</row>
    <row r="188" spans="1:24" ht="15.5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</row>
    <row r="189" spans="1:24" ht="15.5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</row>
    <row r="190" spans="1:24" ht="15.5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</row>
    <row r="191" spans="1:24" ht="15.5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</row>
    <row r="192" spans="1:24" ht="15.5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</row>
    <row r="193" spans="1:24" ht="15.5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</row>
    <row r="194" spans="1:24" ht="15.5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</row>
    <row r="195" spans="1:24" ht="15.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</row>
    <row r="196" spans="1:24" ht="15.5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</row>
    <row r="197" spans="1:24" ht="15.5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</row>
    <row r="198" spans="1:24" ht="15.5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</row>
    <row r="199" spans="1:24" ht="15.5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</row>
    <row r="200" spans="1:24" ht="15.5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</row>
    <row r="201" spans="1:24" ht="15.5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</row>
    <row r="202" spans="1:24" ht="15.5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</row>
    <row r="203" spans="1:24" ht="15.5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</row>
    <row r="204" spans="1:24" ht="15.5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</row>
    <row r="205" spans="1:24" ht="15.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</row>
    <row r="206" spans="1:24" ht="15.5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</row>
    <row r="207" spans="1:24" ht="15.5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</row>
    <row r="208" spans="1:24" ht="15.5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</row>
    <row r="209" spans="1:24" ht="15.5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</row>
    <row r="210" spans="1:24" ht="15.5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</row>
    <row r="211" spans="1:24" ht="15.5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</row>
    <row r="212" spans="1:24" ht="15.5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</row>
    <row r="213" spans="1:24" ht="15.5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</row>
    <row r="214" spans="1:24" ht="15.5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</row>
    <row r="215" spans="1:24" ht="15.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</row>
    <row r="216" spans="1:24" ht="15.5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</row>
    <row r="217" spans="1:24" ht="15.5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</row>
    <row r="218" spans="1:24" ht="15.5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</row>
    <row r="219" spans="1:24" ht="15.5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</row>
    <row r="220" spans="1:24" ht="15.5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</row>
    <row r="221" spans="1:24" ht="15.5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</row>
    <row r="222" spans="1:24" ht="15.5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</row>
    <row r="223" spans="1:24" ht="15.5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</row>
    <row r="224" spans="1:24" ht="15.5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</row>
    <row r="225" spans="1:24" ht="15.5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</row>
    <row r="226" spans="1:24" ht="15.5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</row>
    <row r="227" spans="1:24" ht="15.5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</row>
    <row r="228" spans="1:24" ht="15.5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</row>
    <row r="229" spans="1:24" ht="15.5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</row>
    <row r="230" spans="1:24" ht="15.5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</row>
    <row r="231" spans="1:24" ht="15.5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</row>
    <row r="232" spans="1:24" ht="15.5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</row>
    <row r="233" spans="1:24" ht="15.5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</row>
    <row r="234" spans="1:24" ht="15.5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</row>
    <row r="235" spans="1:24" ht="15.5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</row>
    <row r="236" spans="1:24" ht="15.5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</row>
    <row r="237" spans="1:24" ht="15.5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</row>
    <row r="238" spans="1:24" ht="15.5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</row>
    <row r="239" spans="1:24" ht="15.5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</row>
    <row r="240" spans="1:24" ht="15.5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</row>
    <row r="241" spans="1:24" ht="15.5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</row>
    <row r="242" spans="1:24" ht="15.5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</row>
    <row r="243" spans="1:24" ht="15.5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</row>
    <row r="244" spans="1:24" ht="15.5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</row>
    <row r="245" spans="1:24" ht="15.5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</row>
    <row r="246" spans="1:24" ht="15.5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</row>
    <row r="247" spans="1:24" ht="15.5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</row>
    <row r="248" spans="1:24" ht="15.5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</row>
    <row r="249" spans="1:24" ht="15.5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</row>
    <row r="250" spans="1:24" ht="15.5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</row>
    <row r="251" spans="1:24" ht="15.5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</row>
    <row r="252" spans="1:24" ht="15.5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</row>
    <row r="253" spans="1:24" ht="15.5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</row>
    <row r="254" spans="1:24" ht="15.5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</row>
    <row r="255" spans="1:24" ht="15.5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</row>
    <row r="256" spans="1:24" ht="15.5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</row>
    <row r="257" spans="1:24" ht="15.5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</row>
    <row r="258" spans="1:24" ht="15.5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</row>
    <row r="259" spans="1:24" ht="15.5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</row>
    <row r="260" spans="1:24" ht="15.5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</row>
    <row r="261" spans="1:24" ht="15.5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</row>
    <row r="262" spans="1:24" ht="15.5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</row>
    <row r="263" spans="1:24" ht="15.5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</row>
    <row r="264" spans="1:24" ht="15.5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</row>
    <row r="265" spans="1:24" ht="15.5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</row>
    <row r="266" spans="1:24" ht="15.5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</row>
    <row r="267" spans="1:24" ht="15.5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</row>
    <row r="268" spans="1:24" ht="15.5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</row>
    <row r="269" spans="1:24" ht="15.5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</row>
    <row r="270" spans="1:24" ht="15.5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</row>
    <row r="271" spans="1:24" ht="15.5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</row>
    <row r="272" spans="1:24" ht="15.5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</row>
    <row r="273" spans="1:24" ht="15.5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</row>
    <row r="274" spans="1:24" ht="15.5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</row>
    <row r="275" spans="1:24" ht="15.5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</row>
    <row r="276" spans="1:24" ht="15.5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</row>
    <row r="277" spans="1:24" ht="15.5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</row>
    <row r="278" spans="1:24" ht="15.5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</row>
    <row r="279" spans="1:24" ht="15.5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</row>
    <row r="280" spans="1:24" ht="15.5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</row>
    <row r="281" spans="1:24" ht="15.5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</row>
    <row r="282" spans="1:24" ht="15.5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</row>
    <row r="283" spans="1:24" ht="15.5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</row>
    <row r="284" spans="1:24" ht="15.5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</row>
    <row r="285" spans="1:24" ht="15.5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</row>
    <row r="286" spans="1:24" ht="15.5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</row>
    <row r="287" spans="1:24" ht="15.5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</row>
    <row r="288" spans="1:24" ht="15.5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</row>
    <row r="289" spans="1:24" ht="15.5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</row>
    <row r="290" spans="1:24" ht="15.5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</row>
    <row r="291" spans="1:24" ht="15.5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</row>
    <row r="292" spans="1:24" ht="15.5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</row>
    <row r="293" spans="1:24" ht="15.5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</row>
    <row r="294" spans="1:24" ht="15.5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</row>
    <row r="295" spans="1:24" ht="15.5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</row>
    <row r="296" spans="1:24" ht="15.5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</row>
    <row r="297" spans="1:24" ht="15.5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</row>
    <row r="298" spans="1:24" ht="15.5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</row>
    <row r="299" spans="1:24" ht="15.5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</row>
    <row r="300" spans="1:24" ht="15.5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</row>
    <row r="301" spans="1:24" ht="15.5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</row>
    <row r="302" spans="1:24" ht="15.5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</row>
    <row r="303" spans="1:24" ht="15.5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</row>
    <row r="304" spans="1:24" ht="15.5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</row>
    <row r="305" spans="1:24" ht="15.5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</row>
    <row r="306" spans="1:24" ht="15.5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</row>
    <row r="307" spans="1:24" ht="15.5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</row>
    <row r="308" spans="1:24" ht="15.5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</row>
    <row r="309" spans="1:24" ht="15.5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</row>
    <row r="310" spans="1:24" ht="15.5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</row>
    <row r="311" spans="1:24" ht="15.5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</row>
    <row r="312" spans="1:24" ht="15.5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</row>
    <row r="313" spans="1:24" ht="15.5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</row>
    <row r="314" spans="1:24" ht="15.5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</row>
    <row r="315" spans="1:24" ht="15.5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</row>
    <row r="316" spans="1:24" ht="15.5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</row>
    <row r="317" spans="1:24" ht="15.5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</row>
    <row r="318" spans="1:24" ht="15.5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</row>
    <row r="319" spans="1:24" ht="15.5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</row>
    <row r="320" spans="1:24" ht="15.5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</row>
    <row r="321" spans="1:24" ht="15.5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</row>
    <row r="322" spans="1:24" ht="15.5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</row>
    <row r="323" spans="1:24" ht="15.5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</row>
    <row r="324" spans="1:24" ht="15.5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</row>
    <row r="325" spans="1:24" ht="15.5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</row>
    <row r="326" spans="1:24" ht="15.5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</row>
    <row r="327" spans="1:24" ht="15.5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</row>
    <row r="328" spans="1:24" ht="15.5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</row>
    <row r="329" spans="1:24" ht="15.5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</row>
    <row r="330" spans="1:24" ht="15.5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</row>
    <row r="331" spans="1:24" ht="15.5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</row>
    <row r="332" spans="1:24" ht="15.5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</row>
    <row r="333" spans="1:24" ht="15.5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</row>
    <row r="334" spans="1:24" ht="15.5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</row>
    <row r="335" spans="1:24" ht="15.5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</row>
    <row r="336" spans="1:24" ht="15.5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</row>
    <row r="337" spans="1:24" ht="15.5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</row>
    <row r="338" spans="1:24" ht="15.5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</row>
    <row r="339" spans="1:24" ht="15.5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</row>
    <row r="340" spans="1:24" ht="15.5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</row>
    <row r="341" spans="1:24" ht="15.5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</row>
    <row r="342" spans="1:24" ht="15.5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</row>
    <row r="343" spans="1:24" ht="15.5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</row>
    <row r="344" spans="1:24" ht="15.5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</row>
    <row r="345" spans="1:24" ht="15.5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</row>
    <row r="346" spans="1:24" ht="15.5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</row>
    <row r="347" spans="1:24" ht="15.5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</row>
    <row r="348" spans="1:24" ht="15.5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</row>
    <row r="349" spans="1:24" ht="15.5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</row>
    <row r="350" spans="1:24" ht="15.5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</row>
    <row r="351" spans="1:24" ht="15.5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</row>
    <row r="352" spans="1:24" ht="15.5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</row>
    <row r="353" spans="1:24" ht="15.5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</row>
    <row r="354" spans="1:24" ht="15.5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</row>
    <row r="355" spans="1:24" ht="15.5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</row>
    <row r="356" spans="1:24" ht="15.5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</row>
    <row r="357" spans="1:24" ht="15.5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</row>
    <row r="358" spans="1:24" ht="15.5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</row>
    <row r="359" spans="1:24" ht="15.5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</row>
    <row r="360" spans="1:24" ht="15.5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</row>
    <row r="361" spans="1:24" ht="15.5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</row>
    <row r="362" spans="1:24" ht="15.5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</row>
    <row r="363" spans="1:24" ht="15.5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</row>
    <row r="364" spans="1:24" ht="15.5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</row>
    <row r="365" spans="1:24" ht="15.5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</row>
    <row r="366" spans="1:24" ht="15.5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</row>
    <row r="367" spans="1:24" ht="15.5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</row>
    <row r="368" spans="1:24" ht="15.5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</row>
    <row r="369" spans="1:24" ht="15.5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</row>
    <row r="370" spans="1:24" ht="15.5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</row>
    <row r="371" spans="1:24" ht="15.5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</row>
    <row r="372" spans="1:24" ht="15.5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</row>
    <row r="373" spans="1:24" ht="15.5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</row>
    <row r="374" spans="1:24" ht="15.5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</row>
    <row r="375" spans="1:24" ht="15.5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</row>
    <row r="376" spans="1:24" ht="15.5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</row>
    <row r="377" spans="1:24" ht="15.5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</row>
    <row r="378" spans="1:24" ht="15.5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</row>
    <row r="379" spans="1:24" ht="15.5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</row>
    <row r="380" spans="1:24" ht="15.5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</row>
    <row r="381" spans="1:24" ht="15.5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</row>
    <row r="382" spans="1:24" ht="15.5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</row>
    <row r="383" spans="1:24" ht="15.5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</row>
    <row r="384" spans="1:24" ht="15.5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</row>
    <row r="385" spans="1:24" ht="15.5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</row>
    <row r="386" spans="1:24" ht="15.5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</row>
    <row r="387" spans="1:24" ht="15.5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</row>
    <row r="388" spans="1:24" ht="15.5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</row>
    <row r="389" spans="1:24" ht="15.5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</row>
    <row r="390" spans="1:24" ht="15.5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</row>
    <row r="391" spans="1:24" ht="15.5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</row>
    <row r="392" spans="1:24" ht="15.5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</row>
    <row r="393" spans="1:24" ht="15.5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</row>
    <row r="394" spans="1:24" ht="15.5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</row>
    <row r="395" spans="1:24" ht="15.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</row>
    <row r="396" spans="1:24" ht="15.5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</row>
    <row r="397" spans="1:24" ht="15.5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</row>
    <row r="398" spans="1:24" ht="15.5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</row>
    <row r="399" spans="1:24" ht="15.5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</row>
    <row r="400" spans="1:24" ht="15.5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</row>
    <row r="401" spans="1:24" ht="15.5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</row>
    <row r="402" spans="1:24" ht="15.5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</row>
    <row r="403" spans="1:24" ht="15.5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</row>
    <row r="404" spans="1:24" ht="15.5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</row>
    <row r="405" spans="1:24" ht="15.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</row>
    <row r="406" spans="1:24" ht="15.5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</row>
    <row r="407" spans="1:24" ht="15.5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</row>
    <row r="408" spans="1:24" ht="15.5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</row>
    <row r="409" spans="1:24" ht="15.5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</row>
    <row r="410" spans="1:24" ht="15.5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</row>
    <row r="411" spans="1:24" ht="15.5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</row>
    <row r="412" spans="1:24" ht="15.5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</row>
    <row r="413" spans="1:24" ht="15.5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</row>
    <row r="414" spans="1:24" ht="15.5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</row>
    <row r="415" spans="1:24" ht="15.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</row>
    <row r="416" spans="1:24" ht="15.5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</row>
    <row r="417" spans="1:24" ht="15.5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</row>
    <row r="418" spans="1:24" ht="15.5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</row>
    <row r="419" spans="1:24" ht="15.5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</row>
    <row r="420" spans="1:24" ht="15.5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</row>
    <row r="421" spans="1:24" ht="15.5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</row>
    <row r="422" spans="1:24" ht="15.5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</row>
    <row r="423" spans="1:24" ht="15.5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</row>
    <row r="424" spans="1:24" ht="15.5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</row>
    <row r="425" spans="1:24" ht="15.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</row>
    <row r="426" spans="1:24" ht="15.5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</row>
    <row r="427" spans="1:24" ht="15.5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</row>
    <row r="428" spans="1:24" ht="15.5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</row>
    <row r="429" spans="1:24" ht="15.5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</row>
    <row r="430" spans="1:24" ht="15.5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</row>
    <row r="431" spans="1:24" ht="15.5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</row>
    <row r="432" spans="1:24" ht="15.5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</row>
    <row r="433" spans="1:24" ht="15.5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</row>
    <row r="434" spans="1:24" ht="15.5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</row>
    <row r="435" spans="1:24" ht="15.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</row>
    <row r="436" spans="1:24" ht="15.5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</row>
    <row r="437" spans="1:24" ht="15.5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</row>
    <row r="438" spans="1:24" ht="15.5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</row>
    <row r="439" spans="1:24" ht="15.5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</row>
    <row r="440" spans="1:24" ht="15.5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</row>
    <row r="441" spans="1:24" ht="15.5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</row>
    <row r="442" spans="1:24" ht="15.5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</row>
    <row r="443" spans="1:24" ht="15.5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</row>
    <row r="444" spans="1:24" ht="15.5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</row>
    <row r="445" spans="1:24" ht="15.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</row>
    <row r="446" spans="1:24" ht="15.5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</row>
    <row r="447" spans="1:24" ht="15.5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</row>
    <row r="448" spans="1:24" ht="15.5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</row>
    <row r="449" spans="1:24" ht="15.5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</row>
    <row r="450" spans="1:24" ht="15.5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</row>
    <row r="451" spans="1:24" ht="15.5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</row>
    <row r="452" spans="1:24" ht="15.5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</row>
    <row r="453" spans="1:24" ht="15.5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</row>
    <row r="454" spans="1:24" ht="15.5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</row>
    <row r="455" spans="1:24" ht="15.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</row>
    <row r="456" spans="1:24" ht="15.5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</row>
    <row r="457" spans="1:24" ht="15.5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</row>
    <row r="458" spans="1:24" ht="15.5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</row>
    <row r="459" spans="1:24" ht="15.5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</row>
    <row r="460" spans="1:24" ht="15.5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</row>
    <row r="461" spans="1:24" ht="15.5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</row>
    <row r="462" spans="1:24" ht="15.5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</row>
    <row r="463" spans="1:24" ht="15.5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</row>
    <row r="464" spans="1:24" ht="15.5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</row>
    <row r="465" spans="1:24" ht="15.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</row>
    <row r="466" spans="1:24" ht="15.5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</row>
    <row r="467" spans="1:24" ht="15.5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</row>
    <row r="468" spans="1:24" ht="15.5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</row>
    <row r="469" spans="1:24" ht="15.5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</row>
    <row r="470" spans="1:24" ht="15.5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</row>
    <row r="471" spans="1:24" ht="15.5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</row>
    <row r="472" spans="1:24" ht="15.5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</row>
    <row r="473" spans="1:24" ht="15.5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</row>
    <row r="474" spans="1:24" ht="15.5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</row>
    <row r="475" spans="1:24" ht="15.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</row>
    <row r="476" spans="1:24" ht="15.5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</row>
    <row r="477" spans="1:24" ht="15.5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</row>
    <row r="478" spans="1:24" ht="15.5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</row>
    <row r="479" spans="1:24" ht="15.5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</row>
    <row r="480" spans="1:24" ht="15.5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</row>
    <row r="481" spans="1:24" ht="15.5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</row>
    <row r="482" spans="1:24" ht="15.5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</row>
    <row r="483" spans="1:24" ht="15.5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</row>
    <row r="484" spans="1:24" ht="15.5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</row>
    <row r="485" spans="1:24" ht="15.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</row>
    <row r="486" spans="1:24" ht="15.5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</row>
    <row r="487" spans="1:24" ht="15.5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</row>
    <row r="488" spans="1:24" ht="15.5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</row>
    <row r="489" spans="1:24" ht="15.5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</row>
    <row r="490" spans="1:24" ht="15.5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</row>
    <row r="491" spans="1:24" ht="15.5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</row>
    <row r="492" spans="1:24" ht="15.5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</row>
    <row r="493" spans="1:24" ht="15.5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</row>
    <row r="494" spans="1:24" ht="15.5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</row>
    <row r="495" spans="1:24" ht="15.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</row>
    <row r="496" spans="1:24" ht="15.5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</row>
    <row r="497" spans="1:24" ht="15.5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</row>
    <row r="498" spans="1:24" ht="15.5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</row>
    <row r="499" spans="1:24" ht="15.5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</row>
    <row r="500" spans="1:24" ht="15.5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</row>
    <row r="501" spans="1:24" ht="15.5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</row>
    <row r="502" spans="1:24" ht="15.5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</row>
    <row r="503" spans="1:24" ht="15.5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</row>
    <row r="504" spans="1:24" ht="15.5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</row>
    <row r="505" spans="1:24" ht="15.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</row>
    <row r="506" spans="1:24" ht="15.5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</row>
    <row r="507" spans="1:24" ht="15.5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</row>
    <row r="508" spans="1:24" ht="15.5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</row>
    <row r="509" spans="1:24" ht="15.5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</row>
    <row r="510" spans="1:24" ht="15.5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</row>
    <row r="511" spans="1:24" ht="15.5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</row>
    <row r="512" spans="1:24" ht="15.5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</row>
    <row r="513" spans="1:24" ht="15.5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</row>
    <row r="514" spans="1:24" ht="15.5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</row>
    <row r="515" spans="1:24" ht="15.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</row>
    <row r="516" spans="1:24" ht="15.5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</row>
    <row r="517" spans="1:24" ht="15.5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</row>
    <row r="518" spans="1:24" ht="15.5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</row>
    <row r="519" spans="1:24" ht="15.5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</row>
    <row r="520" spans="1:24" ht="15.5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</row>
    <row r="521" spans="1:24" ht="15.5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</row>
    <row r="522" spans="1:24" ht="15.5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</row>
    <row r="523" spans="1:24" ht="15.5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</row>
    <row r="524" spans="1:24" ht="15.5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</row>
    <row r="525" spans="1:24" ht="15.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</row>
    <row r="526" spans="1:24" ht="15.5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</row>
    <row r="527" spans="1:24" ht="15.5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</row>
    <row r="528" spans="1:24" ht="15.5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</row>
    <row r="529" spans="1:24" ht="15.5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</row>
    <row r="530" spans="1:24" ht="15.5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</row>
    <row r="531" spans="1:24" ht="15.5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</row>
    <row r="532" spans="1:24" ht="15.5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</row>
    <row r="533" spans="1:24" ht="15.5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</row>
    <row r="534" spans="1:24" ht="15.5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</row>
    <row r="535" spans="1:24" ht="15.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</row>
    <row r="536" spans="1:24" ht="15.5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</row>
    <row r="537" spans="1:24" ht="15.5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</row>
    <row r="538" spans="1:24" ht="15.5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</row>
    <row r="539" spans="1:24" ht="15.5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</row>
    <row r="540" spans="1:24" ht="15.5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</row>
    <row r="541" spans="1:24" ht="15.5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</row>
    <row r="542" spans="1:24" ht="15.5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</row>
    <row r="543" spans="1:24" ht="15.5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</row>
    <row r="544" spans="1:24" ht="15.5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</row>
    <row r="545" spans="1:24" ht="15.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</row>
    <row r="546" spans="1:24" ht="15.5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</row>
    <row r="547" spans="1:24" ht="15.5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</row>
    <row r="548" spans="1:24" ht="15.5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</row>
    <row r="549" spans="1:24" ht="15.5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</row>
    <row r="550" spans="1:24" ht="15.5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</row>
    <row r="551" spans="1:24" ht="15.5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</row>
    <row r="552" spans="1:24" ht="15.5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</row>
    <row r="553" spans="1:24" ht="15.5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</row>
    <row r="554" spans="1:24" ht="15.5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</row>
    <row r="555" spans="1:24" ht="15.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</row>
    <row r="556" spans="1:24" ht="15.5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</row>
    <row r="557" spans="1:24" ht="15.5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</row>
    <row r="558" spans="1:24" ht="15.5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</row>
    <row r="559" spans="1:24" ht="15.5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</row>
    <row r="560" spans="1:24" ht="15.5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</row>
    <row r="561" spans="1:24" ht="15.5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</row>
    <row r="562" spans="1:24" ht="15.5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</row>
    <row r="563" spans="1:24" ht="15.5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</row>
    <row r="564" spans="1:24" ht="15.5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</row>
    <row r="565" spans="1:24" ht="15.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</row>
    <row r="566" spans="1:24" ht="15.5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</row>
    <row r="567" spans="1:24" ht="15.5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</row>
    <row r="568" spans="1:24" ht="15.5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</row>
    <row r="569" spans="1:24" ht="15.5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</row>
    <row r="570" spans="1:24" ht="15.5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</row>
    <row r="571" spans="1:24" ht="15.5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</row>
    <row r="572" spans="1:24" ht="15.5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</row>
    <row r="573" spans="1:24" ht="15.5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</row>
    <row r="574" spans="1:24" ht="15.5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</row>
    <row r="575" spans="1:24" ht="15.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</row>
    <row r="576" spans="1:24" ht="15.5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</row>
    <row r="577" spans="1:24" ht="15.5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</row>
    <row r="578" spans="1:24" ht="15.5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</row>
    <row r="579" spans="1:24" ht="15.5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</row>
    <row r="580" spans="1:24" ht="15.5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</row>
    <row r="581" spans="1:24" ht="15.5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</row>
    <row r="582" spans="1:24" ht="15.5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</row>
    <row r="583" spans="1:24" ht="15.5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</row>
    <row r="584" spans="1:24" ht="15.5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</row>
    <row r="585" spans="1:24" ht="15.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</row>
    <row r="586" spans="1:24" ht="15.5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</row>
    <row r="587" spans="1:24" ht="15.5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</row>
    <row r="588" spans="1:24" ht="15.5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</row>
    <row r="589" spans="1:24" ht="15.5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</row>
    <row r="590" spans="1:24" ht="15.5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</row>
    <row r="591" spans="1:24" ht="15.5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</row>
    <row r="592" spans="1:24" ht="15.5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</row>
    <row r="593" spans="1:24" ht="15.5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</row>
    <row r="594" spans="1:24" ht="15.5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</row>
    <row r="595" spans="1:24" ht="15.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</row>
    <row r="596" spans="1:24" ht="15.5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</row>
    <row r="597" spans="1:24" ht="15.5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</row>
    <row r="598" spans="1:24" ht="15.5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</row>
    <row r="599" spans="1:24" ht="15.5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</row>
    <row r="600" spans="1:24" ht="15.5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</row>
    <row r="601" spans="1:24" ht="15.5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</row>
    <row r="602" spans="1:24" ht="15.5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</row>
    <row r="603" spans="1:24" ht="15.5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</row>
    <row r="604" spans="1:24" ht="15.5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</row>
    <row r="605" spans="1:24" ht="15.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</row>
    <row r="606" spans="1:24" ht="15.5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</row>
    <row r="607" spans="1:24" ht="15.5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</row>
    <row r="608" spans="1:24" ht="15.5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</row>
    <row r="609" spans="1:24" ht="15.5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</row>
    <row r="610" spans="1:24" ht="15.5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</row>
    <row r="611" spans="1:24" ht="15.5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</row>
    <row r="612" spans="1:24" ht="15.5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</row>
    <row r="613" spans="1:24" ht="15.5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</row>
    <row r="614" spans="1:24" ht="15.5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</row>
    <row r="615" spans="1:24" ht="15.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</row>
    <row r="616" spans="1:24" ht="15.5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</row>
    <row r="617" spans="1:24" ht="15.5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</row>
    <row r="618" spans="1:24" ht="15.5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</row>
    <row r="619" spans="1:24" ht="15.5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</row>
    <row r="620" spans="1:24" ht="15.5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</row>
    <row r="621" spans="1:24" ht="15.5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</row>
    <row r="622" spans="1:24" ht="15.5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</row>
    <row r="623" spans="1:24" ht="15.5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</row>
    <row r="624" spans="1:24" ht="15.5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</row>
    <row r="625" spans="1:24" ht="15.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</row>
    <row r="626" spans="1:24" ht="15.5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</row>
    <row r="627" spans="1:24" ht="15.5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</row>
    <row r="628" spans="1:24" ht="15.5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</row>
    <row r="629" spans="1:24" ht="15.5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</row>
    <row r="630" spans="1:24" ht="15.5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</row>
    <row r="631" spans="1:24" ht="15.5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</row>
    <row r="632" spans="1:24" ht="15.5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</row>
    <row r="633" spans="1:24" ht="15.5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</row>
    <row r="634" spans="1:24" ht="15.5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</row>
    <row r="635" spans="1:24" ht="15.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</row>
    <row r="636" spans="1:24" ht="15.5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</row>
    <row r="637" spans="1:24" ht="15.5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</row>
    <row r="638" spans="1:24" ht="15.5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</row>
    <row r="639" spans="1:24" ht="15.5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</row>
    <row r="640" spans="1:24" ht="15.5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</row>
    <row r="641" spans="1:24" ht="15.5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</row>
    <row r="642" spans="1:24" ht="15.5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</row>
    <row r="643" spans="1:24" ht="15.5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</row>
    <row r="644" spans="1:24" ht="15.5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</row>
    <row r="645" spans="1:24" ht="15.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</row>
    <row r="646" spans="1:24" ht="15.5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</row>
    <row r="647" spans="1:24" ht="15.5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</row>
    <row r="648" spans="1:24" ht="15.5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</row>
    <row r="649" spans="1:24" ht="15.5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</row>
    <row r="650" spans="1:24" ht="15.5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</row>
    <row r="651" spans="1:24" ht="15.5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</row>
    <row r="652" spans="1:24" ht="15.5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</row>
    <row r="653" spans="1:24" ht="15.5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</row>
    <row r="654" spans="1:24" ht="15.5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</row>
    <row r="655" spans="1:24" ht="15.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</row>
    <row r="656" spans="1:24" ht="15.5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</row>
    <row r="657" spans="1:24" ht="15.5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</row>
    <row r="658" spans="1:24" ht="15.5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</row>
    <row r="659" spans="1:24" ht="15.5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</row>
    <row r="660" spans="1:24" ht="15.5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</row>
    <row r="661" spans="1:24" ht="15.5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</row>
    <row r="662" spans="1:24" ht="15.5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</row>
    <row r="663" spans="1:24" ht="15.5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</row>
    <row r="664" spans="1:24" ht="15.5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</row>
    <row r="665" spans="1:24" ht="15.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</row>
    <row r="666" spans="1:24" ht="15.5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</row>
    <row r="667" spans="1:24" ht="15.5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</row>
    <row r="668" spans="1:24" ht="15.5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</row>
    <row r="669" spans="1:24" ht="15.5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</row>
    <row r="670" spans="1:24" ht="15.5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</row>
    <row r="671" spans="1:24" ht="15.5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</row>
    <row r="672" spans="1:24" ht="15.5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</row>
    <row r="673" spans="1:24" ht="15.5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</row>
    <row r="674" spans="1:24" ht="15.5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</row>
    <row r="675" spans="1:24" ht="15.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</row>
    <row r="676" spans="1:24" ht="15.5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</row>
    <row r="677" spans="1:24" ht="15.5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</row>
    <row r="678" spans="1:24" ht="15.5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</row>
    <row r="679" spans="1:24" ht="15.5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</row>
    <row r="680" spans="1:24" ht="15.5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</row>
    <row r="681" spans="1:24" ht="15.5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</row>
    <row r="682" spans="1:24" ht="15.5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</row>
    <row r="683" spans="1:24" ht="15.5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</row>
    <row r="684" spans="1:24" ht="15.5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</row>
    <row r="685" spans="1:24" ht="15.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</row>
    <row r="686" spans="1:24" ht="15.5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</row>
    <row r="687" spans="1:24" ht="15.5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</row>
    <row r="688" spans="1:24" ht="15.5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</row>
    <row r="689" spans="1:24" ht="15.5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</row>
    <row r="690" spans="1:24" ht="15.5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</row>
    <row r="691" spans="1:24" ht="15.5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</row>
    <row r="692" spans="1:24" ht="15.5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</row>
    <row r="693" spans="1:24" ht="15.5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</row>
    <row r="694" spans="1:24" ht="15.5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</row>
    <row r="695" spans="1:24" ht="15.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</row>
    <row r="696" spans="1:24" ht="15.5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</row>
    <row r="697" spans="1:24" ht="15.5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</row>
    <row r="698" spans="1:24" ht="15.5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</row>
    <row r="699" spans="1:24" ht="15.5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</row>
    <row r="700" spans="1:24" ht="15.5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</row>
    <row r="701" spans="1:24" ht="15.5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</row>
    <row r="702" spans="1:24" ht="15.5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</row>
    <row r="703" spans="1:24" ht="15.5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</row>
    <row r="704" spans="1:24" ht="15.5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</row>
    <row r="705" spans="1:24" ht="15.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</row>
    <row r="706" spans="1:24" ht="15.5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</row>
    <row r="707" spans="1:24" ht="15.5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</row>
    <row r="708" spans="1:24" ht="15.5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</row>
    <row r="709" spans="1:24" ht="15.5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</row>
    <row r="710" spans="1:24" ht="15.5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</row>
    <row r="711" spans="1:24" ht="15.5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</row>
    <row r="712" spans="1:24" ht="15.5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</row>
    <row r="713" spans="1:24" ht="15.5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</row>
    <row r="714" spans="1:24" ht="15.5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</row>
    <row r="715" spans="1:24" ht="15.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</row>
    <row r="716" spans="1:24" ht="15.5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</row>
    <row r="717" spans="1:24" ht="15.5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</row>
    <row r="718" spans="1:24" ht="15.5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</row>
    <row r="719" spans="1:24" ht="15.5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</row>
    <row r="720" spans="1:24" ht="15.5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</row>
    <row r="721" spans="1:24" ht="15.5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</row>
    <row r="722" spans="1:24" ht="15.5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</row>
    <row r="723" spans="1:24" ht="15.5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</row>
    <row r="724" spans="1:24" ht="15.5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</row>
    <row r="725" spans="1:24" ht="15.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</row>
    <row r="726" spans="1:24" ht="15.5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</row>
    <row r="727" spans="1:24" ht="15.5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</row>
    <row r="728" spans="1:24" ht="15.5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</row>
    <row r="729" spans="1:24" ht="15.5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</row>
    <row r="730" spans="1:24" ht="15.5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</row>
    <row r="731" spans="1:24" ht="15.5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</row>
    <row r="732" spans="1:24" ht="15.5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</row>
    <row r="733" spans="1:24" ht="15.5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</row>
    <row r="734" spans="1:24" ht="15.5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</row>
    <row r="735" spans="1:24" ht="15.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</row>
    <row r="736" spans="1:24" ht="15.5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</row>
    <row r="737" spans="1:24" ht="15.5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</row>
    <row r="738" spans="1:24" ht="15.5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</row>
    <row r="739" spans="1:24" ht="15.5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</row>
    <row r="740" spans="1:24" ht="15.5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</row>
    <row r="741" spans="1:24" ht="15.5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</row>
    <row r="742" spans="1:24" ht="15.5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</row>
    <row r="743" spans="1:24" ht="15.5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</row>
    <row r="744" spans="1:24" ht="15.5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</row>
    <row r="745" spans="1:24" ht="15.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</row>
    <row r="746" spans="1:24" ht="15.5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</row>
    <row r="747" spans="1:24" ht="15.5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</row>
    <row r="748" spans="1:24" ht="15.5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</row>
    <row r="749" spans="1:24" ht="15.5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</row>
    <row r="750" spans="1:24" ht="15.5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</row>
    <row r="751" spans="1:24" ht="15.5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</row>
    <row r="752" spans="1:24" ht="15.5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</row>
    <row r="753" spans="1:24" ht="15.5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</row>
    <row r="754" spans="1:24" ht="15.5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</row>
    <row r="755" spans="1:24" ht="15.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</row>
    <row r="756" spans="1:24" ht="15.5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</row>
    <row r="757" spans="1:24" ht="15.5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</row>
    <row r="758" spans="1:24" ht="15.5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</row>
    <row r="759" spans="1:24" ht="15.5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</row>
    <row r="760" spans="1:24" ht="15.5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</row>
    <row r="761" spans="1:24" ht="15.5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</row>
    <row r="762" spans="1:24" ht="15.5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</row>
    <row r="763" spans="1:24" ht="15.5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</row>
    <row r="764" spans="1:24" ht="15.5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</row>
    <row r="765" spans="1:24" ht="15.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</row>
    <row r="766" spans="1:24" ht="15.5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</row>
    <row r="767" spans="1:24" ht="15.5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</row>
    <row r="768" spans="1:24" ht="15.5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</row>
    <row r="769" spans="1:24" ht="15.5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</row>
    <row r="770" spans="1:24" ht="15.5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</row>
    <row r="771" spans="1:24" ht="15.5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</row>
    <row r="772" spans="1:24" ht="15.5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</row>
    <row r="773" spans="1:24" ht="15.5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</row>
    <row r="774" spans="1:24" ht="15.5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</row>
    <row r="775" spans="1:24" ht="15.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</row>
    <row r="776" spans="1:24" ht="15.5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</row>
    <row r="777" spans="1:24" ht="15.5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</row>
    <row r="778" spans="1:24" ht="15.5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</row>
    <row r="779" spans="1:24" ht="15.5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</row>
    <row r="780" spans="1:24" ht="15.5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</row>
    <row r="781" spans="1:24" ht="15.5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</row>
    <row r="782" spans="1:24" ht="15.5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</row>
    <row r="783" spans="1:24" ht="15.5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</row>
    <row r="784" spans="1:24" ht="15.5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</row>
    <row r="785" spans="1:24" ht="15.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</row>
    <row r="786" spans="1:24" ht="15.5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</row>
    <row r="787" spans="1:24" ht="15.5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</row>
    <row r="788" spans="1:24" ht="15.5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</row>
    <row r="789" spans="1:24" ht="15.5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</row>
    <row r="790" spans="1:24" ht="15.5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</row>
    <row r="791" spans="1:24" ht="15.5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</row>
    <row r="792" spans="1:24" ht="15.5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</row>
    <row r="793" spans="1:24" ht="15.5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</row>
    <row r="794" spans="1:24" ht="15.5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</row>
    <row r="795" spans="1:24" ht="15.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</row>
    <row r="796" spans="1:24" ht="15.5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</row>
    <row r="797" spans="1:24" ht="15.5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</row>
    <row r="798" spans="1:24" ht="15.5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</row>
    <row r="799" spans="1:24" ht="15.5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</row>
    <row r="800" spans="1:24" ht="15.5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</row>
    <row r="801" spans="1:24" ht="15.5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</row>
    <row r="802" spans="1:24" ht="15.5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</row>
    <row r="803" spans="1:24" ht="15.5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</row>
    <row r="804" spans="1:24" ht="15.5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</row>
    <row r="805" spans="1:24" ht="15.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</row>
    <row r="806" spans="1:24" ht="15.5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</row>
    <row r="807" spans="1:24" ht="15.5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</row>
    <row r="808" spans="1:24" ht="15.5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</row>
    <row r="809" spans="1:24" ht="15.5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</row>
    <row r="810" spans="1:24" ht="15.5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</row>
    <row r="811" spans="1:24" ht="15.5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</row>
    <row r="812" spans="1:24" ht="15.5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</row>
    <row r="813" spans="1:24" ht="15.5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</row>
    <row r="814" spans="1:24" ht="15.5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</row>
    <row r="815" spans="1:24" ht="15.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</row>
    <row r="816" spans="1:24" ht="15.5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</row>
    <row r="817" spans="1:24" ht="15.5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</row>
    <row r="818" spans="1:24" ht="15.5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</row>
    <row r="819" spans="1:24" ht="15.5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</row>
    <row r="820" spans="1:24" ht="15.5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</row>
    <row r="821" spans="1:24" ht="15.5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</row>
    <row r="822" spans="1:24" ht="15.5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</row>
    <row r="823" spans="1:24" ht="15.5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</row>
    <row r="824" spans="1:24" ht="15.5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</row>
    <row r="825" spans="1:24" ht="15.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</row>
    <row r="826" spans="1:24" ht="15.5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</row>
    <row r="827" spans="1:24" ht="15.5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</row>
    <row r="828" spans="1:24" ht="15.5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</row>
    <row r="829" spans="1:24" ht="15.5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</row>
    <row r="830" spans="1:24" ht="15.5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</row>
    <row r="831" spans="1:24" ht="15.5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</row>
    <row r="832" spans="1:24" ht="15.5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</row>
    <row r="833" spans="1:24" ht="15.5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</row>
    <row r="834" spans="1:24" ht="15.5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</row>
    <row r="835" spans="1:24" ht="15.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</row>
    <row r="836" spans="1:24" ht="15.5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</row>
    <row r="837" spans="1:24" ht="15.5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</row>
    <row r="838" spans="1:24" ht="15.5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</row>
    <row r="839" spans="1:24" ht="15.5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</row>
    <row r="840" spans="1:24" ht="15.5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</row>
    <row r="841" spans="1:24" ht="15.5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</row>
    <row r="842" spans="1:24" ht="15.5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</row>
    <row r="843" spans="1:24" ht="15.5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</row>
    <row r="844" spans="1:24" ht="15.5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</row>
    <row r="845" spans="1:24" ht="15.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</row>
    <row r="846" spans="1:24" ht="15.5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</row>
    <row r="847" spans="1:24" ht="15.5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</row>
    <row r="848" spans="1:24" ht="15.5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</row>
    <row r="849" spans="1:24" ht="15.5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</row>
    <row r="850" spans="1:24" ht="15.5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</row>
    <row r="851" spans="1:24" ht="15.5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</row>
    <row r="852" spans="1:24" ht="15.5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</row>
    <row r="853" spans="1:24" ht="15.5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</row>
    <row r="854" spans="1:24" ht="15.5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</row>
    <row r="855" spans="1:24" ht="15.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</row>
    <row r="856" spans="1:24" ht="15.5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</row>
    <row r="857" spans="1:24" ht="15.5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</row>
    <row r="858" spans="1:24" ht="15.5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</row>
    <row r="859" spans="1:24" ht="15.5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</row>
    <row r="860" spans="1:24" ht="15.5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</row>
    <row r="861" spans="1:24" ht="15.5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</row>
    <row r="862" spans="1:24" ht="15.5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</row>
    <row r="863" spans="1:24" ht="15.5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</row>
    <row r="864" spans="1:24" ht="15.5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</row>
    <row r="865" spans="1:24" ht="15.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</row>
    <row r="866" spans="1:24" ht="15.5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</row>
    <row r="867" spans="1:24" ht="15.5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</row>
    <row r="868" spans="1:24" ht="15.5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</row>
    <row r="869" spans="1:24" ht="15.5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</row>
    <row r="870" spans="1:24" ht="15.5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</row>
    <row r="871" spans="1:24" ht="15.5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</row>
    <row r="872" spans="1:24" ht="15.5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</row>
    <row r="873" spans="1:24" ht="15.5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</row>
    <row r="874" spans="1:24" ht="15.5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</row>
    <row r="875" spans="1:24" ht="15.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</row>
    <row r="876" spans="1:24" ht="15.5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</row>
    <row r="877" spans="1:24" ht="15.5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</row>
    <row r="878" spans="1:24" ht="15.5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</row>
    <row r="879" spans="1:24" ht="15.5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</row>
    <row r="880" spans="1:24" ht="15.5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</row>
    <row r="881" spans="1:24" ht="15.5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</row>
    <row r="882" spans="1:24" ht="15.5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</row>
    <row r="883" spans="1:24" ht="15.5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</row>
    <row r="884" spans="1:24" ht="15.5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</row>
    <row r="885" spans="1:24" ht="15.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</row>
    <row r="886" spans="1:24" ht="15.5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</row>
    <row r="887" spans="1:24" ht="15.5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</row>
    <row r="888" spans="1:24" ht="15.5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</row>
    <row r="889" spans="1:24" ht="15.5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</row>
    <row r="890" spans="1:24" ht="15.5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</row>
    <row r="891" spans="1:24" ht="15.5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</row>
    <row r="892" spans="1:24" ht="15.5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</row>
    <row r="893" spans="1:24" ht="15.5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</row>
    <row r="894" spans="1:24" ht="15.5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</row>
    <row r="895" spans="1:24" ht="15.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</row>
    <row r="896" spans="1:24" ht="15.5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</row>
    <row r="897" spans="1:24" ht="15.5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</row>
    <row r="898" spans="1:24" ht="15.5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</row>
    <row r="899" spans="1:24" ht="15.5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</row>
    <row r="900" spans="1:24" ht="15.5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</row>
    <row r="901" spans="1:24" ht="15.5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</row>
    <row r="902" spans="1:24" ht="15.5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</row>
    <row r="903" spans="1:24" ht="15.5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</row>
    <row r="904" spans="1:24" ht="15.5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</row>
    <row r="905" spans="1:24" ht="15.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</row>
    <row r="906" spans="1:24" ht="15.5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</row>
    <row r="907" spans="1:24" ht="15.5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</row>
    <row r="908" spans="1:24" ht="15.5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</row>
    <row r="909" spans="1:24" ht="15.5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</row>
    <row r="910" spans="1:24" ht="15.5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</row>
    <row r="911" spans="1:24" ht="15.5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</row>
    <row r="912" spans="1:24" ht="15.5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</row>
    <row r="913" spans="1:24" ht="15.5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</row>
    <row r="914" spans="1:24" ht="15.5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</row>
    <row r="915" spans="1:24" ht="15.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</row>
    <row r="916" spans="1:24" ht="15.5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</row>
    <row r="917" spans="1:24" ht="15.5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</row>
    <row r="918" spans="1:24" ht="15.5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</row>
    <row r="919" spans="1:24" ht="15.5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</row>
    <row r="920" spans="1:24" ht="15.5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</row>
    <row r="921" spans="1:24" ht="15.5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</row>
    <row r="922" spans="1:24" ht="15.5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</row>
    <row r="923" spans="1:24" ht="15.5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</row>
    <row r="924" spans="1:24" ht="15.5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</row>
    <row r="925" spans="1:24" ht="15.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</row>
    <row r="926" spans="1:24" ht="15.5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</row>
    <row r="927" spans="1:24" ht="15.5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</row>
    <row r="928" spans="1:24" ht="15.5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</row>
    <row r="929" spans="1:24" ht="15.5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</row>
    <row r="930" spans="1:24" ht="15.5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</row>
    <row r="931" spans="1:24" ht="15.5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</row>
    <row r="932" spans="1:24" ht="15.5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</row>
    <row r="933" spans="1:24" ht="15.5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</row>
    <row r="934" spans="1:24" ht="15.5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</row>
    <row r="935" spans="1:24" ht="15.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</row>
    <row r="936" spans="1:24" ht="15.5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</row>
    <row r="937" spans="1:24" ht="15.5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</row>
    <row r="938" spans="1:24" ht="15.5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</row>
    <row r="939" spans="1:24" ht="15.5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</row>
    <row r="940" spans="1:24" ht="15.5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</row>
    <row r="941" spans="1:24" ht="15.5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</row>
    <row r="942" spans="1:24" ht="15.5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</row>
    <row r="943" spans="1:24" ht="15.5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</row>
    <row r="944" spans="1:24" ht="15.5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</row>
    <row r="945" spans="1:24" ht="15.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</row>
    <row r="946" spans="1:24" ht="15.5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</row>
    <row r="947" spans="1:24" ht="15.5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</row>
    <row r="948" spans="1:24" ht="15.5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</row>
    <row r="949" spans="1:24" ht="15.5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</row>
    <row r="950" spans="1:24" ht="15.5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</row>
    <row r="951" spans="1:24" ht="15.5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</row>
    <row r="952" spans="1:24" ht="15.5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</row>
    <row r="953" spans="1:24" ht="15.5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</row>
    <row r="954" spans="1:24" ht="15.5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</row>
    <row r="955" spans="1:24" ht="15.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</row>
    <row r="956" spans="1:24" ht="15.5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</row>
    <row r="957" spans="1:24" ht="15.5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</row>
    <row r="958" spans="1:24" ht="15.5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</row>
    <row r="959" spans="1:24" ht="15.5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</row>
    <row r="960" spans="1:24" ht="15.5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</row>
    <row r="961" spans="1:24" ht="15.5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</row>
    <row r="962" spans="1:24" ht="15.5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</row>
    <row r="963" spans="1:24" ht="15.5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</row>
    <row r="964" spans="1:24" ht="15.5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</row>
    <row r="965" spans="1:24" ht="15.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</row>
    <row r="966" spans="1:24" ht="15.5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</row>
    <row r="967" spans="1:24" ht="15.5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</row>
    <row r="968" spans="1:24" ht="15.5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</row>
    <row r="969" spans="1:24" ht="15.5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</row>
    <row r="970" spans="1:24" ht="15.5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</row>
    <row r="971" spans="1:24" ht="15.5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</row>
    <row r="972" spans="1:24" ht="15.5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</row>
    <row r="973" spans="1:24" ht="15.5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</row>
    <row r="974" spans="1:24" ht="15.5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</row>
    <row r="975" spans="1:24" ht="15.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</row>
    <row r="976" spans="1:24" ht="15.5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</row>
    <row r="977" spans="1:24" ht="15.5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</row>
    <row r="978" spans="1:24" ht="15.5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</row>
    <row r="979" spans="1:24" ht="15.5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</row>
    <row r="980" spans="1:24" ht="15.5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</row>
    <row r="981" spans="1:24" ht="15.5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</row>
    <row r="982" spans="1:24" ht="15.5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</row>
    <row r="983" spans="1:24" ht="15.5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</row>
    <row r="984" spans="1:24" ht="15.5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</row>
    <row r="985" spans="1:24" ht="15.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</row>
    <row r="986" spans="1:24" ht="15.5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</row>
    <row r="987" spans="1:24" ht="15.5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</row>
    <row r="988" spans="1:24" ht="15.5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</row>
    <row r="989" spans="1:24" ht="15.5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</row>
    <row r="990" spans="1:24" ht="15.5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</row>
    <row r="991" spans="1:24" ht="15.5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</row>
    <row r="992" spans="1:24" ht="15.5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</row>
    <row r="993" spans="1:24" ht="15.5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</row>
    <row r="994" spans="1:24" ht="15.5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</row>
    <row r="995" spans="1:24" ht="15.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</row>
    <row r="996" spans="1:24" ht="15.5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</row>
    <row r="997" spans="1:24" ht="15.5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</row>
    <row r="998" spans="1:24" ht="15.5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</row>
    <row r="999" spans="1:24" ht="15.5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</row>
    <row r="1000" spans="1:24" ht="15.5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</row>
    <row r="1001" spans="1:24" ht="15.5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</row>
    <row r="1002" spans="1:24" ht="15.5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</row>
    <row r="1003" spans="1:24" ht="15.5">
      <c r="A1003" s="145"/>
      <c r="B1003" s="145"/>
      <c r="C1003" s="145"/>
      <c r="D1003" s="145"/>
      <c r="E1003" s="145"/>
      <c r="F1003" s="145"/>
      <c r="G1003" s="145"/>
      <c r="H1003" s="145"/>
      <c r="I1003" s="145"/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</row>
    <row r="1004" spans="1:24" ht="15.5">
      <c r="A1004" s="145"/>
      <c r="B1004" s="145"/>
      <c r="C1004" s="145"/>
      <c r="D1004" s="145"/>
      <c r="E1004" s="145"/>
      <c r="F1004" s="145"/>
      <c r="G1004" s="145"/>
      <c r="H1004" s="145"/>
      <c r="I1004" s="145"/>
      <c r="J1004" s="145"/>
      <c r="K1004" s="145"/>
      <c r="L1004" s="145"/>
      <c r="M1004" s="14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145"/>
    </row>
    <row r="1005" spans="1:24" ht="15.5">
      <c r="A1005" s="145"/>
      <c r="B1005" s="145"/>
      <c r="C1005" s="145"/>
      <c r="D1005" s="145"/>
      <c r="E1005" s="145"/>
      <c r="F1005" s="145"/>
      <c r="G1005" s="145"/>
      <c r="H1005" s="145"/>
      <c r="I1005" s="145"/>
      <c r="J1005" s="145"/>
      <c r="K1005" s="145"/>
      <c r="L1005" s="145"/>
      <c r="M1005" s="14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145"/>
    </row>
    <row r="1006" spans="1:24" ht="15.5">
      <c r="A1006" s="145"/>
      <c r="B1006" s="145"/>
      <c r="C1006" s="145"/>
      <c r="D1006" s="145"/>
      <c r="E1006" s="145"/>
      <c r="F1006" s="145"/>
      <c r="G1006" s="145"/>
      <c r="H1006" s="145"/>
      <c r="I1006" s="145"/>
      <c r="J1006" s="145"/>
      <c r="K1006" s="145"/>
      <c r="L1006" s="145"/>
      <c r="M1006" s="14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145"/>
    </row>
    <row r="1007" spans="1:24" ht="15.5">
      <c r="A1007" s="145"/>
      <c r="B1007" s="145"/>
      <c r="C1007" s="145"/>
      <c r="D1007" s="145"/>
      <c r="E1007" s="145"/>
      <c r="F1007" s="145"/>
      <c r="G1007" s="145"/>
      <c r="H1007" s="145"/>
      <c r="I1007" s="145"/>
      <c r="J1007" s="145"/>
      <c r="K1007" s="145"/>
      <c r="L1007" s="145"/>
      <c r="M1007" s="145"/>
      <c r="N1007" s="145"/>
      <c r="O1007" s="145"/>
      <c r="P1007" s="145"/>
      <c r="Q1007" s="145"/>
      <c r="R1007" s="145"/>
      <c r="S1007" s="145"/>
      <c r="T1007" s="145"/>
      <c r="U1007" s="145"/>
      <c r="V1007" s="145"/>
      <c r="W1007" s="145"/>
      <c r="X1007" s="145"/>
    </row>
    <row r="1008" spans="1:24" ht="15.5">
      <c r="A1008" s="145"/>
      <c r="B1008" s="145"/>
      <c r="C1008" s="145"/>
      <c r="D1008" s="145"/>
      <c r="E1008" s="145"/>
      <c r="F1008" s="145"/>
      <c r="G1008" s="145"/>
      <c r="H1008" s="145"/>
      <c r="I1008" s="145"/>
      <c r="J1008" s="145"/>
      <c r="K1008" s="145"/>
      <c r="L1008" s="145"/>
      <c r="M1008" s="145"/>
      <c r="N1008" s="145"/>
      <c r="O1008" s="145"/>
      <c r="P1008" s="145"/>
      <c r="Q1008" s="145"/>
      <c r="R1008" s="145"/>
      <c r="S1008" s="145"/>
      <c r="T1008" s="145"/>
      <c r="U1008" s="145"/>
      <c r="V1008" s="145"/>
      <c r="W1008" s="145"/>
      <c r="X1008" s="145"/>
    </row>
    <row r="1009" spans="1:24" ht="15.5">
      <c r="A1009" s="145"/>
      <c r="B1009" s="145"/>
      <c r="C1009" s="145"/>
      <c r="D1009" s="145"/>
      <c r="E1009" s="145"/>
      <c r="F1009" s="145"/>
      <c r="G1009" s="145"/>
      <c r="H1009" s="145"/>
      <c r="I1009" s="145"/>
      <c r="J1009" s="145"/>
      <c r="K1009" s="145"/>
      <c r="L1009" s="145"/>
      <c r="M1009" s="145"/>
      <c r="N1009" s="145"/>
      <c r="O1009" s="145"/>
      <c r="P1009" s="145"/>
      <c r="Q1009" s="145"/>
      <c r="R1009" s="145"/>
      <c r="S1009" s="145"/>
      <c r="T1009" s="145"/>
      <c r="U1009" s="145"/>
      <c r="V1009" s="145"/>
      <c r="W1009" s="145"/>
      <c r="X1009" s="145"/>
    </row>
    <row r="1010" spans="1:24" ht="15.5">
      <c r="A1010" s="145"/>
      <c r="B1010" s="145"/>
      <c r="C1010" s="145"/>
      <c r="D1010" s="145"/>
      <c r="E1010" s="145"/>
      <c r="F1010" s="145"/>
      <c r="G1010" s="145"/>
      <c r="H1010" s="145"/>
      <c r="I1010" s="145"/>
      <c r="J1010" s="145"/>
      <c r="K1010" s="145"/>
      <c r="L1010" s="145"/>
      <c r="M1010" s="145"/>
      <c r="N1010" s="145"/>
      <c r="O1010" s="145"/>
      <c r="P1010" s="145"/>
      <c r="Q1010" s="145"/>
      <c r="R1010" s="145"/>
      <c r="S1010" s="145"/>
      <c r="T1010" s="145"/>
      <c r="U1010" s="145"/>
      <c r="V1010" s="145"/>
      <c r="W1010" s="145"/>
      <c r="X1010" s="145"/>
    </row>
    <row r="1011" spans="1:24" ht="15.5">
      <c r="A1011" s="145"/>
      <c r="B1011" s="145"/>
      <c r="C1011" s="145"/>
      <c r="D1011" s="145"/>
      <c r="E1011" s="145"/>
      <c r="F1011" s="145"/>
      <c r="G1011" s="145"/>
      <c r="H1011" s="145"/>
      <c r="I1011" s="145"/>
      <c r="J1011" s="145"/>
      <c r="K1011" s="145"/>
      <c r="L1011" s="145"/>
      <c r="M1011" s="145"/>
      <c r="N1011" s="145"/>
      <c r="O1011" s="145"/>
      <c r="P1011" s="145"/>
      <c r="Q1011" s="145"/>
      <c r="R1011" s="145"/>
      <c r="S1011" s="145"/>
      <c r="T1011" s="145"/>
      <c r="U1011" s="145"/>
      <c r="V1011" s="145"/>
      <c r="W1011" s="145"/>
      <c r="X1011" s="145"/>
    </row>
    <row r="1012" spans="1:24" ht="15.5">
      <c r="A1012" s="145"/>
      <c r="B1012" s="145"/>
      <c r="C1012" s="145"/>
      <c r="D1012" s="145"/>
      <c r="E1012" s="145"/>
      <c r="F1012" s="145"/>
      <c r="G1012" s="145"/>
      <c r="H1012" s="145"/>
      <c r="I1012" s="145"/>
      <c r="J1012" s="145"/>
      <c r="K1012" s="145"/>
      <c r="L1012" s="145"/>
      <c r="M1012" s="145"/>
      <c r="N1012" s="145"/>
      <c r="O1012" s="145"/>
      <c r="P1012" s="145"/>
      <c r="Q1012" s="145"/>
      <c r="R1012" s="145"/>
      <c r="S1012" s="145"/>
      <c r="T1012" s="145"/>
      <c r="U1012" s="145"/>
      <c r="V1012" s="145"/>
      <c r="W1012" s="145"/>
      <c r="X1012" s="145"/>
    </row>
    <row r="1013" spans="1:24" ht="15.5">
      <c r="A1013" s="145"/>
      <c r="B1013" s="145"/>
      <c r="C1013" s="145"/>
      <c r="D1013" s="145"/>
      <c r="E1013" s="145"/>
      <c r="F1013" s="145"/>
      <c r="G1013" s="145"/>
      <c r="H1013" s="145"/>
      <c r="I1013" s="145"/>
      <c r="J1013" s="145"/>
      <c r="K1013" s="145"/>
      <c r="L1013" s="145"/>
      <c r="M1013" s="145"/>
      <c r="N1013" s="145"/>
      <c r="O1013" s="145"/>
      <c r="P1013" s="145"/>
      <c r="Q1013" s="145"/>
      <c r="R1013" s="145"/>
      <c r="S1013" s="145"/>
      <c r="T1013" s="145"/>
      <c r="U1013" s="145"/>
      <c r="V1013" s="145"/>
      <c r="W1013" s="145"/>
      <c r="X1013" s="145"/>
    </row>
    <row r="1014" spans="1:24" ht="15.5">
      <c r="A1014" s="145"/>
      <c r="B1014" s="145"/>
      <c r="C1014" s="145"/>
      <c r="D1014" s="145"/>
      <c r="E1014" s="145"/>
      <c r="F1014" s="145"/>
      <c r="G1014" s="145"/>
      <c r="H1014" s="145"/>
      <c r="I1014" s="145"/>
      <c r="J1014" s="145"/>
      <c r="K1014" s="145"/>
      <c r="L1014" s="145"/>
      <c r="M1014" s="145"/>
      <c r="N1014" s="145"/>
      <c r="O1014" s="145"/>
      <c r="P1014" s="145"/>
      <c r="Q1014" s="145"/>
      <c r="R1014" s="145"/>
      <c r="S1014" s="145"/>
      <c r="T1014" s="145"/>
      <c r="U1014" s="145"/>
      <c r="V1014" s="145"/>
      <c r="W1014" s="145"/>
      <c r="X1014" s="145"/>
    </row>
    <row r="1015" spans="1:24" ht="15.5">
      <c r="A1015" s="145"/>
      <c r="B1015" s="145"/>
      <c r="C1015" s="145"/>
      <c r="D1015" s="145"/>
      <c r="E1015" s="145"/>
      <c r="F1015" s="145"/>
      <c r="G1015" s="145"/>
      <c r="H1015" s="145"/>
      <c r="I1015" s="145"/>
      <c r="J1015" s="145"/>
      <c r="K1015" s="145"/>
      <c r="L1015" s="145"/>
      <c r="M1015" s="145"/>
      <c r="N1015" s="145"/>
      <c r="O1015" s="145"/>
      <c r="P1015" s="145"/>
      <c r="Q1015" s="145"/>
      <c r="R1015" s="145"/>
      <c r="S1015" s="145"/>
      <c r="T1015" s="145"/>
      <c r="U1015" s="145"/>
      <c r="V1015" s="145"/>
      <c r="W1015" s="145"/>
      <c r="X1015" s="145"/>
    </row>
    <row r="1016" spans="1:24" ht="15.5">
      <c r="A1016" s="145"/>
      <c r="B1016" s="145"/>
      <c r="C1016" s="145"/>
      <c r="D1016" s="145"/>
      <c r="E1016" s="145"/>
      <c r="F1016" s="145"/>
      <c r="G1016" s="145"/>
      <c r="H1016" s="145"/>
      <c r="I1016" s="145"/>
      <c r="J1016" s="145"/>
      <c r="K1016" s="145"/>
      <c r="L1016" s="145"/>
      <c r="M1016" s="145"/>
      <c r="N1016" s="145"/>
      <c r="O1016" s="145"/>
      <c r="P1016" s="145"/>
      <c r="Q1016" s="145"/>
      <c r="R1016" s="145"/>
      <c r="S1016" s="145"/>
      <c r="T1016" s="145"/>
      <c r="U1016" s="145"/>
      <c r="V1016" s="145"/>
      <c r="W1016" s="145"/>
      <c r="X1016" s="145"/>
    </row>
    <row r="1017" spans="1:24" ht="15.5">
      <c r="A1017" s="145"/>
      <c r="B1017" s="145"/>
      <c r="C1017" s="145"/>
      <c r="D1017" s="145"/>
      <c r="E1017" s="145"/>
      <c r="F1017" s="145"/>
      <c r="G1017" s="145"/>
      <c r="H1017" s="145"/>
      <c r="I1017" s="145"/>
      <c r="J1017" s="145"/>
      <c r="K1017" s="145"/>
      <c r="L1017" s="145"/>
      <c r="M1017" s="145"/>
      <c r="N1017" s="145"/>
      <c r="O1017" s="145"/>
      <c r="P1017" s="145"/>
      <c r="Q1017" s="145"/>
      <c r="R1017" s="145"/>
      <c r="S1017" s="145"/>
      <c r="T1017" s="145"/>
      <c r="U1017" s="145"/>
      <c r="V1017" s="145"/>
      <c r="W1017" s="145"/>
      <c r="X1017" s="145"/>
    </row>
    <row r="1018" spans="1:24" ht="15.5">
      <c r="A1018" s="145"/>
      <c r="B1018" s="145"/>
      <c r="C1018" s="145"/>
      <c r="D1018" s="145"/>
      <c r="E1018" s="145"/>
      <c r="F1018" s="145"/>
      <c r="G1018" s="145"/>
      <c r="H1018" s="145"/>
      <c r="I1018" s="145"/>
      <c r="J1018" s="145"/>
      <c r="K1018" s="145"/>
      <c r="L1018" s="145"/>
      <c r="M1018" s="145"/>
      <c r="N1018" s="145"/>
      <c r="O1018" s="145"/>
      <c r="P1018" s="145"/>
      <c r="Q1018" s="145"/>
      <c r="R1018" s="145"/>
      <c r="S1018" s="145"/>
      <c r="T1018" s="145"/>
      <c r="U1018" s="145"/>
      <c r="V1018" s="145"/>
      <c r="W1018" s="145"/>
      <c r="X1018" s="145"/>
    </row>
    <row r="1019" spans="1:24" ht="15.5">
      <c r="A1019" s="145"/>
      <c r="B1019" s="145"/>
      <c r="C1019" s="145"/>
      <c r="D1019" s="145"/>
      <c r="E1019" s="145"/>
      <c r="F1019" s="145"/>
      <c r="G1019" s="145"/>
      <c r="H1019" s="145"/>
      <c r="I1019" s="145"/>
      <c r="J1019" s="145"/>
      <c r="K1019" s="145"/>
      <c r="L1019" s="145"/>
      <c r="M1019" s="145"/>
      <c r="N1019" s="145"/>
      <c r="O1019" s="145"/>
      <c r="P1019" s="145"/>
      <c r="Q1019" s="145"/>
      <c r="R1019" s="145"/>
      <c r="S1019" s="145"/>
      <c r="T1019" s="145"/>
      <c r="U1019" s="145"/>
      <c r="V1019" s="145"/>
      <c r="W1019" s="145"/>
      <c r="X1019" s="145"/>
    </row>
    <row r="1020" spans="1:24" ht="15.5">
      <c r="A1020" s="145"/>
      <c r="B1020" s="145"/>
      <c r="C1020" s="145"/>
      <c r="D1020" s="145"/>
      <c r="E1020" s="145"/>
      <c r="F1020" s="145"/>
      <c r="G1020" s="145"/>
      <c r="H1020" s="145"/>
      <c r="I1020" s="145"/>
      <c r="J1020" s="145"/>
      <c r="K1020" s="145"/>
      <c r="L1020" s="145"/>
      <c r="M1020" s="145"/>
      <c r="N1020" s="145"/>
      <c r="O1020" s="145"/>
      <c r="P1020" s="145"/>
      <c r="Q1020" s="145"/>
      <c r="R1020" s="145"/>
      <c r="S1020" s="145"/>
      <c r="T1020" s="145"/>
      <c r="U1020" s="145"/>
      <c r="V1020" s="145"/>
      <c r="W1020" s="145"/>
      <c r="X1020" s="145"/>
    </row>
    <row r="1021" spans="1:24" ht="15.5">
      <c r="A1021" s="145"/>
      <c r="B1021" s="145"/>
      <c r="C1021" s="145"/>
      <c r="D1021" s="145"/>
      <c r="E1021" s="145"/>
      <c r="F1021" s="145"/>
      <c r="G1021" s="145"/>
      <c r="H1021" s="145"/>
      <c r="I1021" s="145"/>
      <c r="J1021" s="145"/>
      <c r="K1021" s="145"/>
      <c r="L1021" s="145"/>
      <c r="M1021" s="145"/>
      <c r="N1021" s="145"/>
      <c r="O1021" s="145"/>
      <c r="P1021" s="145"/>
      <c r="Q1021" s="145"/>
      <c r="R1021" s="145"/>
      <c r="S1021" s="145"/>
      <c r="T1021" s="145"/>
      <c r="U1021" s="145"/>
      <c r="V1021" s="145"/>
      <c r="W1021" s="145"/>
      <c r="X1021" s="145"/>
    </row>
    <row r="1022" spans="1:24" ht="15.5">
      <c r="A1022" s="145"/>
      <c r="B1022" s="145"/>
      <c r="C1022" s="145"/>
      <c r="D1022" s="145"/>
      <c r="E1022" s="145"/>
      <c r="F1022" s="145"/>
      <c r="G1022" s="145"/>
      <c r="H1022" s="145"/>
      <c r="I1022" s="145"/>
      <c r="J1022" s="145"/>
      <c r="K1022" s="145"/>
      <c r="L1022" s="145"/>
      <c r="M1022" s="145"/>
      <c r="N1022" s="145"/>
      <c r="O1022" s="145"/>
      <c r="P1022" s="145"/>
      <c r="Q1022" s="145"/>
      <c r="R1022" s="145"/>
      <c r="S1022" s="145"/>
      <c r="T1022" s="145"/>
      <c r="U1022" s="145"/>
      <c r="V1022" s="145"/>
      <c r="W1022" s="145"/>
      <c r="X1022" s="145"/>
    </row>
    <row r="1023" spans="1:24" ht="15.5">
      <c r="A1023" s="145"/>
      <c r="B1023" s="145"/>
      <c r="C1023" s="145"/>
      <c r="D1023" s="145"/>
      <c r="E1023" s="145"/>
      <c r="F1023" s="145"/>
      <c r="G1023" s="145"/>
      <c r="H1023" s="145"/>
      <c r="I1023" s="145"/>
      <c r="J1023" s="145"/>
      <c r="K1023" s="145"/>
      <c r="L1023" s="145"/>
      <c r="M1023" s="145"/>
      <c r="N1023" s="145"/>
      <c r="O1023" s="145"/>
      <c r="P1023" s="145"/>
      <c r="Q1023" s="145"/>
      <c r="R1023" s="145"/>
      <c r="S1023" s="145"/>
      <c r="T1023" s="145"/>
      <c r="U1023" s="145"/>
      <c r="V1023" s="145"/>
      <c r="W1023" s="145"/>
      <c r="X1023" s="145"/>
    </row>
    <row r="1024" spans="1:24" ht="15.5">
      <c r="A1024" s="145"/>
      <c r="B1024" s="145"/>
      <c r="C1024" s="145"/>
      <c r="D1024" s="145"/>
      <c r="E1024" s="145"/>
      <c r="F1024" s="145"/>
      <c r="G1024" s="145"/>
      <c r="H1024" s="145"/>
      <c r="I1024" s="145"/>
      <c r="J1024" s="145"/>
      <c r="K1024" s="145"/>
      <c r="L1024" s="145"/>
      <c r="M1024" s="145"/>
      <c r="N1024" s="145"/>
      <c r="O1024" s="145"/>
      <c r="P1024" s="145"/>
      <c r="Q1024" s="145"/>
      <c r="R1024" s="145"/>
      <c r="S1024" s="145"/>
      <c r="T1024" s="145"/>
      <c r="U1024" s="145"/>
      <c r="V1024" s="145"/>
      <c r="W1024" s="145"/>
      <c r="X1024" s="145"/>
    </row>
    <row r="1025" spans="1:24" ht="15.5">
      <c r="A1025" s="145"/>
      <c r="B1025" s="145"/>
      <c r="C1025" s="145"/>
      <c r="D1025" s="145"/>
      <c r="E1025" s="145"/>
      <c r="F1025" s="145"/>
      <c r="G1025" s="145"/>
      <c r="H1025" s="145"/>
      <c r="I1025" s="145"/>
      <c r="J1025" s="145"/>
      <c r="K1025" s="145"/>
      <c r="L1025" s="145"/>
      <c r="M1025" s="145"/>
      <c r="N1025" s="145"/>
      <c r="O1025" s="145"/>
      <c r="P1025" s="145"/>
      <c r="Q1025" s="145"/>
      <c r="R1025" s="145"/>
      <c r="S1025" s="145"/>
      <c r="T1025" s="145"/>
      <c r="U1025" s="145"/>
      <c r="V1025" s="145"/>
      <c r="W1025" s="145"/>
      <c r="X1025" s="145"/>
    </row>
    <row r="1026" spans="1:24" ht="15.5">
      <c r="A1026" s="145"/>
      <c r="B1026" s="145"/>
      <c r="C1026" s="145"/>
      <c r="D1026" s="145"/>
      <c r="E1026" s="145"/>
      <c r="F1026" s="145"/>
      <c r="G1026" s="145"/>
      <c r="H1026" s="145"/>
      <c r="I1026" s="145"/>
      <c r="J1026" s="145"/>
      <c r="K1026" s="145"/>
      <c r="L1026" s="145"/>
      <c r="M1026" s="145"/>
      <c r="N1026" s="145"/>
      <c r="O1026" s="145"/>
      <c r="P1026" s="145"/>
      <c r="Q1026" s="145"/>
      <c r="R1026" s="145"/>
      <c r="S1026" s="145"/>
      <c r="T1026" s="145"/>
      <c r="U1026" s="145"/>
      <c r="V1026" s="145"/>
      <c r="W1026" s="145"/>
      <c r="X1026" s="145"/>
    </row>
    <row r="1027" spans="1:24" ht="15.5">
      <c r="F1027" s="145"/>
      <c r="G1027" s="145"/>
      <c r="H1027" s="145"/>
      <c r="I1027" s="145"/>
      <c r="J1027" s="145"/>
      <c r="K1027" s="145"/>
      <c r="L1027" s="145"/>
      <c r="M1027" s="145"/>
      <c r="N1027" s="145"/>
      <c r="O1027" s="145"/>
      <c r="P1027" s="145"/>
      <c r="Q1027" s="145"/>
      <c r="R1027" s="145"/>
      <c r="S1027" s="145"/>
      <c r="T1027" s="145"/>
      <c r="U1027" s="145"/>
      <c r="V1027" s="145"/>
      <c r="W1027" s="145"/>
      <c r="X1027" s="145"/>
    </row>
    <row r="1028" spans="1:24" ht="15.5">
      <c r="F1028" s="145"/>
      <c r="G1028" s="145"/>
      <c r="H1028" s="145"/>
      <c r="I1028" s="145"/>
      <c r="J1028" s="145"/>
      <c r="K1028" s="145"/>
      <c r="L1028" s="145"/>
      <c r="M1028" s="145"/>
      <c r="N1028" s="145"/>
      <c r="O1028" s="145"/>
      <c r="P1028" s="145"/>
      <c r="Q1028" s="145"/>
      <c r="R1028" s="145"/>
      <c r="S1028" s="145"/>
      <c r="T1028" s="145"/>
      <c r="U1028" s="145"/>
      <c r="V1028" s="145"/>
      <c r="W1028" s="145"/>
      <c r="X1028" s="145"/>
    </row>
    <row r="1029" spans="1:24" ht="15.5">
      <c r="F1029" s="145"/>
      <c r="G1029" s="145"/>
      <c r="H1029" s="145"/>
      <c r="I1029" s="145"/>
      <c r="J1029" s="145"/>
      <c r="K1029" s="145"/>
      <c r="L1029" s="145"/>
      <c r="M1029" s="145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</row>
    <row r="1030" spans="1:24" ht="15.5">
      <c r="F1030" s="145"/>
      <c r="G1030" s="145"/>
      <c r="H1030" s="145"/>
      <c r="I1030" s="145"/>
      <c r="J1030" s="145"/>
      <c r="K1030" s="145"/>
      <c r="L1030" s="145"/>
      <c r="M1030" s="145"/>
      <c r="N1030" s="145"/>
      <c r="O1030" s="145"/>
      <c r="P1030" s="145"/>
      <c r="Q1030" s="145"/>
      <c r="R1030" s="145"/>
      <c r="S1030" s="145"/>
      <c r="T1030" s="145"/>
      <c r="U1030" s="145"/>
      <c r="V1030" s="145"/>
      <c r="W1030" s="145"/>
      <c r="X1030" s="145"/>
    </row>
    <row r="1031" spans="1:24" ht="15.5">
      <c r="F1031" s="145"/>
      <c r="G1031" s="145"/>
      <c r="H1031" s="145"/>
      <c r="I1031" s="145"/>
      <c r="J1031" s="145"/>
      <c r="K1031" s="145"/>
      <c r="L1031" s="145"/>
      <c r="M1031" s="145"/>
      <c r="N1031" s="145"/>
      <c r="O1031" s="145"/>
      <c r="P1031" s="145"/>
      <c r="Q1031" s="145"/>
      <c r="R1031" s="145"/>
      <c r="S1031" s="145"/>
      <c r="T1031" s="145"/>
      <c r="U1031" s="145"/>
      <c r="V1031" s="145"/>
      <c r="W1031" s="145"/>
      <c r="X1031" s="145"/>
    </row>
    <row r="1032" spans="1:24" ht="15.5">
      <c r="F1032" s="145"/>
      <c r="G1032" s="145"/>
      <c r="H1032" s="145"/>
      <c r="I1032" s="145"/>
      <c r="J1032" s="145"/>
      <c r="K1032" s="145"/>
      <c r="L1032" s="145"/>
      <c r="M1032" s="145"/>
      <c r="N1032" s="145"/>
      <c r="O1032" s="145"/>
      <c r="P1032" s="145"/>
      <c r="Q1032" s="145"/>
      <c r="R1032" s="145"/>
      <c r="S1032" s="145"/>
      <c r="T1032" s="145"/>
      <c r="U1032" s="145"/>
      <c r="V1032" s="145"/>
      <c r="W1032" s="145"/>
      <c r="X1032" s="145"/>
    </row>
    <row r="1033" spans="1:24" ht="15.5">
      <c r="F1033" s="145"/>
      <c r="G1033" s="145"/>
      <c r="H1033" s="145"/>
      <c r="I1033" s="145"/>
      <c r="J1033" s="145"/>
      <c r="K1033" s="145"/>
      <c r="L1033" s="145"/>
      <c r="M1033" s="145"/>
      <c r="N1033" s="145"/>
      <c r="O1033" s="145"/>
      <c r="P1033" s="145"/>
      <c r="Q1033" s="145"/>
      <c r="R1033" s="145"/>
      <c r="S1033" s="145"/>
      <c r="T1033" s="145"/>
      <c r="U1033" s="145"/>
      <c r="V1033" s="145"/>
      <c r="W1033" s="145"/>
      <c r="X1033" s="145"/>
    </row>
    <row r="1034" spans="1:24" ht="15.5">
      <c r="F1034" s="145"/>
      <c r="G1034" s="145"/>
      <c r="H1034" s="145"/>
      <c r="I1034" s="145"/>
      <c r="J1034" s="145"/>
      <c r="K1034" s="145"/>
      <c r="L1034" s="145"/>
      <c r="M1034" s="145"/>
      <c r="N1034" s="145"/>
      <c r="O1034" s="145"/>
      <c r="P1034" s="145"/>
      <c r="Q1034" s="145"/>
      <c r="R1034" s="145"/>
      <c r="S1034" s="145"/>
      <c r="T1034" s="145"/>
      <c r="U1034" s="145"/>
      <c r="V1034" s="145"/>
      <c r="W1034" s="145"/>
      <c r="X1034" s="145"/>
    </row>
    <row r="1035" spans="1:24" ht="15.5">
      <c r="F1035" s="145"/>
      <c r="G1035" s="145"/>
      <c r="H1035" s="145"/>
      <c r="I1035" s="145"/>
      <c r="J1035" s="145"/>
      <c r="K1035" s="145"/>
      <c r="L1035" s="145"/>
      <c r="M1035" s="145"/>
      <c r="N1035" s="145"/>
      <c r="O1035" s="145"/>
      <c r="P1035" s="145"/>
      <c r="Q1035" s="145"/>
      <c r="R1035" s="145"/>
      <c r="S1035" s="145"/>
      <c r="T1035" s="145"/>
      <c r="U1035" s="145"/>
      <c r="V1035" s="145"/>
      <c r="W1035" s="145"/>
      <c r="X1035" s="145"/>
    </row>
    <row r="1036" spans="1:24" ht="15.5">
      <c r="F1036" s="145"/>
      <c r="G1036" s="145"/>
      <c r="H1036" s="145"/>
      <c r="I1036" s="145"/>
      <c r="J1036" s="145"/>
      <c r="K1036" s="145"/>
      <c r="L1036" s="145"/>
      <c r="M1036" s="145"/>
      <c r="N1036" s="145"/>
      <c r="O1036" s="145"/>
      <c r="P1036" s="145"/>
      <c r="Q1036" s="145"/>
      <c r="R1036" s="145"/>
      <c r="S1036" s="145"/>
      <c r="T1036" s="145"/>
      <c r="U1036" s="145"/>
      <c r="V1036" s="145"/>
      <c r="W1036" s="145"/>
      <c r="X1036" s="145"/>
    </row>
    <row r="1037" spans="1:24" ht="15.5">
      <c r="F1037" s="145"/>
      <c r="G1037" s="145"/>
      <c r="H1037" s="145"/>
      <c r="I1037" s="145"/>
      <c r="J1037" s="145"/>
      <c r="K1037" s="145"/>
      <c r="L1037" s="145"/>
      <c r="M1037" s="145"/>
      <c r="N1037" s="145"/>
      <c r="O1037" s="145"/>
      <c r="P1037" s="145"/>
      <c r="Q1037" s="145"/>
      <c r="R1037" s="145"/>
      <c r="S1037" s="145"/>
      <c r="T1037" s="145"/>
      <c r="U1037" s="145"/>
      <c r="V1037" s="145"/>
      <c r="W1037" s="145"/>
      <c r="X1037" s="145"/>
    </row>
    <row r="1038" spans="1:24" ht="15.5">
      <c r="F1038" s="145"/>
      <c r="G1038" s="145"/>
      <c r="H1038" s="145"/>
      <c r="I1038" s="145"/>
      <c r="J1038" s="145"/>
      <c r="K1038" s="145"/>
      <c r="L1038" s="145"/>
      <c r="M1038" s="145"/>
      <c r="N1038" s="145"/>
      <c r="O1038" s="145"/>
      <c r="P1038" s="145"/>
      <c r="Q1038" s="145"/>
      <c r="R1038" s="145"/>
      <c r="S1038" s="145"/>
      <c r="T1038" s="145"/>
      <c r="U1038" s="145"/>
      <c r="V1038" s="145"/>
      <c r="W1038" s="145"/>
      <c r="X1038" s="145"/>
    </row>
    <row r="1039" spans="1:24" ht="15.5">
      <c r="F1039" s="145"/>
      <c r="G1039" s="145"/>
      <c r="H1039" s="145"/>
      <c r="I1039" s="145"/>
      <c r="J1039" s="145"/>
      <c r="K1039" s="145"/>
      <c r="L1039" s="145"/>
      <c r="M1039" s="145"/>
      <c r="N1039" s="145"/>
      <c r="O1039" s="145"/>
      <c r="P1039" s="145"/>
      <c r="Q1039" s="145"/>
      <c r="R1039" s="145"/>
      <c r="S1039" s="145"/>
      <c r="T1039" s="145"/>
      <c r="U1039" s="145"/>
      <c r="V1039" s="145"/>
      <c r="W1039" s="145"/>
      <c r="X1039" s="145"/>
    </row>
    <row r="1040" spans="1:24" ht="15.5">
      <c r="F1040" s="145"/>
      <c r="G1040" s="145"/>
      <c r="H1040" s="145"/>
      <c r="I1040" s="145"/>
      <c r="J1040" s="145"/>
      <c r="K1040" s="145"/>
      <c r="L1040" s="145"/>
      <c r="M1040" s="145"/>
      <c r="N1040" s="145"/>
      <c r="O1040" s="145"/>
      <c r="P1040" s="145"/>
      <c r="Q1040" s="145"/>
      <c r="R1040" s="145"/>
      <c r="S1040" s="145"/>
      <c r="T1040" s="145"/>
      <c r="U1040" s="145"/>
      <c r="V1040" s="145"/>
      <c r="W1040" s="145"/>
      <c r="X1040" s="145"/>
    </row>
    <row r="1041" spans="6:24" ht="15.5">
      <c r="F1041" s="145"/>
      <c r="G1041" s="145"/>
      <c r="H1041" s="145"/>
      <c r="I1041" s="145"/>
      <c r="J1041" s="145"/>
      <c r="K1041" s="145"/>
      <c r="L1041" s="145"/>
      <c r="M1041" s="145"/>
      <c r="N1041" s="145"/>
      <c r="O1041" s="145"/>
      <c r="P1041" s="145"/>
      <c r="Q1041" s="145"/>
      <c r="R1041" s="145"/>
      <c r="S1041" s="145"/>
      <c r="T1041" s="145"/>
      <c r="U1041" s="145"/>
      <c r="V1041" s="145"/>
      <c r="W1041" s="145"/>
      <c r="X1041" s="145"/>
    </row>
    <row r="1042" spans="6:24" ht="15.5">
      <c r="F1042" s="145"/>
      <c r="G1042" s="145"/>
      <c r="H1042" s="145"/>
      <c r="I1042" s="145"/>
      <c r="J1042" s="145"/>
      <c r="K1042" s="145"/>
      <c r="L1042" s="145"/>
      <c r="M1042" s="145"/>
      <c r="N1042" s="145"/>
      <c r="O1042" s="145"/>
      <c r="P1042" s="145"/>
      <c r="Q1042" s="145"/>
      <c r="R1042" s="145"/>
      <c r="S1042" s="145"/>
      <c r="T1042" s="145"/>
      <c r="U1042" s="145"/>
      <c r="V1042" s="145"/>
      <c r="W1042" s="145"/>
      <c r="X1042" s="145"/>
    </row>
    <row r="1043" spans="6:24" ht="15.5">
      <c r="F1043" s="145"/>
      <c r="G1043" s="145"/>
      <c r="H1043" s="145"/>
      <c r="I1043" s="145"/>
      <c r="J1043" s="145"/>
      <c r="K1043" s="145"/>
      <c r="L1043" s="145"/>
      <c r="M1043" s="145"/>
      <c r="N1043" s="145"/>
      <c r="O1043" s="145"/>
      <c r="P1043" s="145"/>
      <c r="Q1043" s="145"/>
      <c r="R1043" s="145"/>
      <c r="S1043" s="145"/>
      <c r="T1043" s="145"/>
      <c r="U1043" s="145"/>
      <c r="V1043" s="145"/>
      <c r="W1043" s="145"/>
      <c r="X1043" s="145"/>
    </row>
    <row r="1044" spans="6:24" ht="15.5">
      <c r="F1044" s="145"/>
      <c r="G1044" s="145"/>
      <c r="H1044" s="145"/>
      <c r="I1044" s="145"/>
      <c r="J1044" s="145"/>
      <c r="K1044" s="145"/>
      <c r="L1044" s="145"/>
      <c r="M1044" s="145"/>
      <c r="N1044" s="145"/>
      <c r="O1044" s="145"/>
      <c r="P1044" s="145"/>
      <c r="Q1044" s="145"/>
      <c r="R1044" s="145"/>
      <c r="S1044" s="145"/>
      <c r="T1044" s="145"/>
      <c r="U1044" s="145"/>
      <c r="V1044" s="145"/>
      <c r="W1044" s="145"/>
      <c r="X1044" s="145"/>
    </row>
    <row r="1045" spans="6:24" ht="15.5">
      <c r="F1045" s="145"/>
      <c r="G1045" s="145"/>
      <c r="H1045" s="145"/>
      <c r="I1045" s="145"/>
      <c r="J1045" s="145"/>
      <c r="K1045" s="145"/>
      <c r="L1045" s="145"/>
      <c r="M1045" s="145"/>
      <c r="N1045" s="145"/>
      <c r="O1045" s="145"/>
      <c r="P1045" s="145"/>
      <c r="Q1045" s="145"/>
      <c r="R1045" s="145"/>
      <c r="S1045" s="145"/>
      <c r="T1045" s="145"/>
      <c r="U1045" s="145"/>
      <c r="V1045" s="145"/>
      <c r="W1045" s="145"/>
      <c r="X1045" s="145"/>
    </row>
    <row r="1046" spans="6:24" ht="15.5">
      <c r="F1046" s="145"/>
      <c r="G1046" s="145"/>
      <c r="H1046" s="145"/>
      <c r="I1046" s="145"/>
      <c r="J1046" s="145"/>
      <c r="K1046" s="145"/>
      <c r="L1046" s="145"/>
      <c r="M1046" s="145"/>
      <c r="N1046" s="145"/>
      <c r="O1046" s="145"/>
      <c r="P1046" s="145"/>
      <c r="Q1046" s="145"/>
      <c r="R1046" s="145"/>
      <c r="S1046" s="145"/>
      <c r="T1046" s="145"/>
      <c r="U1046" s="145"/>
      <c r="V1046" s="145"/>
      <c r="W1046" s="145"/>
      <c r="X1046" s="145"/>
    </row>
    <row r="1047" spans="6:24" ht="15.5">
      <c r="F1047" s="145"/>
      <c r="G1047" s="145"/>
      <c r="H1047" s="145"/>
      <c r="I1047" s="145"/>
      <c r="J1047" s="145"/>
      <c r="K1047" s="145"/>
      <c r="L1047" s="145"/>
      <c r="M1047" s="145"/>
      <c r="N1047" s="145"/>
      <c r="O1047" s="145"/>
      <c r="P1047" s="145"/>
      <c r="Q1047" s="145"/>
      <c r="R1047" s="145"/>
      <c r="S1047" s="145"/>
      <c r="T1047" s="145"/>
      <c r="U1047" s="145"/>
      <c r="V1047" s="145"/>
      <c r="W1047" s="145"/>
      <c r="X1047" s="145"/>
    </row>
    <row r="1048" spans="6:24" ht="15.5">
      <c r="F1048" s="145"/>
      <c r="G1048" s="145"/>
      <c r="H1048" s="145"/>
      <c r="I1048" s="145"/>
      <c r="J1048" s="145"/>
      <c r="K1048" s="145"/>
      <c r="L1048" s="145"/>
      <c r="M1048" s="145"/>
      <c r="N1048" s="145"/>
      <c r="O1048" s="145"/>
      <c r="P1048" s="145"/>
      <c r="Q1048" s="145"/>
      <c r="R1048" s="145"/>
      <c r="S1048" s="145"/>
      <c r="T1048" s="145"/>
      <c r="U1048" s="145"/>
      <c r="V1048" s="145"/>
      <c r="W1048" s="145"/>
      <c r="X1048" s="145"/>
    </row>
    <row r="1049" spans="6:24" ht="15.5">
      <c r="F1049" s="145"/>
      <c r="G1049" s="145"/>
      <c r="H1049" s="145"/>
      <c r="I1049" s="145"/>
      <c r="J1049" s="145"/>
      <c r="K1049" s="145"/>
      <c r="L1049" s="145"/>
      <c r="M1049" s="145"/>
      <c r="N1049" s="145"/>
      <c r="O1049" s="145"/>
      <c r="P1049" s="145"/>
      <c r="Q1049" s="145"/>
      <c r="R1049" s="145"/>
      <c r="S1049" s="145"/>
      <c r="T1049" s="145"/>
      <c r="U1049" s="145"/>
      <c r="V1049" s="145"/>
      <c r="W1049" s="145"/>
      <c r="X1049" s="145"/>
    </row>
    <row r="1050" spans="6:24" ht="15.5">
      <c r="F1050" s="145"/>
      <c r="G1050" s="145"/>
      <c r="H1050" s="145"/>
      <c r="I1050" s="145"/>
      <c r="J1050" s="145"/>
      <c r="K1050" s="145"/>
      <c r="L1050" s="145"/>
      <c r="M1050" s="145"/>
      <c r="N1050" s="145"/>
      <c r="O1050" s="145"/>
      <c r="P1050" s="145"/>
      <c r="Q1050" s="145"/>
      <c r="R1050" s="145"/>
      <c r="S1050" s="145"/>
      <c r="T1050" s="145"/>
      <c r="U1050" s="145"/>
      <c r="V1050" s="145"/>
      <c r="W1050" s="145"/>
      <c r="X1050" s="145"/>
    </row>
    <row r="1051" spans="6:24" ht="15.5">
      <c r="F1051" s="145"/>
      <c r="G1051" s="145"/>
      <c r="H1051" s="145"/>
      <c r="I1051" s="145"/>
      <c r="J1051" s="145"/>
      <c r="K1051" s="145"/>
      <c r="L1051" s="145"/>
      <c r="M1051" s="145"/>
      <c r="N1051" s="145"/>
      <c r="O1051" s="145"/>
      <c r="P1051" s="145"/>
      <c r="Q1051" s="145"/>
      <c r="R1051" s="145"/>
      <c r="S1051" s="145"/>
      <c r="T1051" s="145"/>
      <c r="U1051" s="145"/>
      <c r="V1051" s="145"/>
      <c r="W1051" s="145"/>
      <c r="X1051" s="145"/>
    </row>
    <row r="1052" spans="6:24" ht="15.5">
      <c r="G1052" s="145"/>
      <c r="H1052" s="145"/>
      <c r="I1052" s="145"/>
      <c r="J1052" s="145"/>
      <c r="K1052" s="145"/>
      <c r="L1052" s="145"/>
      <c r="M1052" s="145"/>
      <c r="N1052" s="145"/>
      <c r="O1052" s="145"/>
      <c r="P1052" s="145"/>
      <c r="Q1052" s="145"/>
      <c r="R1052" s="145"/>
      <c r="S1052" s="145"/>
      <c r="T1052" s="145"/>
      <c r="U1052" s="145"/>
      <c r="V1052" s="145"/>
      <c r="W1052" s="145"/>
      <c r="X1052" s="145"/>
    </row>
    <row r="1053" spans="6:24" ht="15.5">
      <c r="G1053" s="145"/>
      <c r="H1053" s="145"/>
      <c r="I1053" s="145"/>
      <c r="J1053" s="145"/>
      <c r="K1053" s="145"/>
      <c r="L1053" s="145"/>
      <c r="M1053" s="14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</row>
    <row r="1054" spans="6:24" ht="15.5">
      <c r="G1054" s="145"/>
      <c r="H1054" s="145"/>
      <c r="I1054" s="145"/>
      <c r="J1054" s="145"/>
      <c r="K1054" s="145"/>
      <c r="L1054" s="145"/>
      <c r="M1054" s="145"/>
      <c r="N1054" s="145"/>
      <c r="O1054" s="145"/>
      <c r="P1054" s="145"/>
      <c r="Q1054" s="145"/>
      <c r="R1054" s="145"/>
      <c r="S1054" s="145"/>
      <c r="T1054" s="145"/>
      <c r="U1054" s="145"/>
      <c r="V1054" s="145"/>
      <c r="W1054" s="145"/>
      <c r="X1054" s="145"/>
    </row>
    <row r="1055" spans="6:24" ht="15.5">
      <c r="G1055" s="145"/>
      <c r="H1055" s="145"/>
      <c r="I1055" s="145"/>
      <c r="J1055" s="145"/>
      <c r="K1055" s="145"/>
      <c r="L1055" s="145"/>
      <c r="M1055" s="145"/>
      <c r="N1055" s="145"/>
      <c r="O1055" s="145"/>
      <c r="P1055" s="145"/>
      <c r="Q1055" s="145"/>
      <c r="R1055" s="145"/>
      <c r="S1055" s="145"/>
      <c r="T1055" s="145"/>
      <c r="U1055" s="145"/>
      <c r="V1055" s="145"/>
      <c r="W1055" s="145"/>
      <c r="X1055" s="145"/>
    </row>
    <row r="1056" spans="6:24" ht="15.5">
      <c r="G1056" s="145"/>
      <c r="H1056" s="145"/>
      <c r="I1056" s="145"/>
      <c r="J1056" s="145"/>
      <c r="K1056" s="145"/>
      <c r="L1056" s="145"/>
      <c r="M1056" s="145"/>
      <c r="N1056" s="145"/>
      <c r="O1056" s="145"/>
      <c r="P1056" s="145"/>
      <c r="Q1056" s="145"/>
      <c r="R1056" s="145"/>
      <c r="S1056" s="145"/>
      <c r="T1056" s="145"/>
      <c r="U1056" s="145"/>
      <c r="V1056" s="145"/>
      <c r="W1056" s="145"/>
      <c r="X1056" s="145"/>
    </row>
  </sheetData>
  <mergeCells count="9">
    <mergeCell ref="A79:C79"/>
    <mergeCell ref="A87:F87"/>
    <mergeCell ref="A64:F64"/>
    <mergeCell ref="A1:F1"/>
    <mergeCell ref="A9:F9"/>
    <mergeCell ref="A17:F17"/>
    <mergeCell ref="A40:F40"/>
    <mergeCell ref="A32:C32"/>
    <mergeCell ref="A54:C5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Thông Tin Cty</vt:lpstr>
      <vt:lpstr>CĐKT IMP</vt:lpstr>
      <vt:lpstr>BCKQHDKD IMP</vt:lpstr>
      <vt:lpstr>BCLCTT IMP</vt:lpstr>
      <vt:lpstr>DCL</vt:lpstr>
      <vt:lpstr>DHG</vt:lpstr>
      <vt:lpstr>OPC</vt:lpstr>
      <vt:lpstr>khả năng thanh toán </vt:lpstr>
      <vt:lpstr>Phân tích tỷ số hoạt động </vt:lpstr>
      <vt:lpstr>Đòn bẩy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Maxsys</dc:creator>
  <cp:lastModifiedBy>saung</cp:lastModifiedBy>
  <dcterms:created xsi:type="dcterms:W3CDTF">2025-03-24T06:23:08Z</dcterms:created>
  <dcterms:modified xsi:type="dcterms:W3CDTF">2025-05-22T17:36:49Z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9C62975B656B4FFEB4665D2062195B0A_12</vt:lpwstr>
  </property>
  <property fmtid="{D5CDD505-2E9C-101B-9397-08002B2CF9AE}" pid="3" name="KSOProductBuildVer">
    <vt:lpwstr>1033-12.2.0.20326</vt:lpwstr>
  </property>
</Properties>
</file>