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xcelR classes\Excel class\assignments\"/>
    </mc:Choice>
  </mc:AlternateContent>
  <xr:revisionPtr revIDLastSave="0" documentId="13_ncr:1_{7316AB00-65AB-456A-9765-33A2F09D668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6" i="3"/>
  <c r="C43" i="3"/>
  <c r="C41" i="3"/>
  <c r="E8" i="2"/>
  <c r="E9" i="2"/>
  <c r="E10" i="2"/>
  <c r="E11" i="2"/>
  <c r="E12" i="2"/>
  <c r="E13" i="2"/>
  <c r="E14" i="2"/>
  <c r="E15" i="2"/>
  <c r="F15" i="2" s="1"/>
  <c r="E16" i="2"/>
  <c r="E17" i="2"/>
  <c r="E18" i="2"/>
  <c r="E19" i="2"/>
  <c r="E20" i="2"/>
  <c r="E21" i="2"/>
  <c r="F21" i="2" s="1"/>
  <c r="E22" i="2"/>
  <c r="F22" i="2" s="1"/>
  <c r="E23" i="2"/>
  <c r="F16" i="2" s="1"/>
  <c r="E7" i="2"/>
  <c r="F7" i="2" s="1"/>
  <c r="D25" i="2"/>
  <c r="E43" i="3"/>
  <c r="E41" i="3"/>
  <c r="F19" i="2" l="1"/>
  <c r="F8" i="2"/>
  <c r="F18" i="2"/>
  <c r="F10" i="2"/>
  <c r="F11" i="2"/>
  <c r="F20" i="2"/>
  <c r="F12" i="2"/>
  <c r="F14" i="2"/>
  <c r="F23" i="2"/>
  <c r="F13" i="2"/>
  <c r="F17" i="2"/>
  <c r="F9" i="2"/>
</calcChain>
</file>

<file path=xl/sharedStrings.xml><?xml version="1.0" encoding="utf-8"?>
<sst xmlns="http://schemas.openxmlformats.org/spreadsheetml/2006/main" count="28" uniqueCount="21">
  <si>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</si>
  <si>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</si>
  <si>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</si>
  <si>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</si>
  <si>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</si>
  <si>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</si>
  <si>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</si>
  <si>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</si>
  <si>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</si>
  <si>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</si>
  <si>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</si>
  <si>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</si>
  <si>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</si>
  <si>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</si>
  <si>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</si>
  <si>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Sum of Revenue'000</t>
  </si>
  <si>
    <t>Row Labels</t>
  </si>
  <si>
    <t>Grand Total</t>
  </si>
  <si>
    <t>Sum of %</t>
  </si>
  <si>
    <t>x-bar</t>
  </si>
  <si>
    <t>y-bar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</si>
</sst>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colors>
    <mruColors>
      <color rgb="FF74484B"/>
      <color rgb="FF5D393C"/>
      <color rgb="FFA2666C"/>
      <color rgb="FFC6CEAA"/>
      <color rgb="FFBFC7B1"/>
      <color rgb="FFDAE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8.xlsx]Charts1!PivotTable4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  <a:headEnd type="none"/>
            <a:tailEnd type="none"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flat">
              <a:noFill/>
              <a:round/>
              <a:headEnd type="stealth" w="lg" len="lg"/>
              <a:tailEnd type="stealth" w="lg" len="lg"/>
            </a:ln>
            <a:effectLst/>
          </c:spPr>
        </c:marker>
        <c:dLbl>
          <c:idx val="0"/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9525" cap="rnd">
            <a:solidFill>
              <a:schemeClr val="accent1"/>
            </a:solidFill>
            <a:round/>
            <a:headEnd type="none"/>
            <a:tailEnd type="none"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flat">
              <a:noFill/>
              <a:round/>
              <a:headEnd type="stealth" w="lg" len="lg"/>
              <a:tailEnd type="stealth" w="lg" len="lg"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0D4DE-36B4-48EA-A845-FC59C57AA4E2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numFmt formatCode="[$₹-4009]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ln w="9525" cap="rnd">
            <a:solidFill>
              <a:schemeClr val="accent1"/>
            </a:solidFill>
            <a:round/>
            <a:headEnd type="none"/>
            <a:tailEnd type="none"/>
          </a:ln>
          <a:effectLst/>
        </c:spPr>
        <c:marker>
          <c:symbol val="triangle"/>
          <c:size val="5"/>
          <c:spPr>
            <a:solidFill>
              <a:schemeClr val="accent2"/>
            </a:solidFill>
            <a:ln w="9525" cap="flat">
              <a:noFill/>
              <a:round/>
              <a:headEnd type="stealth" w="lg" len="lg"/>
              <a:tailEnd type="stealth" w="lg" len="lg"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0331468747402045E-3"/>
          <c:y val="0.19112200435729848"/>
          <c:w val="0.9798893916540975"/>
          <c:h val="0.69341902115176779"/>
        </c:manualLayout>
      </c:layout>
      <c:lineChart>
        <c:grouping val="standard"/>
        <c:varyColors val="0"/>
        <c:ser>
          <c:idx val="0"/>
          <c:order val="0"/>
          <c:tx>
            <c:strRef>
              <c:f>Charts1!$G$5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flat">
                <a:noFill/>
                <a:round/>
                <a:headEnd type="stealth" w="lg" len="lg"/>
                <a:tailEnd type="stealth" w="lg" len="lg"/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2"/>
                </a:solidFill>
                <a:ln w="9525" cap="flat">
                  <a:noFill/>
                  <a:round/>
                  <a:headEnd type="stealth" w="lg" len="lg"/>
                  <a:tailEnd type="stealth" w="lg" len="lg"/>
                </a:ln>
                <a:effectLst/>
              </c:spPr>
            </c:marker>
            <c:bubble3D val="0"/>
            <c:spPr>
              <a:ln w="9525" cap="rnd">
                <a:solidFill>
                  <a:schemeClr val="accent1"/>
                </a:solidFill>
                <a:round/>
                <a:headEnd type="non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BE-40CA-9DB3-228096BA0C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560D4DE-36B4-48EA-A845-FC59C57AA4E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BE-40CA-9DB3-228096BA0CAB}"/>
                </c:ext>
              </c:extLst>
            </c:dLbl>
            <c:numFmt formatCode="[$₹-4009]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Charts1!$F$6:$F$21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Charts1!$G$6:$G$21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40CA-9DB3-228096BA0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4946096"/>
        <c:axId val="654530592"/>
      </c:lineChart>
      <c:catAx>
        <c:axId val="554946096"/>
        <c:scaling>
          <c:orientation val="minMax"/>
        </c:scaling>
        <c:delete val="0"/>
        <c:axPos val="b"/>
        <c:numFmt formatCode="_(&quot;$&quot;* #,##0.0_);_(&quot;$&quot;* \(#,##0.0\);_(&quot;$&quot;* &quot;-&quot;?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>
            <a:softEdge rad="139700"/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0592"/>
        <c:crosses val="autoZero"/>
        <c:auto val="1"/>
        <c:lblAlgn val="ctr"/>
        <c:lblOffset val="100"/>
        <c:tickMarkSkip val="1"/>
        <c:noMultiLvlLbl val="0"/>
      </c:catAx>
      <c:valAx>
        <c:axId val="654530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4946096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 w="9525">
          <a:solidFill>
            <a:schemeClr val="accent4">
              <a:lumMod val="20000"/>
              <a:lumOff val="80000"/>
            </a:schemeClr>
          </a:solidFill>
        </a:ln>
        <a:effectLst>
          <a:glow>
            <a:schemeClr val="accent1"/>
          </a:glow>
          <a:outerShdw sx="1000" sy="1000" algn="ctr" rotWithShape="0">
            <a:srgbClr val="000000"/>
          </a:outerShdw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8.xlsx]Charts2!PivotTable1</c:name>
    <c:fmtId val="0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0" cap="flat" cmpd="sng">
            <a:noFill/>
            <a:round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6">
                <a:lumMod val="50000"/>
              </a:schemeClr>
            </a:solidFill>
            <a:round/>
            <a:headEnd type="none"/>
            <a:tailEnd type="diamond" w="lg" len="med"/>
          </a:ln>
          <a:effectLst>
            <a:glow>
              <a:schemeClr val="accent1">
                <a:alpha val="40000"/>
              </a:schemeClr>
            </a:glo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12700">
              <a:solidFill>
                <a:schemeClr val="accent6">
                  <a:lumMod val="50000"/>
                  <a:alpha val="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 w="0" cap="flat" cmpd="sng">
            <a:noFill/>
            <a:round/>
          </a:ln>
          <a:effectLst/>
        </c:spPr>
      </c:pivotFmt>
      <c:pivotFmt>
        <c:idx val="4"/>
        <c:spPr>
          <a:ln w="31750" cap="rnd">
            <a:solidFill>
              <a:schemeClr val="accent6">
                <a:lumMod val="50000"/>
              </a:schemeClr>
            </a:solidFill>
            <a:round/>
            <a:headEnd type="none"/>
            <a:tailEnd type="diamond" w="lg" len="med"/>
          </a:ln>
          <a:effectLst>
            <a:glow>
              <a:schemeClr val="accent1">
                <a:alpha val="40000"/>
              </a:schemeClr>
            </a:glow>
          </a:effectLst>
        </c:spPr>
        <c:marker>
          <c:symbol val="diamond"/>
          <c:size val="11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 w="0" cap="flat" cmpd="sng">
            <a:noFill/>
            <a:round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 w="0" cap="flat" cmpd="sng">
            <a:noFill/>
            <a:round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7"/>
          <c:y val="0.16675458200674029"/>
          <c:w val="0.81218245205817274"/>
          <c:h val="0.72668034371752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Charts2!$I$5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0" cap="flat" cmpd="sng">
              <a:noFill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0" cap="flat" cmpd="sng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40-4C5B-956D-B5355A9F2D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0" cap="flat" cmpd="sng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240-4C5B-956D-B5355A9F2DC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40-4C5B-956D-B5355A9F2DC8}"/>
                </c:ext>
              </c:extLst>
            </c:dLbl>
            <c:dLbl>
              <c:idx val="7"/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40-4C5B-956D-B5355A9F2DC8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Charts2!$H$6:$H$24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Charts2!$I$6:$I$24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C5B-956D-B5355A9F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25088767"/>
        <c:axId val="231921087"/>
      </c:barChart>
      <c:lineChart>
        <c:grouping val="standard"/>
        <c:varyColors val="0"/>
        <c:ser>
          <c:idx val="1"/>
          <c:order val="1"/>
          <c:tx>
            <c:strRef>
              <c:f>Charts2!$J$5</c:f>
              <c:strCache>
                <c:ptCount val="1"/>
                <c:pt idx="0">
                  <c:v>Sum of %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med"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accent6">
                    <a:lumMod val="50000"/>
                    <a:alpha val="0"/>
                  </a:schemeClr>
                </a:solidFill>
                <a:round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Pt>
            <c:idx val="17"/>
            <c:marker>
              <c:symbol val="diamond"/>
              <c:size val="11"/>
              <c:spPr>
                <a:solidFill>
                  <a:schemeClr val="accent6">
                    <a:lumMod val="50000"/>
                  </a:schemeClr>
                </a:solidFill>
                <a:ln w="12700">
                  <a:solidFill>
                    <a:schemeClr val="accent6">
                      <a:lumMod val="50000"/>
                      <a:alpha val="0"/>
                    </a:schemeClr>
                  </a:solidFill>
                  <a:round/>
                </a:ln>
                <a:effectLst>
                  <a:glow>
                    <a:schemeClr val="accent1">
                      <a:alpha val="40000"/>
                    </a:schemeClr>
                  </a:glow>
                </a:effectLst>
              </c:spPr>
            </c:marker>
            <c:bubble3D val="0"/>
            <c:spPr>
              <a:ln w="31750" cap="rnd">
                <a:solidFill>
                  <a:schemeClr val="accent6">
                    <a:lumMod val="50000"/>
                  </a:schemeClr>
                </a:solidFill>
                <a:round/>
                <a:headEnd type="none"/>
                <a:tailEnd type="diamond" w="lg" len="med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6-7240-4C5B-956D-B5355A9F2DC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Charts2!$H$6:$H$24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Charts2!$J$6:$J$24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C5B-956D-B5355A9F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81087"/>
        <c:axId val="357559711"/>
      </c:lineChart>
      <c:catAx>
        <c:axId val="2250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1087"/>
        <c:crossesAt val="0"/>
        <c:auto val="1"/>
        <c:lblAlgn val="ctr"/>
        <c:lblOffset val="100"/>
        <c:noMultiLvlLbl val="0"/>
      </c:catAx>
      <c:valAx>
        <c:axId val="231921087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rgbClr val="DAE3CF">
                <a:alpha val="97000"/>
              </a:srgb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8767"/>
        <c:crosses val="autoZero"/>
        <c:crossBetween val="between"/>
        <c:majorUnit val="1000"/>
      </c:valAx>
      <c:valAx>
        <c:axId val="357559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1087"/>
        <c:crosses val="max"/>
        <c:crossBetween val="between"/>
      </c:valAx>
      <c:catAx>
        <c:axId val="22508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559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592703495556242"/>
          <c:y val="2.2825038887935349E-2"/>
          <c:w val="0.40626674549088881"/>
          <c:h val="6.41958711841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rgbClr val="DAE3C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74484B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2698962271734725E-2"/>
                  <c:y val="-6.86220472440945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21.932x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0.9748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5-4E79-AEF3-9E7E2678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30000"/>
        <c:axId val="1735065232"/>
      </c:scatterChart>
      <c:valAx>
        <c:axId val="16506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65232"/>
        <c:crossesAt val="0"/>
        <c:crossBetween val="midCat"/>
      </c:valAx>
      <c:valAx>
        <c:axId val="173506523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283845</xdr:colOff>
      <xdr:row>0</xdr:row>
      <xdr:rowOff>118110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81725" y="1181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541020</xdr:colOff>
      <xdr:row>12</xdr:row>
      <xdr:rowOff>68580</xdr:rowOff>
    </xdr:from>
    <xdr:to>
      <xdr:col>17</xdr:col>
      <xdr:colOff>182880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69E0F-87E4-D743-1D9E-5FAD117BD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279155</xdr:colOff>
      <xdr:row>1</xdr:row>
      <xdr:rowOff>87924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9847" y="26377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17</xdr:col>
      <xdr:colOff>161191</xdr:colOff>
      <xdr:row>5</xdr:row>
      <xdr:rowOff>2637</xdr:rowOff>
    </xdr:from>
    <xdr:to>
      <xdr:col>27</xdr:col>
      <xdr:colOff>43961</xdr:colOff>
      <xdr:row>23</xdr:row>
      <xdr:rowOff>175845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266B3-E81B-3850-E477-AE9BFE69D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560643</xdr:colOff>
      <xdr:row>0</xdr:row>
      <xdr:rowOff>130893</xdr:rowOff>
    </xdr:from>
    <xdr:ext cx="6057900" cy="3162913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9482" y="130893"/>
          <a:ext cx="6057900" cy="3162913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35035</xdr:colOff>
      <xdr:row>19</xdr:row>
      <xdr:rowOff>7882</xdr:rowOff>
    </xdr:from>
    <xdr:to>
      <xdr:col>20</xdr:col>
      <xdr:colOff>87586</xdr:colOff>
      <xdr:row>34</xdr:row>
      <xdr:rowOff>123496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9D4ED-386D-A710-74D6-1B0902D6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7181 Saurabh Pawar" refreshedDate="45351.752168634259" createdVersion="8" refreshedVersion="8" minRefreshableVersion="3" recordCount="15" xr:uid="{A3A203B9-D2F8-42B0-BD67-193ED3A43310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164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77181 Saurabh Pawar" refreshedDate="45352.726214467591" createdVersion="8" refreshedVersion="8" minRefreshableVersion="3" recordCount="18" xr:uid="{47F0F0D1-9DA1-4C96-9EEE-DDA24024FFFA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6">
      <sharedItems containsSemiMixedTypes="0" containsString="0" containsNumber="1" containsInteger="1" minValue="528" maxValue="8709" count="18">
        <n v="528"/>
        <n v="4550"/>
        <n v="8189"/>
        <n v="1730"/>
        <n v="5262"/>
        <n v="2172"/>
        <n v="4384"/>
        <n v="8709"/>
        <n v="3618"/>
        <n v="6372"/>
        <n v="3456"/>
        <n v="7478"/>
        <n v="4649"/>
        <n v="5831"/>
        <n v="1599"/>
        <n v="3695"/>
        <n v="1678"/>
        <n v="3490"/>
      </sharedItems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m/>
    <x v="0"/>
  </r>
  <r>
    <x v="1"/>
    <x v="1"/>
    <n v="5078"/>
    <x v="1"/>
  </r>
  <r>
    <x v="2"/>
    <x v="2"/>
    <n v="13267"/>
    <x v="2"/>
  </r>
  <r>
    <x v="3"/>
    <x v="3"/>
    <n v="14997"/>
    <x v="3"/>
  </r>
  <r>
    <x v="4"/>
    <x v="4"/>
    <n v="20259"/>
    <x v="4"/>
  </r>
  <r>
    <x v="5"/>
    <x v="5"/>
    <n v="22431"/>
    <x v="5"/>
  </r>
  <r>
    <x v="6"/>
    <x v="6"/>
    <n v="26815"/>
    <x v="6"/>
  </r>
  <r>
    <x v="7"/>
    <x v="7"/>
    <n v="35524"/>
    <x v="7"/>
  </r>
  <r>
    <x v="8"/>
    <x v="8"/>
    <n v="39142"/>
    <x v="8"/>
  </r>
  <r>
    <x v="9"/>
    <x v="9"/>
    <n v="45514"/>
    <x v="9"/>
  </r>
  <r>
    <x v="10"/>
    <x v="10"/>
    <n v="48970"/>
    <x v="10"/>
  </r>
  <r>
    <x v="11"/>
    <x v="11"/>
    <n v="56448"/>
    <x v="11"/>
  </r>
  <r>
    <x v="12"/>
    <x v="12"/>
    <n v="61097"/>
    <x v="12"/>
  </r>
  <r>
    <x v="13"/>
    <x v="13"/>
    <n v="66928"/>
    <x v="13"/>
  </r>
  <r>
    <x v="14"/>
    <x v="14"/>
    <n v="68527"/>
    <x v="14"/>
  </r>
  <r>
    <x v="15"/>
    <x v="15"/>
    <n v="72222"/>
    <x v="15"/>
  </r>
  <r>
    <x v="16"/>
    <x v="16"/>
    <n v="73900"/>
    <x v="16"/>
  </r>
  <r>
    <x v="17"/>
    <x v="17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D847B-1645-490D-ACB6-58713F9A68D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5:G21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64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DAE38-0B9D-47E8-926B-30A03D7EFC8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5:J24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6" showAll="0"/>
    <pivotField showAll="0"/>
    <pivotField dataFiel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000"/>
  <sheetViews>
    <sheetView topLeftCell="C1" workbookViewId="0">
      <selection activeCell="S19" sqref="S1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8.6640625" customWidth="1"/>
    <col min="6" max="6" width="12.5546875" bestFit="1" customWidth="1"/>
    <col min="7" max="7" width="18.44140625" bestFit="1" customWidth="1"/>
    <col min="8" max="26" width="8.6640625" customWidth="1"/>
  </cols>
  <sheetData>
    <row r="1" spans="3:7" ht="14.25" customHeight="1" x14ac:dyDescent="0.3"/>
    <row r="2" spans="3:7" ht="14.25" customHeight="1" x14ac:dyDescent="0.3">
      <c r="C2" s="1" t="s">
        <v>0</v>
      </c>
    </row>
    <row r="3" spans="3:7" ht="14.25" customHeight="1" x14ac:dyDescent="0.3">
      <c r="C3" s="1" t="s">
        <v>1</v>
      </c>
    </row>
    <row r="4" spans="3:7" ht="14.25" customHeight="1" x14ac:dyDescent="0.3"/>
    <row r="5" spans="3:7" ht="14.25" customHeight="1" x14ac:dyDescent="0.3">
      <c r="C5" s="2" t="s">
        <v>2</v>
      </c>
      <c r="D5" s="2" t="s">
        <v>3</v>
      </c>
      <c r="F5" s="20" t="s">
        <v>16</v>
      </c>
      <c r="G5" t="s">
        <v>15</v>
      </c>
    </row>
    <row r="6" spans="3:7" ht="14.25" customHeight="1" x14ac:dyDescent="0.3">
      <c r="C6" s="3">
        <v>1990</v>
      </c>
      <c r="D6" s="4">
        <v>2156</v>
      </c>
      <c r="F6" s="21">
        <v>1990</v>
      </c>
      <c r="G6">
        <v>2156</v>
      </c>
    </row>
    <row r="7" spans="3:7" ht="14.25" customHeight="1" x14ac:dyDescent="0.3">
      <c r="C7" s="3">
        <v>1991</v>
      </c>
      <c r="D7" s="4">
        <v>3562</v>
      </c>
      <c r="F7" s="21">
        <v>1991</v>
      </c>
      <c r="G7">
        <v>3562</v>
      </c>
    </row>
    <row r="8" spans="3:7" ht="14.25" customHeight="1" x14ac:dyDescent="0.3">
      <c r="C8" s="3">
        <v>1992</v>
      </c>
      <c r="D8" s="4">
        <v>7506</v>
      </c>
      <c r="F8" s="21">
        <v>1992</v>
      </c>
      <c r="G8">
        <v>7506</v>
      </c>
    </row>
    <row r="9" spans="3:7" ht="14.25" customHeight="1" x14ac:dyDescent="0.3">
      <c r="C9" s="3">
        <v>1993</v>
      </c>
      <c r="D9" s="4">
        <v>6258</v>
      </c>
      <c r="F9" s="21">
        <v>1993</v>
      </c>
      <c r="G9">
        <v>6258</v>
      </c>
    </row>
    <row r="10" spans="3:7" ht="14.25" customHeight="1" x14ac:dyDescent="0.3">
      <c r="C10" s="3">
        <v>1994</v>
      </c>
      <c r="D10" s="4">
        <v>6279</v>
      </c>
      <c r="F10" s="21">
        <v>1994</v>
      </c>
      <c r="G10">
        <v>6279</v>
      </c>
    </row>
    <row r="11" spans="3:7" ht="14.25" customHeight="1" x14ac:dyDescent="0.3">
      <c r="C11" s="3">
        <v>1995</v>
      </c>
      <c r="D11" s="4">
        <v>1963</v>
      </c>
      <c r="F11" s="21">
        <v>1995</v>
      </c>
      <c r="G11">
        <v>1963</v>
      </c>
    </row>
    <row r="12" spans="3:7" ht="14.25" customHeight="1" x14ac:dyDescent="0.3">
      <c r="C12" s="3">
        <v>1996</v>
      </c>
      <c r="D12" s="4">
        <v>6736</v>
      </c>
      <c r="F12" s="21">
        <v>1996</v>
      </c>
      <c r="G12">
        <v>6736</v>
      </c>
    </row>
    <row r="13" spans="3:7" ht="14.25" customHeight="1" x14ac:dyDescent="0.3">
      <c r="C13" s="3">
        <v>1997</v>
      </c>
      <c r="D13" s="4">
        <v>3280</v>
      </c>
      <c r="F13" s="21">
        <v>1997</v>
      </c>
      <c r="G13">
        <v>3280</v>
      </c>
    </row>
    <row r="14" spans="3:7" ht="14.25" customHeight="1" x14ac:dyDescent="0.3">
      <c r="C14" s="3">
        <v>1998</v>
      </c>
      <c r="D14" s="4">
        <v>8398</v>
      </c>
      <c r="F14" s="21">
        <v>1998</v>
      </c>
      <c r="G14">
        <v>8398</v>
      </c>
    </row>
    <row r="15" spans="3:7" ht="14.25" customHeight="1" x14ac:dyDescent="0.3">
      <c r="C15" s="3">
        <v>1999</v>
      </c>
      <c r="D15" s="4">
        <v>2882</v>
      </c>
      <c r="F15" s="21">
        <v>1999</v>
      </c>
      <c r="G15">
        <v>2882</v>
      </c>
    </row>
    <row r="16" spans="3:7" ht="14.25" customHeight="1" x14ac:dyDescent="0.3">
      <c r="C16" s="3">
        <v>2000</v>
      </c>
      <c r="D16" s="4">
        <v>4686</v>
      </c>
      <c r="F16" s="21">
        <v>2000</v>
      </c>
      <c r="G16">
        <v>4686</v>
      </c>
    </row>
    <row r="17" spans="3:7" ht="14.25" customHeight="1" x14ac:dyDescent="0.3">
      <c r="C17" s="3">
        <v>2001</v>
      </c>
      <c r="D17" s="4">
        <v>6976</v>
      </c>
      <c r="F17" s="21">
        <v>2001</v>
      </c>
      <c r="G17">
        <v>6976</v>
      </c>
    </row>
    <row r="18" spans="3:7" ht="14.25" customHeight="1" x14ac:dyDescent="0.3">
      <c r="C18" s="3">
        <v>2002</v>
      </c>
      <c r="D18" s="4">
        <v>2173</v>
      </c>
      <c r="F18" s="21">
        <v>2002</v>
      </c>
      <c r="G18">
        <v>2173</v>
      </c>
    </row>
    <row r="19" spans="3:7" ht="14.25" customHeight="1" x14ac:dyDescent="0.3">
      <c r="C19" s="3">
        <v>2003</v>
      </c>
      <c r="D19" s="4">
        <v>2166</v>
      </c>
      <c r="F19" s="21">
        <v>2003</v>
      </c>
      <c r="G19">
        <v>2166</v>
      </c>
    </row>
    <row r="20" spans="3:7" ht="14.25" customHeight="1" x14ac:dyDescent="0.3">
      <c r="C20" s="5">
        <v>2004</v>
      </c>
      <c r="D20" s="6">
        <v>8418</v>
      </c>
      <c r="F20" s="21">
        <v>2004</v>
      </c>
      <c r="G20">
        <v>8418</v>
      </c>
    </row>
    <row r="21" spans="3:7" ht="14.25" customHeight="1" x14ac:dyDescent="0.3">
      <c r="F21" s="21" t="s">
        <v>17</v>
      </c>
      <c r="G21">
        <v>73439</v>
      </c>
    </row>
    <row r="22" spans="3:7" ht="14.25" customHeight="1" x14ac:dyDescent="0.3"/>
    <row r="23" spans="3:7" ht="14.25" customHeight="1" x14ac:dyDescent="0.3"/>
    <row r="24" spans="3:7" ht="14.25" customHeight="1" x14ac:dyDescent="0.3"/>
    <row r="25" spans="3:7" ht="14.25" customHeight="1" x14ac:dyDescent="0.3"/>
    <row r="26" spans="3:7" ht="14.25" customHeight="1" x14ac:dyDescent="0.3"/>
    <row r="27" spans="3:7" ht="14.25" customHeight="1" x14ac:dyDescent="0.3"/>
    <row r="28" spans="3:7" ht="14.25" customHeight="1" x14ac:dyDescent="0.3"/>
    <row r="29" spans="3:7" ht="14.25" customHeight="1" x14ac:dyDescent="0.3"/>
    <row r="30" spans="3:7" ht="14.25" customHeight="1" x14ac:dyDescent="0.3"/>
    <row r="31" spans="3:7" ht="14.25" customHeight="1" x14ac:dyDescent="0.3"/>
    <row r="32" spans="3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1000"/>
  <sheetViews>
    <sheetView topLeftCell="J1" zoomScale="104" workbookViewId="0">
      <selection activeCell="P17" sqref="P1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7" width="8.6640625" customWidth="1"/>
    <col min="8" max="8" width="12.5546875" bestFit="1" customWidth="1"/>
    <col min="9" max="9" width="18.44140625" bestFit="1" customWidth="1"/>
    <col min="10" max="11" width="12" bestFit="1" customWidth="1"/>
    <col min="12" max="26" width="8.6640625" customWidth="1"/>
  </cols>
  <sheetData>
    <row r="1" spans="3:10" ht="14.25" customHeight="1" x14ac:dyDescent="0.3"/>
    <row r="2" spans="3:10" ht="14.25" customHeight="1" x14ac:dyDescent="0.3">
      <c r="C2" s="1" t="s">
        <v>4</v>
      </c>
    </row>
    <row r="3" spans="3:10" ht="14.25" customHeight="1" x14ac:dyDescent="0.3">
      <c r="C3" s="1" t="s">
        <v>1</v>
      </c>
    </row>
    <row r="4" spans="3:10" ht="14.25" customHeight="1" x14ac:dyDescent="0.3"/>
    <row r="5" spans="3:10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  <c r="H5" s="20" t="s">
        <v>16</v>
      </c>
      <c r="I5" t="s">
        <v>15</v>
      </c>
      <c r="J5" t="s">
        <v>18</v>
      </c>
    </row>
    <row r="6" spans="3:10" ht="14.25" customHeight="1" x14ac:dyDescent="0.3">
      <c r="C6" s="3">
        <v>2005</v>
      </c>
      <c r="D6" s="10">
        <v>528</v>
      </c>
      <c r="E6" s="11"/>
      <c r="F6" s="12"/>
      <c r="H6" s="21">
        <v>2005</v>
      </c>
      <c r="I6">
        <v>528</v>
      </c>
    </row>
    <row r="7" spans="3:10" ht="14.25" customHeight="1" x14ac:dyDescent="0.3">
      <c r="C7" s="3">
        <v>2006</v>
      </c>
      <c r="D7" s="10">
        <v>4550</v>
      </c>
      <c r="E7" s="13">
        <f>SUM($D$6:D7)</f>
        <v>5078</v>
      </c>
      <c r="F7" s="11">
        <f>E7/$E$23</f>
        <v>6.5615712624370076E-2</v>
      </c>
      <c r="H7" s="21">
        <v>2006</v>
      </c>
      <c r="I7">
        <v>4550</v>
      </c>
      <c r="J7" s="22">
        <v>6.5615712624370076E-2</v>
      </c>
    </row>
    <row r="8" spans="3:10" ht="14.25" customHeight="1" x14ac:dyDescent="0.3">
      <c r="C8" s="3">
        <v>2007</v>
      </c>
      <c r="D8" s="10">
        <v>8189</v>
      </c>
      <c r="E8" s="13">
        <f>SUM($D$6:D8)</f>
        <v>13267</v>
      </c>
      <c r="F8" s="11">
        <f t="shared" ref="F8:F23" si="0">E8/$E$23</f>
        <v>0.17143041736658482</v>
      </c>
      <c r="H8" s="21">
        <v>2007</v>
      </c>
      <c r="I8">
        <v>8189</v>
      </c>
      <c r="J8" s="22">
        <v>0.17143041736658482</v>
      </c>
    </row>
    <row r="9" spans="3:10" ht="14.25" customHeight="1" x14ac:dyDescent="0.3">
      <c r="C9" s="3">
        <v>2008</v>
      </c>
      <c r="D9" s="10">
        <v>1730</v>
      </c>
      <c r="E9" s="13">
        <f>SUM($D$6:D9)</f>
        <v>14997</v>
      </c>
      <c r="F9" s="11">
        <f t="shared" si="0"/>
        <v>0.19378472670887711</v>
      </c>
      <c r="H9" s="21">
        <v>2008</v>
      </c>
      <c r="I9">
        <v>1730</v>
      </c>
      <c r="J9" s="22">
        <v>0.19378472670887711</v>
      </c>
    </row>
    <row r="10" spans="3:10" ht="14.25" customHeight="1" x14ac:dyDescent="0.3">
      <c r="C10" s="3">
        <v>2009</v>
      </c>
      <c r="D10" s="10">
        <v>5262</v>
      </c>
      <c r="E10" s="13">
        <f>SUM($D$6:D10)</f>
        <v>20259</v>
      </c>
      <c r="F10" s="11">
        <f t="shared" si="0"/>
        <v>0.26177800749450836</v>
      </c>
      <c r="H10" s="21">
        <v>2009</v>
      </c>
      <c r="I10">
        <v>5262</v>
      </c>
      <c r="J10" s="22">
        <v>0.26177800749450836</v>
      </c>
    </row>
    <row r="11" spans="3:10" ht="14.25" customHeight="1" x14ac:dyDescent="0.3">
      <c r="C11" s="3">
        <v>2010</v>
      </c>
      <c r="D11" s="10">
        <v>2172</v>
      </c>
      <c r="E11" s="13">
        <f>SUM($D$6:D11)</f>
        <v>22431</v>
      </c>
      <c r="F11" s="11">
        <f t="shared" si="0"/>
        <v>0.28984364905026488</v>
      </c>
      <c r="H11" s="21">
        <v>2010</v>
      </c>
      <c r="I11">
        <v>2172</v>
      </c>
      <c r="J11" s="22">
        <v>0.28984364905026488</v>
      </c>
    </row>
    <row r="12" spans="3:10" ht="14.25" customHeight="1" x14ac:dyDescent="0.3">
      <c r="C12" s="3">
        <v>2011</v>
      </c>
      <c r="D12" s="10">
        <v>4384</v>
      </c>
      <c r="E12" s="13">
        <f>SUM($D$6:D12)</f>
        <v>26815</v>
      </c>
      <c r="F12" s="11">
        <f t="shared" si="0"/>
        <v>0.34649179480553044</v>
      </c>
      <c r="H12" s="21">
        <v>2011</v>
      </c>
      <c r="I12">
        <v>4384</v>
      </c>
      <c r="J12" s="22">
        <v>0.34649179480553044</v>
      </c>
    </row>
    <row r="13" spans="3:10" ht="14.25" customHeight="1" x14ac:dyDescent="0.3">
      <c r="C13" s="3">
        <v>2012</v>
      </c>
      <c r="D13" s="10">
        <v>8709</v>
      </c>
      <c r="E13" s="13">
        <f>SUM($D$6:D13)</f>
        <v>35524</v>
      </c>
      <c r="F13" s="11">
        <f t="shared" si="0"/>
        <v>0.45902571391652669</v>
      </c>
      <c r="H13" s="21">
        <v>2012</v>
      </c>
      <c r="I13">
        <v>8709</v>
      </c>
      <c r="J13" s="22">
        <v>0.45902571391652669</v>
      </c>
    </row>
    <row r="14" spans="3:10" ht="14.25" customHeight="1" x14ac:dyDescent="0.3">
      <c r="C14" s="3">
        <v>2013</v>
      </c>
      <c r="D14" s="10">
        <v>3618</v>
      </c>
      <c r="E14" s="13">
        <f>SUM($D$6:D14)</f>
        <v>39142</v>
      </c>
      <c r="F14" s="11">
        <f t="shared" si="0"/>
        <v>0.50577594004393334</v>
      </c>
      <c r="H14" s="21">
        <v>2013</v>
      </c>
      <c r="I14">
        <v>3618</v>
      </c>
      <c r="J14" s="22">
        <v>0.50577594004393334</v>
      </c>
    </row>
    <row r="15" spans="3:10" ht="14.25" customHeight="1" x14ac:dyDescent="0.3">
      <c r="C15" s="3">
        <v>2014</v>
      </c>
      <c r="D15" s="10">
        <v>6372</v>
      </c>
      <c r="E15" s="13">
        <f>SUM($D$6:D15)</f>
        <v>45514</v>
      </c>
      <c r="F15" s="11">
        <f t="shared" si="0"/>
        <v>0.58811215919369431</v>
      </c>
      <c r="H15" s="21">
        <v>2014</v>
      </c>
      <c r="I15">
        <v>6372</v>
      </c>
      <c r="J15" s="22">
        <v>0.58811215919369431</v>
      </c>
    </row>
    <row r="16" spans="3:10" ht="14.25" customHeight="1" x14ac:dyDescent="0.3">
      <c r="C16" s="3">
        <v>2015</v>
      </c>
      <c r="D16" s="10">
        <v>3456</v>
      </c>
      <c r="E16" s="13">
        <f>SUM($D$6:D16)</f>
        <v>48970</v>
      </c>
      <c r="F16" s="11">
        <f t="shared" si="0"/>
        <v>0.6327690916139036</v>
      </c>
      <c r="H16" s="21">
        <v>2015</v>
      </c>
      <c r="I16">
        <v>3456</v>
      </c>
      <c r="J16" s="22">
        <v>0.6327690916139036</v>
      </c>
    </row>
    <row r="17" spans="3:10" ht="14.25" customHeight="1" x14ac:dyDescent="0.3">
      <c r="C17" s="3">
        <v>2016</v>
      </c>
      <c r="D17" s="10">
        <v>7478</v>
      </c>
      <c r="E17" s="13">
        <f>SUM($D$6:D17)</f>
        <v>56448</v>
      </c>
      <c r="F17" s="11">
        <f t="shared" si="0"/>
        <v>0.72939656286341903</v>
      </c>
      <c r="H17" s="21">
        <v>2016</v>
      </c>
      <c r="I17">
        <v>7478</v>
      </c>
      <c r="J17" s="22">
        <v>0.72939656286341903</v>
      </c>
    </row>
    <row r="18" spans="3:10" ht="14.25" customHeight="1" x14ac:dyDescent="0.3">
      <c r="C18" s="3">
        <v>2017</v>
      </c>
      <c r="D18" s="10">
        <v>4649</v>
      </c>
      <c r="E18" s="13">
        <f>SUM($D$6:D18)</f>
        <v>61097</v>
      </c>
      <c r="F18" s="11">
        <f t="shared" si="0"/>
        <v>0.78946892363354437</v>
      </c>
      <c r="H18" s="21">
        <v>2017</v>
      </c>
      <c r="I18">
        <v>4649</v>
      </c>
      <c r="J18" s="22">
        <v>0.78946892363354437</v>
      </c>
    </row>
    <row r="19" spans="3:10" ht="14.25" customHeight="1" x14ac:dyDescent="0.3">
      <c r="C19" s="3">
        <v>2018</v>
      </c>
      <c r="D19" s="10">
        <v>5831</v>
      </c>
      <c r="E19" s="13">
        <f>SUM($D$6:D19)</f>
        <v>66928</v>
      </c>
      <c r="F19" s="11">
        <f t="shared" si="0"/>
        <v>0.86481457552655383</v>
      </c>
      <c r="H19" s="21">
        <v>2018</v>
      </c>
      <c r="I19">
        <v>5831</v>
      </c>
      <c r="J19" s="22">
        <v>0.86481457552655383</v>
      </c>
    </row>
    <row r="20" spans="3:10" ht="14.25" customHeight="1" x14ac:dyDescent="0.3">
      <c r="C20" s="3">
        <v>2019</v>
      </c>
      <c r="D20" s="10">
        <v>1599</v>
      </c>
      <c r="E20" s="13">
        <f>SUM($D$6:D20)</f>
        <v>68527</v>
      </c>
      <c r="F20" s="11">
        <f t="shared" si="0"/>
        <v>0.88547615971055693</v>
      </c>
      <c r="H20" s="21">
        <v>2019</v>
      </c>
      <c r="I20">
        <v>1599</v>
      </c>
      <c r="J20" s="22">
        <v>0.88547615971055693</v>
      </c>
    </row>
    <row r="21" spans="3:10" ht="14.25" customHeight="1" x14ac:dyDescent="0.3">
      <c r="C21" s="3">
        <v>2020</v>
      </c>
      <c r="D21" s="10">
        <v>3695</v>
      </c>
      <c r="E21" s="13">
        <f>SUM($D$6:D21)</f>
        <v>72222</v>
      </c>
      <c r="F21" s="11">
        <f t="shared" si="0"/>
        <v>0.93322134642718702</v>
      </c>
      <c r="H21" s="21">
        <v>2020</v>
      </c>
      <c r="I21">
        <v>3695</v>
      </c>
      <c r="J21" s="22">
        <v>0.93322134642718702</v>
      </c>
    </row>
    <row r="22" spans="3:10" ht="14.25" customHeight="1" x14ac:dyDescent="0.3">
      <c r="C22" s="3">
        <v>2021</v>
      </c>
      <c r="D22" s="10">
        <v>1678</v>
      </c>
      <c r="E22" s="13">
        <f>SUM($D$6:D22)</f>
        <v>73900</v>
      </c>
      <c r="F22" s="11">
        <f t="shared" si="0"/>
        <v>0.95490373433260112</v>
      </c>
      <c r="H22" s="21">
        <v>2021</v>
      </c>
      <c r="I22">
        <v>1678</v>
      </c>
      <c r="J22" s="22">
        <v>0.95490373433260112</v>
      </c>
    </row>
    <row r="23" spans="3:10" ht="14.25" customHeight="1" x14ac:dyDescent="0.3">
      <c r="C23" s="5">
        <v>2022</v>
      </c>
      <c r="D23" s="14">
        <v>3490</v>
      </c>
      <c r="E23" s="13">
        <f>SUM($D$6:D23)</f>
        <v>77390</v>
      </c>
      <c r="F23" s="11">
        <f t="shared" si="0"/>
        <v>1</v>
      </c>
      <c r="H23" s="21">
        <v>2022</v>
      </c>
      <c r="I23">
        <v>3490</v>
      </c>
      <c r="J23" s="22">
        <v>1</v>
      </c>
    </row>
    <row r="24" spans="3:10" ht="14.25" customHeight="1" x14ac:dyDescent="0.3">
      <c r="H24" s="21" t="s">
        <v>17</v>
      </c>
      <c r="I24">
        <v>77390</v>
      </c>
      <c r="J24">
        <v>9.6719085153120563</v>
      </c>
    </row>
    <row r="25" spans="3:10" ht="14.25" customHeight="1" x14ac:dyDescent="0.3">
      <c r="C25" s="15" t="s">
        <v>7</v>
      </c>
      <c r="D25" s="16">
        <f>SUM(D6:D23)</f>
        <v>77390</v>
      </c>
    </row>
    <row r="26" spans="3:10" ht="14.25" customHeight="1" x14ac:dyDescent="0.3"/>
    <row r="27" spans="3:10" ht="14.25" customHeight="1" x14ac:dyDescent="0.3"/>
    <row r="28" spans="3:10" ht="14.25" customHeight="1" x14ac:dyDescent="0.3"/>
    <row r="29" spans="3:10" ht="14.25" customHeight="1" x14ac:dyDescent="0.3"/>
    <row r="30" spans="3:10" ht="14.25" customHeight="1" x14ac:dyDescent="0.3"/>
    <row r="31" spans="3:10" ht="14.25" customHeight="1" x14ac:dyDescent="0.3"/>
    <row r="32" spans="3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tabSelected="1" topLeftCell="A3" zoomScale="87" workbookViewId="0">
      <selection activeCell="V15" sqref="V15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  <c r="E6">
        <f>C6-$C$41</f>
        <v>-12.5</v>
      </c>
      <c r="F6">
        <f>D6-$C$43</f>
        <v>240.46875</v>
      </c>
    </row>
    <row r="7" spans="3:6" ht="14.25" customHeight="1" x14ac:dyDescent="0.3">
      <c r="C7" s="19">
        <v>165</v>
      </c>
      <c r="D7" s="19">
        <v>3693</v>
      </c>
      <c r="E7">
        <f t="shared" ref="E7:E37" si="0">C7-$C$41</f>
        <v>22.5</v>
      </c>
      <c r="F7">
        <f t="shared" ref="F7:F37" si="1">D7-$C$43</f>
        <v>429.46875</v>
      </c>
    </row>
    <row r="8" spans="3:6" ht="14.25" customHeight="1" x14ac:dyDescent="0.3">
      <c r="C8" s="18">
        <v>150</v>
      </c>
      <c r="D8" s="18">
        <v>3436</v>
      </c>
      <c r="E8">
        <f t="shared" si="0"/>
        <v>7.5</v>
      </c>
      <c r="F8">
        <f t="shared" si="1"/>
        <v>172.46875</v>
      </c>
    </row>
    <row r="9" spans="3:6" ht="14.25" customHeight="1" x14ac:dyDescent="0.3">
      <c r="C9" s="19">
        <v>150</v>
      </c>
      <c r="D9" s="19">
        <v>3433</v>
      </c>
      <c r="E9">
        <f t="shared" si="0"/>
        <v>7.5</v>
      </c>
      <c r="F9">
        <f t="shared" si="1"/>
        <v>169.46875</v>
      </c>
    </row>
    <row r="10" spans="3:6" ht="14.25" customHeight="1" x14ac:dyDescent="0.3">
      <c r="C10" s="18">
        <v>140</v>
      </c>
      <c r="D10" s="18">
        <v>3449</v>
      </c>
      <c r="E10">
        <f t="shared" si="0"/>
        <v>-2.5</v>
      </c>
      <c r="F10">
        <f t="shared" si="1"/>
        <v>185.46875</v>
      </c>
    </row>
    <row r="11" spans="3:6" ht="14.25" customHeight="1" x14ac:dyDescent="0.3">
      <c r="C11" s="19">
        <v>198</v>
      </c>
      <c r="D11" s="19">
        <v>4341</v>
      </c>
      <c r="E11">
        <f t="shared" si="0"/>
        <v>55.5</v>
      </c>
      <c r="F11">
        <f t="shared" si="1"/>
        <v>1077.46875</v>
      </c>
    </row>
    <row r="12" spans="3:6" ht="14.25" customHeight="1" x14ac:dyDescent="0.3">
      <c r="C12" s="18">
        <v>220</v>
      </c>
      <c r="D12" s="18">
        <v>4354</v>
      </c>
      <c r="E12">
        <f t="shared" si="0"/>
        <v>77.5</v>
      </c>
      <c r="F12">
        <f t="shared" si="1"/>
        <v>1090.46875</v>
      </c>
    </row>
    <row r="13" spans="3:6" ht="14.25" customHeight="1" x14ac:dyDescent="0.3">
      <c r="C13" s="19">
        <v>215</v>
      </c>
      <c r="D13" s="19">
        <v>4312</v>
      </c>
      <c r="E13">
        <f t="shared" si="0"/>
        <v>72.5</v>
      </c>
      <c r="F13">
        <f t="shared" si="1"/>
        <v>1048.46875</v>
      </c>
    </row>
    <row r="14" spans="3:6" ht="14.25" customHeight="1" x14ac:dyDescent="0.3">
      <c r="C14" s="18">
        <v>225</v>
      </c>
      <c r="D14" s="18">
        <v>4425</v>
      </c>
      <c r="E14">
        <f t="shared" si="0"/>
        <v>82.5</v>
      </c>
      <c r="F14">
        <f t="shared" si="1"/>
        <v>1161.46875</v>
      </c>
    </row>
    <row r="15" spans="3:6" ht="14.25" customHeight="1" x14ac:dyDescent="0.3">
      <c r="C15" s="19">
        <v>190</v>
      </c>
      <c r="D15" s="19">
        <v>3850</v>
      </c>
      <c r="E15">
        <f t="shared" si="0"/>
        <v>47.5</v>
      </c>
      <c r="F15">
        <f t="shared" si="1"/>
        <v>586.46875</v>
      </c>
    </row>
    <row r="16" spans="3:6" ht="14.25" customHeight="1" x14ac:dyDescent="0.3">
      <c r="C16" s="18">
        <v>170</v>
      </c>
      <c r="D16" s="18">
        <v>3563</v>
      </c>
      <c r="E16">
        <f t="shared" si="0"/>
        <v>27.5</v>
      </c>
      <c r="F16">
        <f t="shared" si="1"/>
        <v>299.46875</v>
      </c>
    </row>
    <row r="17" spans="3:6" ht="14.25" customHeight="1" x14ac:dyDescent="0.3">
      <c r="C17" s="19">
        <v>160</v>
      </c>
      <c r="D17" s="19">
        <v>3609</v>
      </c>
      <c r="E17">
        <f t="shared" si="0"/>
        <v>17.5</v>
      </c>
      <c r="F17">
        <f t="shared" si="1"/>
        <v>345.46875</v>
      </c>
    </row>
    <row r="18" spans="3:6" ht="14.25" customHeight="1" x14ac:dyDescent="0.3">
      <c r="C18" s="18">
        <v>150</v>
      </c>
      <c r="D18" s="18">
        <v>3761</v>
      </c>
      <c r="E18">
        <f t="shared" si="0"/>
        <v>7.5</v>
      </c>
      <c r="F18">
        <f t="shared" si="1"/>
        <v>497.46875</v>
      </c>
    </row>
    <row r="19" spans="3:6" ht="14.25" customHeight="1" x14ac:dyDescent="0.3">
      <c r="C19" s="19">
        <v>225</v>
      </c>
      <c r="D19" s="19">
        <v>3086</v>
      </c>
      <c r="E19">
        <f t="shared" si="0"/>
        <v>82.5</v>
      </c>
      <c r="F19">
        <f t="shared" si="1"/>
        <v>-177.53125</v>
      </c>
    </row>
    <row r="20" spans="3:6" ht="14.25" customHeight="1" x14ac:dyDescent="0.3">
      <c r="C20" s="18">
        <v>95</v>
      </c>
      <c r="D20" s="18">
        <v>2372</v>
      </c>
      <c r="E20">
        <f t="shared" si="0"/>
        <v>-47.5</v>
      </c>
      <c r="F20">
        <f t="shared" si="1"/>
        <v>-891.53125</v>
      </c>
    </row>
    <row r="21" spans="3:6" ht="14.25" customHeight="1" x14ac:dyDescent="0.3">
      <c r="C21" s="19">
        <v>95</v>
      </c>
      <c r="D21" s="19">
        <v>2833</v>
      </c>
      <c r="E21">
        <f t="shared" si="0"/>
        <v>-47.5</v>
      </c>
      <c r="F21">
        <f t="shared" si="1"/>
        <v>-430.53125</v>
      </c>
    </row>
    <row r="22" spans="3:6" ht="14.25" customHeight="1" x14ac:dyDescent="0.3">
      <c r="C22" s="18">
        <v>97</v>
      </c>
      <c r="D22" s="18">
        <v>2774</v>
      </c>
      <c r="E22">
        <f t="shared" si="0"/>
        <v>-45.5</v>
      </c>
      <c r="F22">
        <f t="shared" si="1"/>
        <v>-489.53125</v>
      </c>
    </row>
    <row r="23" spans="3:6" ht="14.25" customHeight="1" x14ac:dyDescent="0.3">
      <c r="C23" s="19">
        <v>85</v>
      </c>
      <c r="D23" s="19">
        <v>2587</v>
      </c>
      <c r="E23">
        <f t="shared" si="0"/>
        <v>-57.5</v>
      </c>
      <c r="F23">
        <f t="shared" si="1"/>
        <v>-676.53125</v>
      </c>
    </row>
    <row r="24" spans="3:6" ht="14.25" customHeight="1" x14ac:dyDescent="0.3">
      <c r="C24" s="18">
        <v>88</v>
      </c>
      <c r="D24" s="18">
        <v>2130</v>
      </c>
      <c r="E24">
        <f t="shared" si="0"/>
        <v>-54.5</v>
      </c>
      <c r="F24">
        <f t="shared" si="1"/>
        <v>-1133.53125</v>
      </c>
    </row>
    <row r="25" spans="3:6" ht="14.25" customHeight="1" x14ac:dyDescent="0.3">
      <c r="C25" s="19">
        <v>46</v>
      </c>
      <c r="D25" s="19">
        <v>1835</v>
      </c>
      <c r="E25">
        <f t="shared" si="0"/>
        <v>-96.5</v>
      </c>
      <c r="F25">
        <f t="shared" si="1"/>
        <v>-1428.53125</v>
      </c>
    </row>
    <row r="26" spans="3:6" ht="14.25" customHeight="1" x14ac:dyDescent="0.3">
      <c r="C26" s="18">
        <v>87</v>
      </c>
      <c r="D26" s="18">
        <v>2672</v>
      </c>
      <c r="E26">
        <f t="shared" si="0"/>
        <v>-55.5</v>
      </c>
      <c r="F26">
        <f t="shared" si="1"/>
        <v>-591.53125</v>
      </c>
    </row>
    <row r="27" spans="3:6" ht="14.25" customHeight="1" x14ac:dyDescent="0.3">
      <c r="C27" s="19">
        <v>90</v>
      </c>
      <c r="D27" s="19">
        <v>2430</v>
      </c>
      <c r="E27">
        <f t="shared" si="0"/>
        <v>-52.5</v>
      </c>
      <c r="F27">
        <f t="shared" si="1"/>
        <v>-833.53125</v>
      </c>
    </row>
    <row r="28" spans="3:6" ht="14.25" customHeight="1" x14ac:dyDescent="0.3">
      <c r="C28" s="18">
        <v>95</v>
      </c>
      <c r="D28" s="18">
        <v>2375</v>
      </c>
      <c r="E28">
        <f t="shared" si="0"/>
        <v>-47.5</v>
      </c>
      <c r="F28">
        <f t="shared" si="1"/>
        <v>-888.53125</v>
      </c>
    </row>
    <row r="29" spans="3:6" ht="14.25" customHeight="1" x14ac:dyDescent="0.3">
      <c r="C29" s="19">
        <v>113</v>
      </c>
      <c r="D29" s="19">
        <v>2234</v>
      </c>
      <c r="E29">
        <f t="shared" si="0"/>
        <v>-29.5</v>
      </c>
      <c r="F29">
        <f t="shared" si="1"/>
        <v>-1029.53125</v>
      </c>
    </row>
    <row r="30" spans="3:6" ht="14.25" customHeight="1" x14ac:dyDescent="0.3">
      <c r="C30" s="18">
        <v>90</v>
      </c>
      <c r="D30" s="18">
        <v>2648</v>
      </c>
      <c r="E30">
        <f t="shared" si="0"/>
        <v>-52.5</v>
      </c>
      <c r="F30">
        <f t="shared" si="1"/>
        <v>-615.53125</v>
      </c>
    </row>
    <row r="31" spans="3:6" ht="14.25" customHeight="1" x14ac:dyDescent="0.3">
      <c r="C31" s="19">
        <v>215</v>
      </c>
      <c r="D31" s="19">
        <v>4615</v>
      </c>
      <c r="E31">
        <f t="shared" si="0"/>
        <v>72.5</v>
      </c>
      <c r="F31">
        <f t="shared" si="1"/>
        <v>1351.46875</v>
      </c>
    </row>
    <row r="32" spans="3:6" ht="14.25" customHeight="1" x14ac:dyDescent="0.3">
      <c r="C32" s="18">
        <v>200</v>
      </c>
      <c r="D32" s="18">
        <v>4376</v>
      </c>
      <c r="E32">
        <f t="shared" si="0"/>
        <v>57.5</v>
      </c>
      <c r="F32">
        <f t="shared" si="1"/>
        <v>1112.46875</v>
      </c>
    </row>
    <row r="33" spans="2:6" ht="14.25" customHeight="1" x14ac:dyDescent="0.3">
      <c r="C33" s="19">
        <v>210</v>
      </c>
      <c r="D33" s="19">
        <v>4382</v>
      </c>
      <c r="E33">
        <f t="shared" si="0"/>
        <v>67.5</v>
      </c>
      <c r="F33">
        <f t="shared" si="1"/>
        <v>1118.46875</v>
      </c>
    </row>
    <row r="34" spans="2:6" ht="14.25" customHeight="1" x14ac:dyDescent="0.3">
      <c r="C34" s="18">
        <v>193</v>
      </c>
      <c r="D34" s="18">
        <v>4732</v>
      </c>
      <c r="E34">
        <f t="shared" si="0"/>
        <v>50.5</v>
      </c>
      <c r="F34">
        <f t="shared" si="1"/>
        <v>1468.46875</v>
      </c>
    </row>
    <row r="35" spans="2:6" ht="14.25" customHeight="1" x14ac:dyDescent="0.3">
      <c r="C35" s="19">
        <v>88</v>
      </c>
      <c r="D35" s="19">
        <v>2130</v>
      </c>
      <c r="E35">
        <f t="shared" si="0"/>
        <v>-54.5</v>
      </c>
      <c r="F35">
        <f t="shared" si="1"/>
        <v>-1133.53125</v>
      </c>
    </row>
    <row r="36" spans="2:6" ht="14.25" customHeight="1" x14ac:dyDescent="0.3">
      <c r="C36" s="18">
        <v>90</v>
      </c>
      <c r="D36" s="18">
        <v>2264</v>
      </c>
      <c r="E36">
        <f t="shared" si="0"/>
        <v>-52.5</v>
      </c>
      <c r="F36">
        <f t="shared" si="1"/>
        <v>-999.53125</v>
      </c>
    </row>
    <row r="37" spans="2:6" ht="14.25" customHeight="1" x14ac:dyDescent="0.3">
      <c r="C37" s="19">
        <v>95</v>
      </c>
      <c r="D37" s="19">
        <v>2228</v>
      </c>
      <c r="E37">
        <f t="shared" si="0"/>
        <v>-47.5</v>
      </c>
      <c r="F37">
        <f t="shared" si="1"/>
        <v>-1035.53125</v>
      </c>
    </row>
    <row r="38" spans="2:6" ht="14.25" customHeight="1" x14ac:dyDescent="0.3"/>
    <row r="39" spans="2:6" ht="14.25" customHeight="1" x14ac:dyDescent="0.3"/>
    <row r="40" spans="2:6" ht="14.25" customHeight="1" x14ac:dyDescent="0.3"/>
    <row r="41" spans="2:6" ht="14.25" customHeight="1" x14ac:dyDescent="0.3">
      <c r="B41" t="s">
        <v>19</v>
      </c>
      <c r="C41">
        <f>AVERAGE(C6:C37)</f>
        <v>142.5</v>
      </c>
      <c r="E41" t="str">
        <f ca="1">_xlfn.FORMULATEXT(C41)</f>
        <v>=AVERAGE(C6:C37)</v>
      </c>
    </row>
    <row r="42" spans="2:6" ht="14.25" customHeight="1" x14ac:dyDescent="0.3"/>
    <row r="43" spans="2:6" ht="14.25" customHeight="1" x14ac:dyDescent="0.3">
      <c r="B43" t="s">
        <v>20</v>
      </c>
      <c r="C43">
        <f>AVERAGE(D6:D37)</f>
        <v>3263.53125</v>
      </c>
      <c r="E43" t="str">
        <f t="shared" ref="E42:E43" ca="1" si="2">_xlfn.FORMULATEXT(C43)</f>
        <v>=AVERAGE(D6:D37)</v>
      </c>
    </row>
    <row r="44" spans="2:6" ht="14.25" customHeight="1" x14ac:dyDescent="0.3"/>
    <row r="45" spans="2:6" ht="14.25" customHeight="1" x14ac:dyDescent="0.3"/>
    <row r="46" spans="2:6" ht="14.25" customHeight="1" x14ac:dyDescent="0.3"/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177181 Saurabh Pawar</cp:lastModifiedBy>
  <dcterms:created xsi:type="dcterms:W3CDTF">2022-07-29T06:27:39Z</dcterms:created>
  <dcterms:modified xsi:type="dcterms:W3CDTF">2024-03-04T13:25:10Z</dcterms:modified>
</cp:coreProperties>
</file>