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DAC\Project Data\"/>
    </mc:Choice>
  </mc:AlternateContent>
  <xr:revisionPtr revIDLastSave="0" documentId="13_ncr:1_{314F58D6-7A23-430C-BC9C-598826899BC7}" xr6:coauthVersionLast="47" xr6:coauthVersionMax="47" xr10:uidLastSave="{00000000-0000-0000-0000-000000000000}"/>
  <bookViews>
    <workbookView xWindow="-108" yWindow="-108" windowWidth="23256" windowHeight="12456" xr2:uid="{67DA9A25-9A5C-4247-A9E5-DE6DF2B33DCA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D7" i="1"/>
  <c r="D5" i="1" s="1"/>
  <c r="E5" i="1" s="1"/>
  <c r="C14" i="1" s="1"/>
  <c r="C16" i="1" s="1"/>
  <c r="C15" i="1" l="1"/>
  <c r="C18" i="1" l="1"/>
  <c r="C20" i="1" s="1"/>
  <c r="C21" i="1" s="1"/>
</calcChain>
</file>

<file path=xl/sharedStrings.xml><?xml version="1.0" encoding="utf-8"?>
<sst xmlns="http://schemas.openxmlformats.org/spreadsheetml/2006/main" count="28" uniqueCount="26">
  <si>
    <t>Sample Size Determination</t>
  </si>
  <si>
    <t>Using Cochran's Formula</t>
  </si>
  <si>
    <t>Z- Score</t>
  </si>
  <si>
    <t>Confidence Interval</t>
  </si>
  <si>
    <t>Alpha divided By 2</t>
  </si>
  <si>
    <t>p</t>
  </si>
  <si>
    <t>Proportion</t>
  </si>
  <si>
    <t>Error (Level of precision)</t>
  </si>
  <si>
    <t>e</t>
  </si>
  <si>
    <t>Population</t>
  </si>
  <si>
    <t>N</t>
  </si>
  <si>
    <t>Sample Size</t>
  </si>
  <si>
    <t>Non - Responded Sample</t>
  </si>
  <si>
    <t>Corrected Sample Size</t>
  </si>
  <si>
    <t>Z²</t>
  </si>
  <si>
    <t>Initial Sample Size</t>
  </si>
  <si>
    <t>Modification</t>
  </si>
  <si>
    <t>Using Yamane's Formula</t>
  </si>
  <si>
    <t>Population Size</t>
  </si>
  <si>
    <t>Precision Level</t>
  </si>
  <si>
    <t>(13) Sample size determination|Cochran formula|Yamane formula| Sample size calculation| - DU Professor - YouTube</t>
  </si>
  <si>
    <t>References</t>
  </si>
  <si>
    <t>(13) How to determine sample size for known population ? - YouTube</t>
  </si>
  <si>
    <t>python_stratified_sampling/stratifiedSample.py at master · flaboss/python_stratified_sampling (github.com)</t>
  </si>
  <si>
    <t>https://towardsdatascience.com/how-to-sample-data-with-code-327359dce10b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</si>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</sst>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Bookerly"/>
      <family val="1"/>
    </font>
    <font>
      <sz val="24"/>
      <color theme="1"/>
      <name val="Bookerly"/>
      <family val="1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" fontId="5" fillId="0" borderId="0" xfId="0" applyNumberFormat="1" applyFont="1"/>
    <xf numFmtId="0" fontId="3" fillId="0" borderId="0" xfId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</xdr:colOff>
      <xdr:row>3</xdr:row>
      <xdr:rowOff>0</xdr:rowOff>
    </xdr:from>
    <xdr:to>
      <xdr:col>21</xdr:col>
      <xdr:colOff>0</xdr:colOff>
      <xdr:row>17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3FEACF-08A9-1283-AD95-9066247758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90" t="37324" r="54971" b="21812"/>
        <a:stretch/>
      </xdr:blipFill>
      <xdr:spPr>
        <a:xfrm>
          <a:off x="9540240" y="662940"/>
          <a:ext cx="4251960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29796</xdr:colOff>
      <xdr:row>18</xdr:row>
      <xdr:rowOff>175085</xdr:rowOff>
    </xdr:from>
    <xdr:to>
      <xdr:col>19</xdr:col>
      <xdr:colOff>0</xdr:colOff>
      <xdr:row>30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0DBE3-7654-A78C-FE29-BAA96F40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7996" y="3581225"/>
          <a:ext cx="7895004" cy="2019475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3</xdr:row>
      <xdr:rowOff>0</xdr:rowOff>
    </xdr:from>
    <xdr:to>
      <xdr:col>14</xdr:col>
      <xdr:colOff>0</xdr:colOff>
      <xdr:row>17</xdr:row>
      <xdr:rowOff>173936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C5A880-8C27-97BF-B2CB-091517B9C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0" y="662940"/>
          <a:ext cx="4587240" cy="2734256"/>
        </a:xfrm>
        <a:prstGeom prst="rect">
          <a:avLst/>
        </a:prstGeom>
      </xdr:spPr>
    </xdr:pic>
    <xdr:clientData/>
  </xdr:twoCellAnchor>
  <xdr:oneCellAnchor>
    <xdr:from>
      <xdr:col>9</xdr:col>
      <xdr:colOff>266700</xdr:colOff>
      <xdr:row>13</xdr:row>
      <xdr:rowOff>76200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EA52F40-AED7-6040-3DE9-FA6F4D6C0B17}"/>
            </a:ext>
          </a:extLst>
        </xdr:cNvPr>
        <xdr:cNvSpPr txBox="1"/>
      </xdr:nvSpPr>
      <xdr:spPr>
        <a:xfrm>
          <a:off x="6629400" y="25679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53340</xdr:colOff>
      <xdr:row>12</xdr:row>
      <xdr:rowOff>175260</xdr:rowOff>
    </xdr:from>
    <xdr:ext cx="31242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1D9CAFA-F141-20E4-AAA1-9FBD9C9387EB}"/>
                </a:ext>
              </a:extLst>
            </xdr:cNvPr>
            <xdr:cNvSpPr txBox="1"/>
          </xdr:nvSpPr>
          <xdr:spPr>
            <a:xfrm>
              <a:off x="1539240" y="2484120"/>
              <a:ext cx="3124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1D9CAFA-F141-20E4-AAA1-9FBD9C9387EB}"/>
                </a:ext>
              </a:extLst>
            </xdr:cNvPr>
            <xdr:cNvSpPr txBox="1"/>
          </xdr:nvSpPr>
          <xdr:spPr>
            <a:xfrm>
              <a:off x="1539240" y="2484120"/>
              <a:ext cx="3124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𝑛_0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167640</xdr:colOff>
      <xdr:row>13</xdr:row>
      <xdr:rowOff>175260</xdr:rowOff>
    </xdr:from>
    <xdr:ext cx="115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66164E2-C9CF-C83F-680A-6540B4A9A45F}"/>
                </a:ext>
              </a:extLst>
            </xdr:cNvPr>
            <xdr:cNvSpPr txBox="1"/>
          </xdr:nvSpPr>
          <xdr:spPr>
            <a:xfrm>
              <a:off x="1653540" y="2667000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66164E2-C9CF-C83F-680A-6540B4A9A45F}"/>
                </a:ext>
              </a:extLst>
            </xdr:cNvPr>
            <xdr:cNvSpPr txBox="1"/>
          </xdr:nvSpPr>
          <xdr:spPr>
            <a:xfrm>
              <a:off x="1653540" y="2667000"/>
              <a:ext cx="115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𝑛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8</xdr:col>
      <xdr:colOff>1</xdr:colOff>
      <xdr:row>32</xdr:row>
      <xdr:rowOff>0</xdr:rowOff>
    </xdr:from>
    <xdr:to>
      <xdr:col>12</xdr:col>
      <xdr:colOff>302661</xdr:colOff>
      <xdr:row>45</xdr:row>
      <xdr:rowOff>152399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6F45FE-BDA9-50BB-8CF5-2464E1071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1" y="7360920"/>
          <a:ext cx="2741060" cy="2575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72A50C-3401-4C36-8734-BBEAAFD18901}">
  <we:reference id="wa200000019" version="21.5.0.0" store="en-US" storeType="OMEX"/>
  <we:alternateReferences>
    <we:reference id="WA200000019" version="2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aboss/python_stratified_sampling/blob/master/stratifiedSample.py" TargetMode="External"/><Relationship Id="rId2" Type="http://schemas.openxmlformats.org/officeDocument/2006/relationships/hyperlink" Target="https://www.youtube.com/watch?v=zE1_xngfXCM&amp;ab_channel=Dr.JayantaDas" TargetMode="External"/><Relationship Id="rId1" Type="http://schemas.openxmlformats.org/officeDocument/2006/relationships/hyperlink" Target="https://www.youtube.com/watch?v=-pwQJYjWWMc&amp;ab_channel=MohiniYada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owardsdatascience.com/how-to-sample-data-with-code-327359dce1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1EC9-8C30-4871-A8A0-BC9718A71ABB}">
  <dimension ref="A1:N52"/>
  <sheetViews>
    <sheetView tabSelected="1" topLeftCell="A10" workbookViewId="0">
      <selection activeCell="U22" sqref="U22"/>
    </sheetView>
  </sheetViews>
  <sheetFormatPr defaultRowHeight="14.4" x14ac:dyDescent="0.3"/>
  <cols>
    <col min="1" max="1" width="21.6640625" bestFit="1" customWidth="1"/>
    <col min="3" max="3" width="10.33203125" bestFit="1" customWidth="1"/>
    <col min="4" max="4" width="10.5546875" bestFit="1" customWidth="1"/>
  </cols>
  <sheetData>
    <row r="1" spans="1:14" x14ac:dyDescent="0.3">
      <c r="F1" s="8" t="s">
        <v>0</v>
      </c>
      <c r="G1" s="9"/>
      <c r="H1" s="9"/>
      <c r="I1" s="9"/>
      <c r="J1" s="9"/>
      <c r="K1" s="9"/>
      <c r="L1" s="9"/>
      <c r="N1" s="6"/>
    </row>
    <row r="2" spans="1:14" x14ac:dyDescent="0.3">
      <c r="F2" s="9"/>
      <c r="G2" s="9"/>
      <c r="H2" s="9"/>
      <c r="I2" s="9"/>
      <c r="J2" s="9"/>
      <c r="K2" s="9"/>
      <c r="L2" s="9"/>
    </row>
    <row r="3" spans="1:14" ht="23.4" x14ac:dyDescent="0.5">
      <c r="A3" s="7" t="s">
        <v>1</v>
      </c>
      <c r="B3" s="10"/>
      <c r="C3" s="10"/>
      <c r="D3" s="10"/>
      <c r="E3" s="10"/>
      <c r="F3" s="10"/>
      <c r="G3" s="10"/>
    </row>
    <row r="5" spans="1:14" x14ac:dyDescent="0.3">
      <c r="A5" s="11" t="s">
        <v>14</v>
      </c>
      <c r="B5" s="9" t="s">
        <v>2</v>
      </c>
      <c r="C5" s="9"/>
      <c r="D5" s="2">
        <f>_xlfn.NORM.S.INV(1-D7)</f>
        <v>1.9599639845400536</v>
      </c>
      <c r="E5" s="11">
        <f>POWER(D5,2)</f>
        <v>3.8414588206941236</v>
      </c>
    </row>
    <row r="6" spans="1:14" x14ac:dyDescent="0.3">
      <c r="A6" s="11"/>
      <c r="B6" s="9" t="s">
        <v>3</v>
      </c>
      <c r="C6" s="9"/>
      <c r="D6" s="1">
        <v>0.95</v>
      </c>
      <c r="E6" s="11"/>
    </row>
    <row r="7" spans="1:14" ht="14.4" customHeight="1" x14ac:dyDescent="0.3">
      <c r="A7" s="11"/>
      <c r="B7" s="9" t="s">
        <v>4</v>
      </c>
      <c r="C7" s="9"/>
      <c r="D7" s="4">
        <f>(1-D6)/2</f>
        <v>2.5000000000000022E-2</v>
      </c>
      <c r="E7" s="11"/>
    </row>
    <row r="9" spans="1:14" x14ac:dyDescent="0.3">
      <c r="A9" t="s">
        <v>6</v>
      </c>
      <c r="B9" t="s">
        <v>5</v>
      </c>
      <c r="C9">
        <v>0.5</v>
      </c>
    </row>
    <row r="10" spans="1:14" x14ac:dyDescent="0.3">
      <c r="A10" t="s">
        <v>7</v>
      </c>
      <c r="B10" t="s">
        <v>8</v>
      </c>
      <c r="C10">
        <v>2E-3</v>
      </c>
    </row>
    <row r="11" spans="1:14" x14ac:dyDescent="0.3">
      <c r="A11" t="s">
        <v>9</v>
      </c>
      <c r="B11" t="s">
        <v>10</v>
      </c>
      <c r="C11">
        <v>5531451</v>
      </c>
    </row>
    <row r="14" spans="1:14" x14ac:dyDescent="0.3">
      <c r="A14" t="s">
        <v>15</v>
      </c>
      <c r="C14" s="3">
        <f>(E5*C9*(1-C9))/(POWER(C10,2))</f>
        <v>240091.17629338274</v>
      </c>
    </row>
    <row r="15" spans="1:14" x14ac:dyDescent="0.3">
      <c r="A15" t="s">
        <v>16</v>
      </c>
      <c r="C15" s="3">
        <f>C14/(1+((C14-1)/C11))</f>
        <v>230103.63031874172</v>
      </c>
    </row>
    <row r="16" spans="1:14" x14ac:dyDescent="0.3">
      <c r="A16" t="s">
        <v>12</v>
      </c>
      <c r="C16" s="3">
        <f>C14*(1-D6)</f>
        <v>12004.558814669148</v>
      </c>
    </row>
    <row r="18" spans="1:7" ht="18" x14ac:dyDescent="0.35">
      <c r="A18" s="5" t="s">
        <v>13</v>
      </c>
      <c r="B18" s="5"/>
      <c r="C18" s="5">
        <f>C15+C16</f>
        <v>242108.18913341087</v>
      </c>
    </row>
    <row r="20" spans="1:7" x14ac:dyDescent="0.3">
      <c r="C20" s="3">
        <f>C18*0.25</f>
        <v>60527.047283352716</v>
      </c>
    </row>
    <row r="21" spans="1:7" x14ac:dyDescent="0.3">
      <c r="C21" s="3">
        <f>C20*2</f>
        <v>121054.09456670543</v>
      </c>
    </row>
    <row r="22" spans="1:7" x14ac:dyDescent="0.3">
      <c r="D22" t="s">
        <v>25</v>
      </c>
    </row>
    <row r="32" spans="1:7" ht="23.4" x14ac:dyDescent="0.5">
      <c r="A32" s="7" t="s">
        <v>17</v>
      </c>
      <c r="B32" s="7"/>
      <c r="C32" s="7"/>
      <c r="D32" s="7"/>
      <c r="E32" s="7"/>
      <c r="F32" s="7"/>
      <c r="G32" s="7"/>
    </row>
    <row r="34" spans="1:3" x14ac:dyDescent="0.3">
      <c r="A34" t="s">
        <v>18</v>
      </c>
      <c r="B34" t="s">
        <v>10</v>
      </c>
      <c r="C34">
        <v>5531451</v>
      </c>
    </row>
    <row r="35" spans="1:3" x14ac:dyDescent="0.3">
      <c r="A35" t="s">
        <v>19</v>
      </c>
      <c r="B35" t="s">
        <v>8</v>
      </c>
      <c r="C35">
        <v>2E-3</v>
      </c>
    </row>
    <row r="37" spans="1:3" ht="18" x14ac:dyDescent="0.35">
      <c r="A37" s="5" t="s">
        <v>11</v>
      </c>
      <c r="B37" s="5">
        <f xml:space="preserve"> C34 /(1+C34*(POWER(C35,2)))</f>
        <v>239189.56504171705</v>
      </c>
    </row>
    <row r="48" spans="1:3" x14ac:dyDescent="0.3">
      <c r="A48" t="s">
        <v>21</v>
      </c>
    </row>
    <row r="49" spans="1:1" x14ac:dyDescent="0.3">
      <c r="A49" s="6" t="s">
        <v>20</v>
      </c>
    </row>
    <row r="50" spans="1:1" x14ac:dyDescent="0.3">
      <c r="A50" s="6" t="s">
        <v>22</v>
      </c>
    </row>
    <row r="51" spans="1:1" x14ac:dyDescent="0.3">
      <c r="A51" s="6" t="s">
        <v>23</v>
      </c>
    </row>
    <row r="52" spans="1:1" x14ac:dyDescent="0.3">
      <c r="A52" s="6" t="s">
        <v>24</v>
      </c>
    </row>
  </sheetData>
  <mergeCells count="8">
    <mergeCell ref="A32:G32"/>
    <mergeCell ref="F1:L2"/>
    <mergeCell ref="A3:G3"/>
    <mergeCell ref="B5:C5"/>
    <mergeCell ref="B6:C6"/>
    <mergeCell ref="B7:C7"/>
    <mergeCell ref="A5:A7"/>
    <mergeCell ref="E5:E7"/>
  </mergeCells>
  <hyperlinks>
    <hyperlink ref="A49" r:id="rId1" display="https://www.youtube.com/watch?v=-pwQJYjWWMc&amp;ab_channel=MohiniYadav" xr:uid="{EB3921C2-8D8B-418D-8854-975B6C61CE74}"/>
    <hyperlink ref="A50" r:id="rId2" display="https://www.youtube.com/watch?v=zE1_xngfXCM&amp;ab_channel=Dr.JayantaDas" xr:uid="{4C9653BA-2AB8-4283-B06D-11FE385ACB67}"/>
    <hyperlink ref="A51" r:id="rId3" display="https://github.com/flaboss/python_stratified_sampling/blob/master/stratifiedSample.py" xr:uid="{A20C4C44-B343-4174-A372-61CA20708AF2}"/>
    <hyperlink ref="A52" r:id="rId4" xr:uid="{16F85ADC-7C5A-4A0A-A636-CC80992E08CF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SRA_31N583</dc:creator>
  <cp:lastModifiedBy>SRA_31N583</cp:lastModifiedBy>
  <dcterms:created xsi:type="dcterms:W3CDTF">2022-09-14T03:35:00Z</dcterms:created>
  <dcterms:modified xsi:type="dcterms:W3CDTF">2022-09-20T13:21:56Z</dcterms:modified>
</cp:coreProperties>
</file>