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LENOVO\Documents\Excel_Project\"/>
    </mc:Choice>
  </mc:AlternateContent>
  <xr:revisionPtr revIDLastSave="0" documentId="13_ncr:1_{AF034F4B-31B2-4CE4-A78A-D102215E760F}" xr6:coauthVersionLast="47" xr6:coauthVersionMax="47" xr10:uidLastSave="{00000000-0000-0000-0000-000000000000}"/>
  <bookViews>
    <workbookView xWindow="-108" yWindow="-108" windowWidth="23256" windowHeight="12456" firstSheet="2" activeTab="9" xr2:uid="{00000000-000D-0000-FFFF-FFFF00000000}"/>
  </bookViews>
  <sheets>
    <sheet name="combo_chart" sheetId="3" r:id="rId1"/>
    <sheet name="Waterfall_chart" sheetId="4" r:id="rId2"/>
    <sheet name="Pie_chart" sheetId="5" r:id="rId3"/>
    <sheet name="Map_chart" sheetId="6" r:id="rId4"/>
    <sheet name="top_5" sheetId="7" r:id="rId5"/>
    <sheet name="KPI" sheetId="8" r:id="rId6"/>
    <sheet name="yoy_kpi" sheetId="11" r:id="rId7"/>
    <sheet name="Data" sheetId="1" r:id="rId8"/>
    <sheet name="layout" sheetId="2" r:id="rId9"/>
    <sheet name="FINAL_SHEET" sheetId="14" r:id="rId10"/>
  </sheets>
  <definedNames>
    <definedName name="_xlchart.v1.0" hidden="1">Waterfall_chart!$E$4:$E$7</definedName>
    <definedName name="_xlchart.v1.1" hidden="1">Waterfall_chart!$F$3</definedName>
    <definedName name="_xlchart.v1.14" hidden="1">Waterfall_chart!$E$4:$E$7</definedName>
    <definedName name="_xlchart.v1.15" hidden="1">Waterfall_chart!$F$3</definedName>
    <definedName name="_xlchart.v1.16" hidden="1">Waterfall_chart!$F$4:$F$7</definedName>
    <definedName name="_xlchart.v1.2" hidden="1">Waterfall_chart!$F$4:$F$7</definedName>
    <definedName name="_xlchart.v1.7" hidden="1">Waterfall_chart!$E$4:$E$7</definedName>
    <definedName name="_xlchart.v1.8" hidden="1">Waterfall_chart!$F$3</definedName>
    <definedName name="_xlchart.v1.9" hidden="1">Waterfall_chart!$F$4:$F$7</definedName>
    <definedName name="_xlchart.v5.10" hidden="1">Map_chart!$D$3</definedName>
    <definedName name="_xlchart.v5.11" hidden="1">Map_chart!$D$4:$D$53</definedName>
    <definedName name="_xlchart.v5.12" hidden="1">Map_chart!$E$3</definedName>
    <definedName name="_xlchart.v5.13" hidden="1">Map_chart!$E$4:$E$53</definedName>
    <definedName name="_xlchart.v5.3" hidden="1">Map_chart!$D$3</definedName>
    <definedName name="_xlchart.v5.4" hidden="1">Map_chart!$D$4:$D$53</definedName>
    <definedName name="_xlchart.v5.5" hidden="1">Map_chart!$E$3</definedName>
    <definedName name="_xlchart.v5.6" hidden="1">Map_chart!$E$4:$E$53</definedName>
    <definedName name="Slicer_Region">#N/A</definedName>
    <definedName name="Slicer_Segment">#N/A</definedName>
    <definedName name="Slicer_Year1">#N/A</definedName>
  </definedNames>
  <calcPr calcId="191029"/>
  <pivotCaches>
    <pivotCache cacheId="2"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E7" i="4"/>
  <c r="E5" i="4"/>
  <c r="E6"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11"/>
  <c r="J8" i="11"/>
  <c r="L8" i="11"/>
  <c r="I8" i="11"/>
  <c r="H8" i="11"/>
  <c r="H17" i="8"/>
  <c r="E13" i="6"/>
  <c r="E31" i="6"/>
  <c r="E46" i="6"/>
  <c r="E28" i="6"/>
  <c r="E6" i="6"/>
  <c r="E43" i="6"/>
  <c r="E47" i="6"/>
  <c r="E40" i="6"/>
  <c r="E17" i="8"/>
  <c r="B17" i="8"/>
  <c r="E18" i="6"/>
  <c r="E21" i="6"/>
  <c r="E49" i="6"/>
  <c r="E52" i="6"/>
  <c r="E5" i="6"/>
  <c r="E53" i="6"/>
  <c r="E17" i="6"/>
  <c r="E29" i="6"/>
  <c r="E34" i="6"/>
  <c r="E41" i="6"/>
  <c r="E45" i="6"/>
  <c r="E24" i="6"/>
  <c r="E20" i="6"/>
  <c r="E27" i="6"/>
  <c r="E26" i="6"/>
  <c r="E12" i="6"/>
  <c r="E23" i="6"/>
  <c r="E10" i="6"/>
  <c r="E37" i="6"/>
  <c r="E32" i="6"/>
  <c r="E39" i="6"/>
  <c r="E51" i="6"/>
  <c r="E14" i="6"/>
  <c r="E42" i="6"/>
  <c r="E38" i="6"/>
  <c r="E25" i="6"/>
  <c r="E8" i="6"/>
  <c r="N17" i="8"/>
  <c r="E35" i="6"/>
  <c r="E7" i="6"/>
  <c r="E44" i="6"/>
  <c r="E30" i="6"/>
  <c r="E22" i="6"/>
  <c r="E48" i="6"/>
  <c r="E11" i="6"/>
  <c r="E4" i="6"/>
  <c r="E33" i="6"/>
  <c r="E50" i="6"/>
  <c r="E15" i="6"/>
  <c r="K17" i="8"/>
  <c r="E36" i="6"/>
  <c r="E19" i="6"/>
  <c r="E9" i="6"/>
  <c r="E16" i="6"/>
  <c r="F5" i="4"/>
  <c r="F6" i="4"/>
  <c r="F4" i="4"/>
  <c r="F7" i="4"/>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<sst xmlns="http://schemas.openxmlformats.org/spreadsheetml/2006/main" count="130133" uniqueCount="10957">
  <si>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</si>
  <si>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</si>
  <si>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</si>
  <si>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</si>
  <si>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</si>
  <si>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</si>
  <si>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</si>
  <si>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</si>
  <si>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</si>
  <si>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</si>
  <si>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</si>
  <si>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</si>
  <si>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</si>
  <si>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</si>
  <si>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</si>
  <si>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</si>
  <si>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</si>
  <si>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</si>
  <si>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</si>
  <si>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</si>
  <si>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</si>
  <si>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</si>
  <si>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</si>
  <si>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</si>
  <si>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</si>
  <si>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</si>
  <si>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</si>
  <si>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</si>
  <si>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</si>
  <si>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</si>
  <si>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</si>
  <si>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</si>
  <si>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</si>
  <si>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</si>
  <si>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</si>
  <si>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</si>
  <si>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</si>
  <si>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</si>
  <si>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</si>
  <si>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</si>
  <si>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</si>
  <si>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</si>
  <si>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</si>
  <si>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</si>
  <si>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</si>
  <si>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</si>
  <si>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</si>
  <si>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</si>
  <si>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</si>
  <si>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</si>
  <si>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</si>
  <si>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</si>
  <si>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</si>
  <si>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</si>
  <si>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</si>
  <si>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</si>
  <si>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</si>
  <si>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</si>
  <si>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</si>
  <si>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</si>
  <si>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</si>
  <si>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</si>
  <si>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</si>
  <si>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</si>
  <si>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</si>
  <si>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</si>
  <si>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</si>
  <si>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</si>
  <si>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</si>
  <si>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</si>
  <si>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</si>
  <si>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</si>
  <si>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</si>
  <si>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</si>
  <si>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</si>
  <si>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</si>
  <si>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</si>
  <si>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</si>
  <si>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</si>
  <si>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</si>
  <si>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</si>
  <si>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</si>
  <si>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</si>
  <si>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</si>
  <si>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</si>
  <si>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</si>
  <si>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</si>
  <si>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</si>
  <si>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</si>
  <si>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</si>
  <si>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</si>
  <si>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</si>
  <si>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</si>
  <si>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</si>
  <si>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</si>
  <si>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</si>
  <si>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</si>
  <si>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</si>
  <si>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</si>
  <si>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</si>
  <si>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</si>
  <si>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</si>
  <si>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</si>
  <si>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</si>
  <si>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</si>
  <si>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</si>
  <si>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</si>
  <si>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</si>
  <si>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</si>
  <si>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</si>
  <si>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</si>
  <si>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</si>
  <si>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</si>
  <si>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</si>
  <si>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</si>
  <si>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</si>
  <si>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</si>
  <si>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</si>
  <si>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</si>
  <si>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</si>
  <si>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</si>
  <si>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</si>
  <si>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</si>
  <si>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</si>
  <si>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</si>
  <si>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</si>
  <si>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</si>
  <si>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</si>
  <si>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</si>
  <si>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</si>
  <si>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</si>
  <si>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</si>
  <si>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</si>
  <si>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</si>
  <si>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</si>
  <si>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</si>
  <si>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</si>
  <si>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</si>
  <si>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</si>
  <si>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</si>
  <si>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</si>
  <si>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</si>
  <si>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</si>
  <si>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</si>
  <si>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</si>
  <si>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</si>
  <si>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</si>
  <si>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</si>
  <si>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</si>
  <si>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</si>
  <si>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</si>
  <si>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</si>
  <si>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</si>
  <si>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</si>
  <si>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</si>
  <si>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</si>
  <si>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</si>
  <si>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</si>
  <si>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</si>
  <si>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</si>
  <si>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</si>
  <si>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</si>
  <si>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</si>
  <si>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</si>
  <si>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</si>
  <si>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</si>
  <si>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</si>
  <si>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</si>
  <si>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</si>
  <si>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</si>
  <si>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</si>
  <si>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</si>
  <si>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</si>
  <si>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</si>
  <si>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</si>
  <si>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</si>
  <si>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</si>
  <si>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</si>
  <si>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</si>
  <si>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</si>
  <si>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</si>
  <si>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</si>
  <si>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</si>
  <si>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</si>
  <si>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</si>
  <si>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</si>
  <si>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</si>
  <si>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</si>
  <si>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</si>
  <si>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</si>
  <si>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</si>
  <si>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</si>
  <si>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</si>
  <si>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</si>
  <si>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</si>
  <si>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</si>
  <si>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</si>
  <si>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</si>
  <si>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</si>
  <si>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</si>
  <si>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</si>
  <si>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</si>
  <si>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</si>
  <si>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</si>
  <si>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</si>
  <si>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</si>
  <si>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</si>
  <si>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</si>
  <si>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</si>
  <si>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</si>
  <si>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</si>
  <si>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</si>
  <si>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</si>
  <si>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</si>
  <si>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</si>
  <si>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</si>
  <si>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</si>
  <si>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</si>
  <si>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</si>
  <si>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</si>
  <si>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</si>
  <si>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</si>
  <si>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</si>
  <si>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</si>
  <si>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</si>
  <si>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</si>
  <si>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</si>
  <si>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</si>
  <si>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</si>
  <si>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</si>
  <si>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</si>
  <si>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</si>
  <si>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</si>
  <si>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</si>
  <si>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</si>
  <si>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</si>
  <si>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</si>
  <si>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</si>
  <si>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</si>
  <si>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</si>
  <si>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</si>
  <si>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</si>
  <si>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</si>
  <si>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</si>
  <si>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</si>
  <si>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</si>
  <si>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</si>
  <si>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</si>
  <si>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</si>
  <si>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</si>
  <si>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</si>
  <si>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</si>
  <si>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</si>
  <si>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</si>
  <si>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</si>
  <si>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</si>
  <si>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</si>
  <si>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</si>
  <si>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</si>
  <si>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</si>
  <si>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</si>
  <si>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</si>
  <si>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</si>
  <si>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</si>
  <si>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</si>
  <si>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</si>
  <si>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</si>
  <si>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</si>
  <si>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</si>
  <si>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</si>
  <si>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</si>
  <si>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</si>
  <si>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</si>
  <si>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</si>
  <si>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</si>
  <si>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</si>
  <si>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</si>
  <si>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</si>
  <si>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</si>
  <si>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</si>
  <si>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</si>
  <si>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</si>
  <si>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</si>
  <si>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</si>
  <si>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</si>
  <si>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</si>
  <si>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</si>
  <si>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</si>
  <si>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</si>
  <si>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</si>
  <si>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</si>
  <si>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</si>
  <si>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</si>
  <si>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</si>
  <si>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</si>
  <si>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</si>
  <si>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</si>
  <si>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</si>
  <si>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</si>
  <si>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</si>
  <si>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</si>
  <si>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</si>
  <si>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</si>
  <si>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</si>
  <si>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</si>
  <si>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</si>
  <si>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</si>
  <si>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</si>
  <si>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</si>
  <si>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</si>
  <si>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</si>
  <si>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</si>
  <si>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</si>
  <si>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</si>
  <si>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</si>
  <si>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</si>
  <si>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</si>
  <si>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</si>
  <si>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</si>
  <si>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</si>
  <si>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</si>
  <si>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</si>
  <si>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</si>
  <si>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</si>
  <si>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</si>
  <si>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</si>
  <si>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</si>
  <si>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</si>
  <si>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</si>
  <si>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</si>
  <si>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</si>
  <si>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</si>
  <si>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</si>
  <si>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</si>
  <si>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</si>
  <si>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</si>
  <si>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</si>
  <si>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</si>
  <si>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</si>
  <si>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</si>
  <si>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</si>
  <si>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</si>
  <si>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</si>
  <si>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</si>
  <si>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</si>
  <si>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</si>
  <si>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</si>
  <si>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</si>
  <si>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</si>
  <si>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</si>
  <si>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</si>
  <si>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</si>
  <si>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</si>
  <si>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</si>
  <si>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</si>
  <si>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</si>
  <si>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</si>
  <si>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</si>
  <si>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</si>
  <si>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</si>
  <si>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</si>
  <si>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</si>
  <si>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</si>
  <si>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</si>
  <si>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</si>
  <si>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</si>
  <si>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</si>
  <si>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</si>
  <si>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</si>
  <si>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</si>
  <si>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</si>
  <si>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</si>
  <si>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</si>
  <si>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</si>
  <si>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</si>
  <si>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</si>
  <si>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</si>
  <si>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</si>
  <si>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</si>
  <si>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</si>
  <si>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</si>
  <si>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</si>
  <si>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</si>
  <si>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</si>
  <si>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</si>
  <si>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</si>
  <si>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</si>
  <si>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</si>
  <si>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</si>
  <si>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</si>
  <si>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</si>
  <si>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</si>
  <si>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</si>
  <si>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</si>
  <si>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</si>
  <si>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</si>
  <si>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</si>
  <si>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</si>
  <si>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</si>
  <si>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</si>
  <si>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</si>
  <si>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</si>
  <si>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</si>
  <si>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</si>
  <si>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</si>
  <si>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</si>
  <si>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</si>
  <si>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</si>
  <si>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</si>
  <si>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</si>
  <si>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</si>
  <si>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</si>
  <si>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</si>
  <si>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</si>
  <si>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</si>
  <si>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</si>
  <si>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</si>
  <si>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</si>
  <si>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</si>
  <si>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</si>
  <si>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</si>
  <si>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</si>
  <si>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</si>
  <si>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</si>
  <si>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</si>
  <si>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</si>
  <si>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</si>
  <si>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</si>
  <si>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</si>
  <si>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</si>
  <si>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</si>
  <si>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</si>
  <si>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</si>
  <si>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</si>
  <si>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</si>
  <si>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</si>
  <si>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</si>
  <si>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</si>
  <si>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</si>
  <si>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</si>
  <si>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</si>
  <si>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</si>
  <si>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</si>
  <si>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</si>
  <si>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</si>
  <si>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</si>
  <si>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</si>
  <si>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</si>
  <si>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</si>
  <si>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</si>
  <si>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</si>
  <si>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</si>
  <si>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</si>
  <si>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</si>
  <si>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</si>
  <si>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</si>
  <si>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</si>
  <si>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</si>
  <si>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</si>
  <si>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</si>
  <si>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</si>
  <si>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</si>
  <si>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</si>
  <si>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</si>
  <si>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</si>
  <si>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</si>
  <si>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</si>
  <si>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</si>
  <si>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</si>
  <si>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</si>
  <si>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</si>
  <si>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</si>
  <si>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</si>
  <si>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</si>
  <si>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</si>
  <si>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</si>
  <si>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</si>
  <si>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</si>
  <si>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</si>
  <si>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</si>
  <si>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</si>
  <si>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</si>
  <si>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</si>
  <si>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</si>
  <si>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</si>
  <si>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</si>
  <si>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</si>
  <si>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</si>
  <si>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</si>
  <si>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</si>
  <si>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</si>
  <si>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</si>
  <si>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</si>
  <si>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</si>
  <si>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</si>
  <si>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</si>
  <si>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</si>
  <si>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</si>
  <si>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</si>
  <si>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</si>
  <si>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</si>
  <si>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</si>
  <si>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</si>
  <si>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</si>
  <si>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</si>
  <si>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</si>
  <si>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</si>
  <si>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</si>
  <si>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</si>
  <si>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</si>
  <si>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</si>
  <si>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</si>
  <si>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</si>
  <si>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</si>
  <si>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</si>
  <si>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</si>
  <si>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</si>
  <si>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</si>
  <si>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</si>
  <si>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</si>
  <si>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</si>
  <si>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</si>
  <si>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</si>
  <si>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</si>
  <si>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</si>
  <si>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</si>
  <si>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</si>
  <si>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</si>
  <si>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</si>
  <si>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</si>
  <si>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</si>
  <si>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</si>
  <si>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</si>
  <si>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</si>
  <si>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</si>
  <si>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</si>
  <si>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</si>
  <si>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</si>
  <si>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</si>
  <si>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</si>
  <si>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</si>
  <si>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</si>
  <si>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</si>
  <si>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</si>
  <si>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</si>
  <si>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</si>
  <si>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</si>
  <si>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</si>
  <si>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</si>
  <si>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</si>
  <si>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</si>
  <si>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</si>
  <si>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</si>
  <si>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</si>
  <si>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</si>
  <si>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</si>
  <si>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</si>
  <si>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</si>
  <si>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</si>
  <si>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</si>
  <si>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</si>
  <si>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</si>
  <si>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</si>
  <si>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</si>
  <si>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</si>
  <si>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</si>
  <si>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</si>
  <si>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</si>
  <si>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</si>
  <si>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</si>
  <si>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</si>
  <si>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</si>
  <si>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</si>
  <si>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</si>
  <si>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</si>
  <si>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</si>
  <si>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</si>
  <si>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</si>
  <si>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</si>
  <si>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</si>
  <si>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</si>
  <si>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</si>
  <si>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</si>
  <si>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</si>
  <si>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</si>
  <si>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</si>
  <si>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</si>
  <si>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</si>
  <si>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</si>
  <si>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</si>
  <si>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</si>
  <si>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</si>
  <si>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</si>
  <si>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</si>
  <si>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</si>
  <si>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</si>
  <si>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</si>
  <si>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</si>
  <si>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</si>
  <si>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</si>
  <si>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</si>
  <si>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</si>
  <si>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</si>
  <si>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</si>
  <si>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</si>
  <si>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</si>
  <si>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</si>
  <si>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</si>
  <si>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</si>
  <si>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</si>
  <si>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</si>
  <si>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</si>
  <si>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</si>
  <si>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</si>
  <si>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</si>
  <si>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</si>
  <si>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</si>
  <si>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</si>
  <si>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</si>
  <si>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</si>
  <si>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</si>
  <si>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</si>
  <si>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</si>
  <si>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</si>
  <si>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</si>
  <si>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</si>
  <si>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</si>
  <si>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</si>
  <si>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</si>
  <si>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</si>
  <si>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</si>
  <si>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</si>
  <si>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</si>
  <si>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</si>
  <si>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</si>
  <si>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</si>
  <si>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</si>
  <si>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</si>
  <si>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</si>
  <si>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</si>
  <si>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</si>
  <si>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</si>
  <si>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</si>
  <si>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</si>
  <si>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</si>
  <si>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</si>
  <si>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</si>
  <si>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</si>
  <si>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</si>
  <si>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</si>
  <si>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</si>
  <si>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</si>
  <si>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</si>
  <si>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</si>
  <si>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</si>
  <si>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</si>
  <si>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</si>
  <si>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</si>
  <si>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</si>
  <si>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</si>
  <si>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</si>
  <si>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</si>
  <si>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</si>
  <si>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</si>
  <si>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</si>
  <si>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</si>
  <si>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</si>
  <si>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</si>
  <si>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</si>
  <si>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</si>
  <si>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</si>
  <si>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</si>
  <si>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</si>
  <si>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</si>
  <si>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</si>
  <si>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</si>
  <si>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</si>
  <si>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</si>
  <si>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</si>
  <si>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</si>
  <si>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</si>
  <si>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</si>
  <si>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</si>
  <si>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</si>
  <si>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</si>
  <si>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</si>
  <si>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</si>
  <si>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</si>
  <si>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</si>
  <si>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</si>
  <si>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</si>
  <si>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</si>
  <si>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</si>
  <si>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</si>
  <si>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</si>
  <si>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</si>
  <si>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</si>
  <si>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</si>
  <si>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</si>
  <si>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</si>
  <si>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</si>
  <si>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</si>
  <si>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</si>
  <si>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</si>
  <si>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</si>
  <si>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</si>
  <si>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</si>
  <si>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</si>
  <si>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</si>
  <si>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</si>
  <si>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</si>
  <si>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</si>
  <si>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</si>
  <si>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</si>
  <si>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</si>
  <si>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</si>
  <si>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</si>
  <si>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</si>
  <si>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</si>
  <si>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</si>
  <si>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</si>
  <si>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</si>
  <si>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</si>
  <si>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</si>
  <si>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</si>
  <si>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</si>
  <si>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</si>
  <si>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</si>
  <si>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</si>
  <si>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</si>
  <si>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</si>
  <si>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</si>
  <si>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</si>
  <si>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</si>
  <si>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</si>
  <si>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</si>
  <si>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</si>
  <si>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</si>
  <si>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</si>
  <si>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</si>
  <si>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</si>
  <si>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</si>
  <si>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</si>
  <si>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</si>
  <si>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</si>
  <si>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</si>
  <si>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</si>
  <si>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</si>
  <si>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</si>
  <si>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</si>
  <si>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</si>
  <si>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</si>
  <si>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</si>
  <si>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</si>
  <si>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</si>
  <si>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</si>
  <si>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</si>
  <si>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</si>
  <si>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</si>
  <si>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</si>
  <si>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</si>
  <si>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</si>
  <si>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</si>
  <si>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</si>
  <si>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</si>
  <si>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</si>
  <si>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</si>
  <si>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</si>
  <si>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</si>
  <si>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</si>
  <si>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</si>
  <si>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</si>
  <si>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</si>
  <si>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</si>
  <si>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</si>
  <si>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</si>
  <si>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</si>
  <si>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</si>
  <si>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</si>
  <si>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</si>
  <si>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</si>
  <si>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</si>
  <si>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</si>
  <si>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</si>
  <si>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</si>
  <si>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</si>
  <si>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</si>
  <si>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</si>
  <si>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</si>
  <si>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</si>
  <si>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</si>
  <si>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</si>
  <si>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</si>
  <si>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</si>
  <si>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</si>
  <si>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</si>
  <si>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</si>
  <si>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</si>
  <si>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</si>
  <si>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</si>
  <si>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</si>
  <si>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</si>
  <si>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</si>
  <si>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</si>
  <si>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</si>
  <si>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</si>
  <si>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</si>
  <si>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</si>
  <si>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</si>
  <si>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</si>
  <si>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</si>
  <si>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</si>
  <si>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</si>
  <si>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</si>
  <si>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</si>
  <si>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</si>
  <si>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</si>
  <si>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</si>
  <si>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</si>
  <si>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</si>
  <si>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</si>
  <si>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</si>
  <si>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</si>
  <si>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</si>
  <si>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</si>
  <si>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</si>
  <si>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</si>
  <si>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</si>
  <si>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</si>
  <si>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</si>
  <si>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</si>
  <si>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</si>
  <si>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</si>
  <si>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</si>
  <si>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</si>
  <si>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</si>
  <si>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</si>
  <si>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</si>
  <si>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</si>
  <si>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</si>
  <si>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</si>
  <si>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</si>
  <si>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</si>
  <si>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</si>
  <si>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</si>
  <si>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</si>
  <si>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</si>
  <si>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</si>
  <si>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</si>
  <si>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</si>
  <si>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</si>
  <si>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</si>
  <si>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</si>
  <si>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</si>
  <si>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</si>
  <si>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</si>
  <si>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</si>
  <si>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</si>
  <si>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</si>
  <si>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</si>
  <si>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</si>
  <si>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</si>
  <si>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</si>
  <si>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</si>
  <si>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</si>
  <si>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</si>
  <si>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</si>
  <si>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</si>
  <si>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</si>
  <si>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</si>
  <si>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</si>
  <si>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</si>
  <si>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</si>
  <si>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</si>
  <si>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</si>
  <si>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</si>
  <si>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</si>
  <si>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</si>
  <si>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</si>
  <si>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</si>
  <si>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</si>
  <si>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</si>
  <si>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</si>
  <si>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</si>
  <si>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</si>
  <si>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</si>
  <si>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</si>
  <si>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</si>
  <si>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</si>
  <si>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</si>
  <si>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</si>
  <si>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</si>
  <si>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</si>
  <si>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</si>
  <si>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</si>
  <si>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</si>
  <si>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</si>
  <si>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</si>
  <si>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</si>
  <si>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</si>
  <si>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</si>
  <si>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</si>
  <si>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</si>
  <si>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</si>
  <si>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</si>
  <si>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</si>
  <si>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</si>
  <si>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</si>
  <si>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</si>
  <si>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</si>
  <si>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</si>
  <si>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</si>
  <si>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</si>
  <si>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</si>
  <si>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</si>
  <si>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</si>
  <si>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</si>
  <si>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</si>
  <si>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</si>
  <si>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</si>
  <si>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</si>
  <si>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</si>
  <si>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</si>
  <si>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</si>
  <si>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</si>
  <si>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</si>
  <si>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</si>
  <si>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</si>
  <si>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</si>
  <si>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</si>
  <si>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</si>
  <si>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</si>
  <si>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</si>
  <si>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</si>
  <si>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</si>
  <si>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</si>
  <si>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</si>
  <si>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</si>
  <si>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</si>
  <si>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</si>
  <si>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</si>
  <si>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</si>
  <si>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</si>
  <si>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</si>
  <si>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</si>
  <si>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</si>
  <si>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</si>
  <si>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</si>
  <si>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</si>
  <si>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</si>
  <si>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</si>
  <si>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</si>
  <si>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</si>
  <si>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</si>
  <si>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</si>
  <si>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</si>
  <si>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</si>
  <si>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</si>
  <si>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</si>
  <si>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</si>
  <si>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</si>
  <si>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</si>
  <si>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</si>
  <si>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</si>
  <si>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</si>
  <si>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</si>
  <si>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</si>
  <si>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</si>
  <si>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</si>
  <si>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</si>
  <si>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</si>
  <si>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</si>
  <si>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</si>
  <si>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</si>
  <si>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</si>
  <si>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</si>
  <si>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</si>
  <si>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</si>
  <si>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</si>
  <si>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</si>
  <si>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</si>
  <si>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</si>
  <si>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</si>
  <si>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</si>
  <si>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</si>
  <si>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</si>
  <si>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</si>
  <si>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</si>
  <si>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</si>
  <si>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</si>
  <si>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</si>
  <si>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</si>
  <si>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</si>
  <si>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</si>
  <si>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</si>
  <si>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</si>
  <si>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</si>
  <si>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</si>
  <si>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</si>
  <si>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</si>
  <si>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</si>
  <si>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</si>
  <si>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</si>
  <si>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</si>
  <si>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</si>
  <si>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</si>
  <si>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</si>
  <si>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</si>
  <si>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</si>
  <si>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</si>
  <si>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</si>
  <si>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</si>
  <si>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</si>
  <si>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</si>
  <si>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</si>
  <si>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</si>
  <si>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</si>
  <si>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</si>
  <si>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</si>
  <si>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</si>
  <si>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</si>
  <si>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</si>
  <si>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</si>
  <si>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</si>
  <si>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</si>
  <si>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</si>
  <si>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</si>
  <si>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</si>
  <si>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</si>
  <si>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</si>
  <si>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</si>
  <si>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</si>
  <si>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</si>
  <si>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</si>
  <si>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</si>
  <si>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</si>
  <si>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</si>
  <si>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</si>
  <si>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</si>
  <si>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</si>
  <si>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</si>
  <si>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</si>
  <si>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</si>
  <si>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</si>
  <si>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</si>
  <si>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</si>
  <si>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</si>
  <si>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</si>
  <si>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</si>
  <si>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</si>
  <si>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</si>
  <si>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</si>
  <si>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</si>
  <si>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</si>
  <si>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</si>
  <si>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</si>
  <si>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</si>
  <si>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</si>
  <si>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</si>
  <si>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</si>
  <si>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</si>
  <si>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</si>
  <si>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</si>
  <si>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</si>
  <si>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</si>
  <si>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</si>
  <si>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</si>
  <si>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</si>
  <si>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</si>
  <si>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</si>
  <si>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</si>
  <si>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</si>
  <si>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</si>
  <si>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</si>
  <si>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</si>
  <si>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</si>
  <si>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</si>
  <si>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</si>
  <si>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</si>
  <si>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</si>
  <si>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</si>
  <si>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</si>
  <si>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</si>
  <si>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</si>
  <si>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</si>
  <si>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</si>
  <si>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</si>
  <si>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</si>
  <si>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</si>
  <si>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</si>
  <si>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</si>
  <si>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</si>
  <si>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</si>
  <si>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</si>
  <si>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</si>
  <si>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</si>
  <si>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</si>
  <si>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</si>
  <si>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</si>
  <si>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</si>
  <si>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</si>
  <si>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</si>
  <si>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</si>
  <si>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</si>
  <si>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</si>
  <si>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</si>
  <si>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</si>
  <si>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</si>
  <si>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</si>
  <si>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</si>
  <si>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</si>
  <si>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</si>
  <si>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</si>
  <si>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</si>
  <si>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</si>
  <si>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</si>
  <si>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</si>
  <si>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</si>
  <si>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</si>
  <si>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</si>
  <si>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</si>
  <si>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</si>
  <si>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</si>
  <si>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</si>
  <si>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</si>
  <si>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</si>
  <si>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</si>
  <si>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</si>
  <si>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</si>
  <si>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</si>
  <si>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</si>
  <si>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</si>
  <si>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</si>
  <si>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</si>
  <si>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</si>
  <si>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</si>
  <si>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</si>
  <si>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</si>
  <si>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</si>
  <si>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</si>
  <si>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</si>
  <si>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</si>
  <si>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</si>
  <si>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</si>
  <si>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</si>
  <si>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</si>
  <si>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</si>
  <si>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</si>
  <si>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</si>
  <si>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</si>
  <si>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</si>
  <si>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</si>
  <si>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</si>
  <si>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</si>
  <si>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</si>
  <si>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</si>
  <si>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</si>
  <si>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</si>
  <si>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</si>
  <si>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</si>
  <si>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</si>
  <si>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</si>
  <si>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</si>
  <si>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</si>
  <si>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</si>
  <si>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</si>
  <si>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</si>
  <si>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</si>
  <si>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</si>
  <si>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</si>
  <si>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</si>
  <si>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</si>
  <si>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</si>
  <si>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</si>
  <si>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</si>
  <si>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</si>
  <si>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</si>
  <si>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</si>
  <si>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</si>
  <si>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</si>
  <si>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</si>
  <si>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</si>
  <si>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</si>
  <si>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</si>
  <si>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</si>
  <si>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</si>
  <si>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</si>
  <si>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</si>
  <si>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</si>
  <si>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</si>
  <si>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</si>
  <si>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</si>
  <si>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</si>
  <si>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</si>
  <si>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</si>
  <si>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</si>
  <si>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</si>
  <si>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</si>
  <si>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</si>
  <si>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</si>
  <si>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</si>
  <si>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</si>
  <si>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</si>
  <si>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</si>
  <si>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</si>
  <si>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</si>
  <si>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</si>
  <si>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</si>
  <si>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</si>
  <si>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</si>
  <si>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</si>
  <si>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</si>
  <si>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</si>
  <si>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</si>
  <si>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</si>
  <si>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</si>
  <si>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</si>
  <si>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</si>
  <si>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</si>
  <si>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</si>
  <si>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</si>
  <si>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</si>
  <si>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</si>
  <si>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</si>
  <si>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</si>
  <si>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</si>
  <si>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</si>
  <si>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</si>
  <si>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</si>
  <si>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</si>
  <si>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</si>
  <si>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</si>
  <si>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</si>
  <si>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</si>
  <si>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</si>
  <si>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</si>
  <si>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</si>
  <si>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</si>
  <si>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</si>
  <si>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</si>
  <si>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</si>
  <si>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</si>
  <si>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</si>
  <si>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</si>
  <si>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</si>
  <si>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</si>
  <si>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</si>
  <si>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</si>
  <si>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</si>
  <si>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</si>
  <si>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</si>
  <si>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</si>
  <si>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</si>
  <si>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</si>
  <si>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</si>
  <si>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</si>
  <si>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</si>
  <si>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</si>
  <si>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</si>
  <si>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</si>
  <si>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</si>
  <si>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</si>
  <si>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</si>
  <si>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</si>
  <si>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</si>
  <si>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</si>
  <si>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</si>
  <si>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</si>
  <si>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</si>
  <si>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</si>
  <si>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</si>
  <si>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</si>
  <si>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</si>
  <si>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</si>
  <si>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</si>
  <si>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</si>
  <si>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</si>
  <si>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</si>
  <si>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</si>
  <si>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</si>
  <si>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</si>
  <si>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</si>
  <si>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</si>
  <si>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</si>
  <si>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</si>
  <si>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</si>
  <si>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</si>
  <si>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</si>
  <si>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</si>
  <si>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</si>
  <si>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</si>
  <si>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</si>
  <si>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</si>
  <si>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</si>
  <si>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</si>
  <si>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</si>
  <si>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</si>
  <si>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</si>
  <si>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</si>
  <si>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</si>
  <si>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</si>
  <si>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</si>
  <si>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</si>
  <si>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</si>
  <si>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</si>
  <si>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</si>
  <si>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</si>
  <si>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</si>
  <si>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</si>
  <si>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</si>
  <si>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</si>
  <si>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</si>
  <si>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</si>
  <si>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</si>
  <si>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</si>
  <si>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</si>
  <si>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</si>
  <si>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</si>
  <si>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</si>
  <si>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</si>
  <si>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</si>
  <si>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</si>
  <si>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</si>
  <si>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</si>
  <si>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</si>
  <si>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</si>
  <si>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</si>
  <si>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</si>
  <si>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</si>
  <si>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</si>
  <si>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</si>
  <si>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</si>
  <si>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</si>
  <si>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</si>
  <si>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</si>
  <si>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</si>
  <si>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</si>
  <si>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</si>
  <si>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</si>
  <si>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</si>
  <si>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</si>
  <si>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</si>
  <si>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</si>
  <si>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</si>
  <si>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</si>
  <si>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</si>
  <si>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</si>
  <si>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</si>
  <si>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</si>
  <si>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</si>
  <si>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</si>
  <si>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</si>
  <si>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</si>
  <si>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</si>
  <si>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</si>
  <si>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</si>
  <si>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</si>
  <si>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</si>
  <si>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</si>
  <si>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</si>
  <si>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</si>
  <si>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</si>
  <si>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</si>
  <si>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</si>
  <si>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</si>
  <si>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</si>
  <si>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</si>
  <si>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</si>
  <si>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</si>
  <si>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</si>
  <si>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</si>
  <si>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</si>
  <si>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</si>
  <si>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</si>
  <si>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</si>
  <si>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</si>
  <si>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</si>
  <si>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</si>
  <si>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</si>
  <si>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</si>
  <si>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</si>
  <si>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</si>
  <si>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</si>
  <si>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</si>
  <si>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</si>
  <si>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</si>
  <si>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</si>
  <si>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</si>
  <si>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</si>
  <si>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</si>
  <si>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</si>
  <si>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</si>
  <si>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</si>
  <si>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</si>
  <si>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</si>
  <si>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</si>
  <si>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</si>
  <si>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</si>
  <si>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</si>
  <si>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</si>
  <si>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</si>
  <si>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</si>
  <si>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</si>
  <si>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</si>
  <si>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</si>
  <si>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</si>
  <si>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</si>
  <si>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</si>
  <si>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</si>
  <si>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</si>
  <si>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</si>
  <si>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</si>
  <si>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</si>
  <si>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</si>
  <si>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</si>
  <si>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</si>
  <si>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</si>
  <si>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</si>
  <si>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</si>
  <si>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</si>
  <si>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</si>
  <si>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</si>
  <si>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</si>
  <si>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</si>
  <si>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</si>
  <si>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</si>
  <si>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</si>
  <si>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</si>
  <si>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</si>
  <si>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</si>
  <si>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</si>
  <si>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</si>
  <si>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</si>
  <si>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</si>
  <si>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</si>
  <si>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</si>
  <si>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</si>
  <si>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</si>
  <si>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</si>
  <si>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</si>
  <si>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</si>
  <si>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</si>
  <si>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</si>
  <si>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</si>
  <si>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</si>
  <si>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</si>
  <si>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</si>
  <si>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</si>
  <si>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</si>
  <si>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</si>
  <si>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</si>
  <si>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</si>
  <si>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</si>
  <si>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</si>
  <si>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</si>
  <si>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</si>
  <si>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</si>
  <si>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</si>
  <si>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</si>
  <si>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</si>
  <si>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</si>
  <si>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</si>
  <si>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</si>
  <si>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</si>
  <si>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</si>
  <si>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</si>
  <si>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</si>
  <si>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</si>
  <si>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</si>
  <si>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</si>
  <si>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</si>
  <si>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</si>
  <si>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</si>
  <si>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</si>
  <si>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</si>
  <si>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</si>
  <si>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</si>
  <si>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</si>
  <si>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</si>
  <si>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</si>
  <si>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</si>
  <si>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</si>
  <si>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</si>
  <si>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</si>
  <si>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</si>
  <si>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</si>
  <si>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</si>
  <si>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</si>
  <si>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</si>
  <si>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</si>
  <si>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</si>
  <si>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</si>
  <si>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</si>
  <si>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</si>
  <si>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</si>
  <si>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</si>
  <si>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</si>
  <si>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</si>
  <si>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</si>
  <si>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</si>
  <si>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</si>
  <si>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</si>
  <si>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</si>
  <si>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</si>
  <si>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</si>
  <si>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</si>
  <si>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</si>
  <si>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</si>
  <si>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</si>
  <si>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</si>
  <si>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</si>
  <si>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</si>
  <si>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</si>
  <si>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</si>
  <si>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</si>
  <si>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</si>
  <si>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</si>
  <si>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</si>
  <si>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</si>
  <si>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</si>
  <si>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</si>
  <si>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</si>
  <si>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</si>
  <si>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</si>
  <si>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</si>
  <si>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</si>
  <si>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</si>
  <si>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</si>
  <si>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</si>
  <si>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</si>
  <si>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</si>
  <si>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</si>
  <si>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</si>
  <si>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</si>
  <si>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</si>
  <si>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</si>
  <si>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</si>
  <si>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</si>
  <si>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</si>
  <si>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</si>
  <si>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</si>
  <si>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</si>
  <si>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</si>
  <si>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</si>
  <si>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</si>
  <si>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</si>
  <si>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</si>
  <si>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</si>
  <si>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</si>
  <si>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</si>
  <si>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</si>
  <si>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</si>
  <si>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</si>
  <si>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</si>
  <si>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</si>
  <si>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</si>
  <si>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</si>
  <si>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</si>
  <si>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</si>
  <si>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</si>
  <si>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</si>
  <si>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</si>
  <si>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</si>
  <si>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</si>
  <si>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</si>
  <si>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</si>
  <si>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</si>
  <si>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</si>
  <si>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</si>
  <si>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</si>
  <si>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</si>
  <si>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</si>
  <si>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</si>
  <si>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</si>
  <si>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</si>
  <si>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</si>
  <si>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</si>
  <si>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</si>
  <si>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</si>
  <si>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</si>
  <si>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</si>
  <si>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</si>
  <si>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</si>
  <si>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</si>
  <si>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</si>
  <si>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</si>
  <si>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</si>
  <si>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</si>
  <si>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</si>
  <si>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</si>
  <si>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</si>
  <si>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</si>
  <si>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</si>
  <si>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</si>
  <si>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</si>
  <si>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</si>
  <si>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</si>
  <si>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</si>
  <si>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</si>
  <si>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</si>
  <si>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</si>
  <si>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</si>
  <si>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</si>
  <si>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</si>
  <si>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</si>
  <si>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</si>
  <si>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</si>
  <si>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</si>
  <si>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</si>
  <si>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</si>
  <si>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</si>
  <si>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</si>
  <si>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</si>
  <si>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</si>
  <si>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</si>
  <si>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</si>
  <si>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</si>
  <si>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</si>
  <si>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</si>
  <si>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</si>
  <si>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</si>
  <si>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</si>
  <si>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</si>
  <si>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</si>
  <si>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</si>
  <si>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</si>
  <si>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</si>
  <si>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</si>
  <si>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</si>
  <si>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</si>
  <si>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</si>
  <si>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</si>
  <si>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</si>
  <si>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</si>
  <si>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</si>
  <si>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</si>
  <si>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</si>
  <si>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</si>
  <si>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</si>
  <si>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</si>
  <si>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</si>
  <si>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</si>
  <si>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</si>
  <si>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</si>
  <si>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</si>
  <si>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</si>
  <si>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</si>
  <si>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</si>
  <si>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</si>
  <si>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</si>
  <si>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</si>
  <si>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</si>
  <si>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</si>
  <si>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</si>
  <si>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</si>
  <si>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</si>
  <si>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</si>
  <si>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</si>
  <si>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</si>
  <si>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</si>
  <si>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</si>
  <si>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</si>
  <si>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</si>
  <si>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</si>
  <si>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</si>
  <si>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</si>
  <si>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</si>
  <si>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</si>
  <si>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</si>
  <si>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</si>
  <si>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</si>
  <si>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</si>
  <si>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</si>
  <si>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</si>
  <si>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</si>
  <si>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</si>
  <si>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</si>
  <si>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</si>
  <si>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</si>
  <si>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</si>
  <si>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</si>
  <si>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</si>
  <si>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</si>
  <si>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</si>
  <si>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</si>
  <si>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</si>
  <si>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</si>
  <si>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</si>
  <si>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</si>
  <si>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</si>
  <si>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</si>
  <si>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</si>
  <si>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</si>
  <si>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</si>
  <si>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</si>
  <si>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</si>
  <si>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</si>
  <si>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</si>
  <si>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</si>
  <si>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</si>
  <si>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</si>
  <si>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</si>
  <si>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</si>
  <si>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</si>
  <si>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</si>
  <si>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</si>
  <si>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</si>
  <si>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</si>
  <si>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</si>
  <si>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</si>
  <si>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</si>
  <si>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</si>
  <si>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</si>
  <si>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</si>
  <si>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</si>
  <si>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</si>
  <si>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</si>
  <si>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</si>
  <si>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</si>
  <si>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</si>
  <si>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</si>
  <si>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</si>
  <si>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</si>
  <si>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</si>
  <si>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</si>
  <si>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</si>
  <si>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</si>
  <si>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</si>
  <si>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</si>
  <si>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</si>
  <si>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</si>
  <si>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</si>
  <si>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</si>
  <si>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</si>
  <si>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</si>
  <si>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</si>
  <si>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</si>
  <si>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</si>
  <si>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</si>
  <si>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</si>
  <si>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</si>
  <si>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</si>
  <si>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</si>
  <si>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</si>
  <si>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</si>
  <si>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</si>
  <si>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</si>
  <si>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</si>
  <si>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</si>
  <si>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</si>
  <si>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</si>
  <si>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</si>
  <si>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</si>
  <si>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</si>
  <si>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</si>
  <si>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</si>
  <si>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</si>
  <si>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</si>
  <si>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</si>
  <si>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</si>
  <si>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</si>
  <si>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</si>
  <si>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</si>
  <si>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</si>
  <si>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</si>
  <si>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</si>
  <si>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</si>
  <si>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</si>
  <si>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</si>
  <si>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</si>
  <si>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</si>
  <si>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</si>
  <si>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</si>
  <si>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</si>
  <si>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</si>
  <si>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</si>
  <si>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</si>
  <si>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</si>
  <si>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</si>
  <si>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</si>
  <si>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</si>
  <si>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</si>
  <si>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</si>
  <si>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</si>
  <si>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</si>
  <si>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</si>
  <si>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</si>
  <si>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</si>
  <si>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</si>
  <si>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</si>
  <si>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</si>
  <si>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</si>
  <si>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</si>
  <si>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</si>
  <si>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</si>
  <si>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</si>
  <si>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</si>
  <si>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</si>
  <si>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</si>
  <si>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</si>
  <si>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</si>
  <si>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</si>
  <si>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</si>
  <si>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</si>
  <si>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</si>
  <si>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</si>
  <si>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</si>
  <si>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</si>
  <si>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</si>
  <si>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</si>
  <si>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</si>
  <si>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</si>
  <si>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</si>
  <si>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</si>
  <si>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</si>
  <si>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</si>
  <si>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</si>
  <si>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</si>
  <si>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</si>
  <si>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</si>
  <si>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</si>
  <si>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</si>
  <si>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</si>
  <si>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</si>
  <si>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</si>
  <si>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</si>
  <si>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</si>
  <si>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</si>
  <si>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</si>
  <si>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</si>
  <si>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</si>
  <si>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</si>
  <si>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</si>
  <si>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</si>
  <si>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</si>
  <si>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</si>
  <si>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</si>
  <si>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</si>
  <si>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</si>
  <si>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</si>
  <si>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</si>
  <si>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</si>
  <si>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</si>
  <si>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</si>
  <si>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</si>
  <si>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</si>
  <si>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</si>
  <si>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</si>
  <si>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</si>
  <si>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</si>
  <si>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</si>
  <si>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</si>
  <si>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</si>
  <si>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</si>
  <si>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</si>
  <si>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</si>
  <si>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</si>
  <si>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</si>
  <si>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</si>
  <si>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</si>
  <si>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</si>
  <si>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</si>
  <si>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</si>
  <si>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</si>
  <si>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</si>
  <si>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</si>
  <si>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</si>
  <si>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</si>
  <si>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</si>
  <si>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</si>
  <si>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</si>
  <si>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</si>
  <si>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</si>
  <si>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</si>
  <si>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</si>
  <si>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</si>
  <si>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</si>
  <si>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</si>
  <si>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</si>
  <si>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</si>
  <si>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</si>
  <si>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</si>
  <si>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</si>
  <si>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</si>
  <si>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</si>
  <si>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</si>
  <si>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</si>
  <si>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</si>
  <si>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</si>
  <si>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</si>
  <si>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</si>
  <si>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</si>
  <si>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</si>
  <si>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</si>
  <si>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</si>
  <si>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</si>
  <si>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</si>
  <si>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</si>
  <si>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</si>
  <si>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</si>
  <si>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</si>
  <si>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</si>
  <si>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</si>
  <si>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</si>
  <si>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</si>
  <si>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</si>
  <si>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</si>
  <si>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</si>
  <si>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</si>
  <si>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</si>
  <si>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</si>
  <si>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</si>
  <si>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</si>
  <si>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</si>
  <si>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</si>
  <si>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</si>
  <si>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</si>
  <si>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</si>
  <si>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</si>
  <si>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</si>
  <si>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</si>
  <si>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</si>
  <si>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</si>
  <si>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</si>
  <si>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</si>
  <si>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</si>
  <si>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</si>
  <si>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</si>
  <si>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</si>
  <si>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</si>
  <si>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</si>
  <si>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</si>
  <si>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</si>
  <si>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</si>
  <si>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</si>
  <si>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</si>
  <si>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</si>
  <si>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</si>
  <si>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</si>
  <si>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</si>
  <si>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</si>
  <si>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</si>
  <si>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</si>
  <si>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</si>
  <si>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</si>
  <si>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</si>
  <si>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</si>
  <si>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</si>
  <si>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</si>
  <si>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</si>
  <si>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</si>
  <si>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</si>
  <si>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</si>
  <si>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</si>
  <si>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</si>
  <si>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</si>
  <si>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</si>
  <si>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</si>
  <si>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</si>
  <si>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</si>
  <si>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</si>
  <si>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</si>
  <si>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</si>
  <si>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</si>
  <si>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</si>
  <si>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</si>
  <si>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</si>
  <si>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</si>
  <si>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</si>
  <si>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</si>
  <si>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</si>
  <si>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</si>
  <si>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</si>
  <si>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</si>
  <si>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</si>
  <si>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</si>
  <si>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</si>
  <si>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</si>
  <si>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</si>
  <si>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</si>
  <si>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</si>
  <si>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</si>
  <si>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</si>
  <si>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</si>
  <si>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</si>
  <si>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</si>
  <si>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</si>
  <si>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</si>
  <si>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</si>
  <si>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</si>
  <si>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</si>
  <si>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</si>
  <si>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</si>
  <si>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</si>
  <si>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</si>
  <si>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</si>
  <si>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</si>
  <si>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</si>
  <si>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</si>
  <si>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</si>
  <si>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</si>
  <si>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</si>
  <si>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</si>
  <si>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</si>
  <si>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</si>
  <si>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</si>
  <si>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</si>
  <si>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</si>
  <si>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</si>
  <si>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</si>
  <si>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</si>
  <si>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</si>
  <si>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</si>
  <si>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</si>
  <si>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</si>
  <si>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</si>
  <si>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</si>
  <si>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</si>
  <si>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</si>
  <si>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</si>
  <si>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</si>
  <si>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</si>
  <si>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</si>
  <si>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</si>
  <si>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</si>
  <si>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</si>
  <si>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</si>
  <si>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</si>
  <si>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</si>
  <si>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</si>
  <si>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</si>
  <si>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</si>
  <si>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</si>
  <si>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</si>
  <si>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</si>
  <si>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</si>
  <si>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</si>
  <si>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</si>
  <si>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</si>
  <si>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</si>
  <si>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</si>
  <si>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</si>
  <si>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</si>
  <si>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</si>
  <si>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</si>
  <si>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</si>
  <si>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</si>
  <si>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</si>
  <si>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</si>
  <si>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</si>
  <si>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</si>
  <si>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</si>
  <si>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</si>
  <si>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</si>
  <si>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</si>
  <si>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</si>
  <si>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</si>
  <si>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</si>
  <si>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</si>
  <si>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</si>
  <si>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</si>
  <si>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</si>
  <si>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</si>
  <si>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</si>
  <si>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</si>
  <si>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</si>
  <si>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</si>
  <si>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</si>
  <si>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</si>
  <si>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</si>
  <si>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</si>
  <si>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</si>
  <si>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</si>
  <si>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</si>
  <si>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</si>
  <si>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</si>
  <si>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</si>
  <si>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</si>
  <si>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</si>
  <si>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</si>
  <si>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</si>
  <si>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</si>
  <si>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</si>
  <si>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</si>
  <si>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</si>
  <si>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</si>
  <si>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</si>
  <si>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</si>
  <si>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</si>
  <si>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</si>
  <si>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</si>
  <si>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</si>
  <si>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</si>
  <si>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</si>
  <si>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</si>
  <si>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</si>
  <si>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</si>
  <si>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</si>
  <si>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</si>
  <si>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</si>
  <si>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</si>
  <si>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</si>
  <si>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</si>
  <si>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</si>
  <si>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</si>
  <si>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</si>
  <si>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</si>
  <si>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</si>
  <si>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</si>
  <si>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</si>
  <si>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</si>
  <si>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</si>
  <si>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</si>
  <si>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</si>
  <si>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</si>
  <si>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</si>
  <si>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</si>
  <si>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</si>
  <si>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</si>
  <si>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</si>
  <si>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</si>
  <si>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</si>
  <si>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</si>
  <si>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</si>
  <si>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</si>
  <si>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</si>
  <si>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</si>
  <si>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</si>
  <si>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</si>
  <si>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</si>
  <si>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</si>
  <si>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</si>
  <si>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</si>
  <si>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</si>
  <si>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</si>
  <si>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</si>
  <si>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</si>
  <si>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</si>
  <si>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</si>
  <si>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</si>
  <si>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</si>
  <si>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</si>
  <si>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</si>
  <si>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</si>
  <si>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</si>
  <si>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</si>
  <si>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</si>
  <si>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</si>
  <si>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</si>
  <si>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</si>
  <si>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</si>
  <si>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</si>
  <si>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</si>
  <si>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</si>
  <si>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</si>
  <si>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</si>
  <si>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</si>
  <si>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</si>
  <si>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</si>
  <si>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</si>
  <si>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</si>
  <si>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</si>
  <si>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</si>
  <si>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</si>
  <si>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</si>
  <si>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</si>
  <si>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</si>
  <si>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</si>
  <si>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</si>
  <si>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</si>
  <si>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</si>
  <si>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</si>
  <si>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</si>
  <si>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</si>
  <si>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</si>
  <si>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</si>
  <si>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</si>
  <si>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</si>
  <si>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</si>
  <si>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</si>
  <si>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</si>
  <si>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</si>
  <si>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</si>
  <si>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</si>
  <si>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</si>
  <si>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</si>
  <si>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</si>
  <si>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</si>
  <si>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</si>
  <si>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</si>
  <si>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</si>
  <si>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</si>
  <si>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</si>
  <si>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</si>
  <si>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</si>
  <si>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</si>
  <si>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</si>
  <si>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</si>
  <si>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</si>
  <si>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</si>
  <si>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</si>
  <si>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</si>
  <si>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</si>
  <si>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</si>
  <si>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</si>
  <si>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</si>
  <si>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</si>
  <si>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</si>
  <si>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</si>
  <si>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</si>
  <si>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</si>
  <si>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</si>
  <si>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</si>
  <si>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</si>
  <si>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</si>
  <si>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</si>
  <si>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</si>
  <si>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</si>
  <si>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</si>
  <si>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</si>
  <si>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</si>
  <si>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</si>
  <si>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</si>
  <si>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</si>
  <si>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</si>
  <si>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</si>
  <si>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</si>
  <si>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</si>
  <si>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</si>
  <si>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</si>
  <si>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</si>
  <si>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</si>
  <si>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</si>
  <si>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</si>
  <si>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</si>
  <si>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</si>
  <si>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</si>
  <si>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</si>
  <si>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</si>
  <si>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</si>
  <si>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</si>
  <si>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</si>
  <si>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</si>
  <si>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</si>
  <si>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</si>
  <si>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</si>
  <si>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</si>
  <si>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</si>
  <si>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</si>
  <si>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</si>
  <si>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</si>
  <si>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</si>
  <si>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</si>
  <si>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</si>
  <si>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</si>
  <si>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</si>
  <si>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</si>
  <si>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</si>
  <si>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</si>
  <si>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</si>
  <si>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</si>
  <si>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</si>
  <si>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</si>
  <si>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</si>
  <si>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</si>
  <si>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</si>
  <si>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</si>
  <si>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</si>
  <si>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</si>
  <si>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</si>
  <si>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</si>
  <si>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</si>
  <si>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</si>
  <si>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</si>
  <si>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</si>
  <si>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</si>
  <si>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</si>
  <si>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</si>
  <si>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</si>
  <si>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</si>
  <si>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</si>
  <si>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</si>
  <si>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</si>
  <si>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</si>
  <si>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</si>
  <si>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</si>
  <si>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</si>
  <si>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</si>
  <si>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</si>
  <si>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</si>
  <si>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</si>
  <si>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</si>
  <si>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</si>
  <si>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</si>
  <si>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</si>
  <si>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</si>
  <si>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</si>
  <si>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</si>
  <si>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</si>
  <si>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</si>
  <si>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</si>
  <si>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</si>
  <si>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</si>
  <si>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</si>
  <si>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</si>
  <si>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</si>
  <si>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</si>
  <si>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</si>
  <si>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</si>
  <si>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</si>
  <si>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</si>
  <si>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</si>
  <si>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</si>
  <si>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</si>
  <si>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</si>
  <si>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</si>
  <si>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</si>
  <si>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</si>
  <si>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</si>
  <si>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</si>
  <si>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</si>
  <si>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</si>
  <si>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</si>
  <si>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</si>
  <si>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</si>
  <si>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</si>
  <si>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</si>
  <si>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</si>
  <si>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</si>
  <si>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</si>
  <si>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</si>
  <si>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</si>
  <si>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</si>
  <si>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</si>
  <si>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</si>
  <si>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</si>
  <si>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</si>
  <si>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</si>
  <si>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</si>
  <si>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</si>
  <si>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</si>
  <si>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</si>
  <si>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</si>
  <si>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</si>
  <si>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</si>
  <si>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</si>
  <si>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</si>
  <si>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</si>
  <si>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</si>
  <si>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</si>
  <si>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</si>
  <si>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</si>
  <si>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</si>
  <si>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</si>
  <si>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</si>
  <si>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</si>
  <si>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</si>
  <si>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</si>
  <si>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</si>
  <si>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</si>
  <si>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</si>
  <si>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</si>
  <si>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</si>
  <si>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</si>
  <si>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</si>
  <si>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</si>
  <si>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</si>
  <si>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</si>
  <si>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</si>
  <si>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</si>
  <si>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</si>
  <si>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</si>
  <si>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</si>
  <si>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</si>
  <si>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</si>
  <si>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</si>
  <si>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</si>
  <si>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</si>
  <si>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</si>
  <si>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</si>
  <si>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</si>
  <si>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</si>
  <si>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</si>
  <si>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</si>
  <si>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</si>
  <si>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</si>
  <si>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</si>
  <si>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</si>
  <si>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</si>
  <si>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</si>
  <si>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</si>
  <si>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</si>
  <si>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</si>
  <si>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</si>
  <si>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</si>
  <si>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</si>
  <si>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</si>
  <si>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</si>
  <si>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</si>
  <si>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</si>
  <si>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</si>
  <si>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</si>
  <si>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</si>
  <si>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</si>
  <si>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</si>
  <si>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</si>
  <si>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</si>
  <si>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</si>
  <si>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</si>
  <si>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</si>
  <si>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</si>
  <si>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</si>
  <si>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</si>
  <si>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</si>
  <si>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</si>
  <si>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</si>
  <si>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</si>
  <si>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</si>
  <si>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</si>
  <si>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</si>
  <si>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</si>
  <si>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</si>
  <si>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</si>
  <si>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</si>
  <si>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</si>
  <si>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</si>
  <si>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</si>
  <si>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</si>
  <si>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</si>
  <si>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</si>
  <si>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</si>
  <si>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</si>
  <si>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</si>
  <si>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</si>
  <si>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</si>
  <si>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</si>
  <si>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</si>
  <si>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</si>
  <si>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</si>
  <si>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</si>
  <si>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</si>
  <si>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</si>
  <si>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</si>
  <si>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</si>
  <si>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</si>
  <si>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</si>
  <si>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</si>
  <si>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</si>
  <si>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</si>
  <si>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</si>
  <si>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</si>
  <si>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</si>
  <si>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</si>
  <si>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</si>
  <si>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</si>
  <si>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</si>
  <si>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</si>
  <si>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</si>
  <si>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</si>
  <si>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</si>
  <si>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</si>
  <si>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</si>
  <si>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</si>
  <si>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</si>
  <si>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</si>
  <si>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</si>
  <si>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</si>
  <si>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</si>
  <si>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</si>
  <si>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</si>
  <si>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</si>
  <si>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</si>
  <si>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</si>
  <si>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</si>
  <si>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</si>
  <si>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</si>
  <si>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</si>
  <si>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</si>
  <si>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</si>
  <si>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</si>
  <si>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</si>
  <si>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</si>
  <si>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</si>
  <si>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</si>
  <si>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</si>
  <si>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</si>
  <si>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</si>
  <si>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</si>
  <si>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</si>
  <si>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</si>
  <si>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</si>
  <si>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</si>
  <si>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</si>
  <si>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</si>
  <si>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</si>
  <si>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</si>
  <si>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</si>
  <si>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</si>
  <si>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</si>
  <si>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</si>
  <si>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</si>
  <si>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</si>
  <si>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</si>
  <si>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</si>
  <si>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</si>
  <si>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</si>
  <si>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</si>
  <si>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</si>
  <si>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</si>
  <si>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</si>
  <si>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</si>
  <si>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</si>
  <si>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</si>
  <si>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</si>
  <si>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</si>
  <si>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</si>
  <si>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</si>
  <si>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</si>
  <si>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</si>
  <si>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</si>
  <si>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</si>
  <si>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</si>
  <si>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</si>
  <si>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</si>
  <si>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</si>
  <si>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</si>
  <si>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</si>
  <si>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</si>
  <si>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</si>
  <si>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</si>
  <si>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</si>
  <si>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</si>
  <si>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</si>
  <si>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</si>
  <si>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</si>
  <si>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</si>
  <si>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</si>
  <si>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</si>
  <si>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</si>
  <si>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</si>
  <si>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</si>
  <si>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</si>
  <si>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</si>
  <si>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</si>
  <si>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</si>
  <si>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</si>
  <si>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</si>
  <si>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</si>
  <si>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</si>
  <si>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</si>
  <si>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</si>
  <si>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</si>
  <si>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</si>
  <si>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</si>
  <si>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</si>
  <si>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</si>
  <si>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</si>
  <si>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</si>
  <si>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</si>
  <si>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</si>
  <si>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</si>
  <si>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</si>
  <si>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</si>
  <si>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</si>
  <si>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</si>
  <si>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</si>
  <si>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</si>
  <si>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</si>
  <si>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</si>
  <si>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</si>
  <si>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</si>
  <si>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</si>
  <si>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</si>
  <si>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</si>
  <si>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</si>
  <si>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</si>
  <si>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</si>
  <si>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</si>
  <si>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</si>
  <si>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</si>
  <si>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</si>
  <si>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</si>
  <si>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</si>
  <si>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</si>
  <si>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</si>
  <si>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</si>
  <si>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</si>
  <si>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</si>
  <si>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</si>
  <si>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</si>
  <si>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</si>
  <si>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</si>
  <si>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</si>
  <si>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</si>
  <si>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</si>
  <si>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</si>
  <si>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</si>
  <si>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</si>
  <si>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</si>
  <si>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</si>
  <si>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</si>
  <si>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</si>
  <si>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</si>
  <si>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</si>
  <si>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</si>
  <si>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</si>
  <si>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</si>
  <si>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</si>
  <si>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</si>
  <si>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</si>
  <si>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</si>
  <si>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</si>
  <si>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</si>
  <si>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</si>
  <si>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</si>
  <si>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</si>
  <si>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</si>
  <si>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</si>
  <si>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</si>
  <si>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</si>
  <si>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</si>
  <si>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</si>
  <si>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</si>
  <si>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</si>
  <si>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</si>
  <si>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</si>
  <si>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</si>
  <si>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</si>
  <si>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</si>
  <si>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</si>
  <si>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</si>
  <si>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</si>
  <si>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</si>
  <si>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</si>
  <si>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</si>
  <si>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</si>
  <si>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</si>
  <si>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</si>
  <si>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</si>
  <si>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</si>
  <si>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</si>
  <si>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</si>
  <si>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</si>
  <si>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</si>
  <si>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</si>
  <si>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</si>
  <si>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</si>
  <si>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</si>
  <si>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</si>
  <si>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</si>
  <si>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</si>
  <si>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</si>
  <si>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</si>
  <si>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</si>
  <si>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</si>
  <si>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</si>
  <si>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</si>
  <si>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</si>
  <si>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</si>
  <si>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</si>
  <si>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</si>
  <si>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</si>
  <si>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</si>
  <si>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</si>
  <si>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</si>
  <si>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</si>
  <si>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</si>
  <si>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</si>
  <si>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</si>
  <si>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</si>
  <si>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</si>
  <si>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</si>
  <si>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</si>
  <si>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</si>
  <si>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</si>
  <si>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</si>
  <si>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</si>
  <si>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</si>
  <si>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</si>
  <si>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</si>
  <si>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</si>
  <si>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</si>
  <si>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</si>
  <si>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</si>
  <si>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</si>
  <si>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</si>
  <si>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</si>
  <si>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</si>
  <si>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</si>
  <si>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</si>
  <si>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</si>
  <si>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</si>
  <si>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</si>
  <si>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</si>
  <si>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</si>
  <si>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</si>
  <si>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</si>
  <si>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</si>
  <si>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</si>
  <si>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</si>
  <si>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</si>
  <si>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</si>
  <si>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</si>
  <si>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</si>
  <si>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</si>
  <si>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</si>
  <si>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</si>
  <si>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</si>
  <si>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</si>
  <si>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</si>
  <si>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</si>
  <si>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</si>
  <si>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</si>
  <si>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</si>
  <si>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</si>
  <si>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</si>
  <si>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</si>
  <si>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</si>
  <si>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</si>
  <si>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</si>
  <si>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</si>
  <si>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</si>
  <si>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</si>
  <si>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</si>
  <si>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</si>
  <si>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</si>
  <si>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</si>
  <si>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</si>
  <si>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</si>
  <si>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</si>
  <si>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</si>
  <si>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</si>
  <si>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</si>
  <si>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</si>
  <si>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</si>
  <si>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</si>
  <si>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</si>
  <si>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</si>
  <si>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</si>
  <si>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</si>
  <si>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</si>
  <si>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</si>
  <si>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</si>
  <si>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</si>
  <si>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</si>
  <si>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</si>
  <si>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</si>
  <si>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</si>
  <si>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</si>
  <si>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</si>
  <si>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</si>
  <si>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</si>
  <si>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</si>
  <si>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</si>
  <si>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</si>
  <si>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</si>
  <si>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</si>
  <si>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</si>
  <si>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</si>
  <si>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</si>
  <si>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</si>
  <si>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</si>
  <si>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</si>
  <si>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</si>
  <si>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</si>
  <si>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</si>
  <si>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</si>
  <si>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</si>
  <si>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</si>
  <si>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</si>
  <si>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</si>
  <si>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</si>
  <si>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</si>
  <si>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</si>
  <si>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</si>
  <si>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</si>
  <si>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</si>
  <si>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</si>
  <si>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</si>
  <si>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</si>
  <si>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</si>
  <si>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</si>
  <si>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</si>
  <si>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</si>
  <si>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</si>
  <si>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</si>
  <si>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</si>
  <si>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</si>
  <si>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</si>
  <si>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</si>
  <si>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</si>
  <si>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</si>
  <si>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</si>
  <si>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</si>
  <si>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</si>
  <si>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</si>
  <si>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</si>
  <si>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</si>
  <si>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</si>
  <si>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</si>
  <si>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</si>
  <si>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</si>
  <si>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</si>
  <si>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</si>
  <si>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</si>
  <si>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</si>
  <si>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</si>
  <si>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</si>
  <si>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</si>
  <si>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</si>
  <si>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</si>
  <si>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</si>
  <si>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</si>
  <si>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</si>
  <si>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</si>
  <si>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</si>
  <si>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</si>
  <si>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</si>
  <si>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</si>
  <si>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</si>
  <si>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</si>
  <si>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</si>
  <si>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</si>
  <si>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</si>
  <si>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</si>
  <si>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</si>
  <si>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</si>
  <si>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</si>
  <si>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</si>
  <si>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</si>
  <si>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</si>
  <si>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</si>
  <si>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</si>
  <si>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</si>
  <si>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</si>
  <si>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</si>
  <si>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</si>
  <si>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</si>
  <si>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</si>
  <si>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</si>
  <si>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</si>
  <si>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</si>
  <si>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</si>
  <si>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</si>
  <si>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</si>
  <si>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</si>
  <si>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</si>
  <si>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</si>
  <si>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</si>
  <si>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</si>
  <si>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</si>
  <si>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</si>
  <si>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</si>
  <si>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</si>
  <si>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</si>
  <si>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</si>
  <si>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</si>
  <si>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</si>
  <si>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</si>
  <si>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</si>
  <si>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</si>
  <si>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</si>
  <si>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</si>
  <si>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</si>
  <si>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</si>
  <si>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</si>
  <si>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</si>
  <si>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</si>
  <si>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</si>
  <si>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</si>
  <si>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</si>
  <si>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</si>
  <si>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</si>
  <si>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</si>
  <si>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</si>
  <si>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</si>
  <si>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</si>
  <si>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</si>
  <si>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</si>
  <si>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</si>
  <si>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</si>
  <si>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</si>
  <si>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</si>
  <si>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</si>
  <si>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</si>
  <si>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</si>
  <si>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</si>
  <si>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</si>
  <si>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</si>
  <si>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</si>
  <si>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</si>
  <si>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</si>
  <si>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</si>
  <si>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</si>
  <si>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</si>
  <si>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</si>
  <si>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</si>
  <si>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</si>
  <si>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</si>
  <si>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</si>
  <si>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</si>
  <si>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</si>
  <si>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</si>
  <si>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</si>
  <si>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</si>
  <si>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</si>
  <si>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</si>
  <si>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</si>
  <si>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</si>
  <si>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</si>
  <si>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</si>
  <si>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</si>
  <si>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</si>
  <si>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</si>
  <si>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</si>
  <si>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</si>
  <si>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</si>
  <si>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</si>
  <si>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</si>
  <si>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</si>
  <si>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</si>
  <si>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</si>
  <si>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</si>
  <si>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</si>
  <si>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</si>
  <si>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</si>
  <si>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</si>
  <si>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</si>
  <si>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</si>
  <si>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</si>
  <si>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</si>
  <si>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</si>
  <si>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</si>
  <si>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</si>
  <si>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</si>
  <si>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</si>
  <si>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</si>
  <si>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</si>
  <si>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</si>
  <si>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</si>
  <si>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</si>
  <si>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</si>
  <si>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</si>
  <si>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</si>
  <si>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</si>
  <si>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</si>
  <si>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</si>
  <si>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</si>
  <si>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</si>
  <si>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</si>
  <si>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</si>
  <si>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</si>
  <si>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</si>
  <si>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</si>
  <si>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</si>
  <si>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</si>
  <si>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</si>
  <si>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</si>
  <si>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</si>
  <si>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</si>
  <si>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</si>
  <si>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</si>
  <si>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</si>
  <si>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</si>
  <si>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</si>
  <si>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</si>
  <si>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</si>
  <si>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</si>
  <si>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</si>
  <si>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</si>
  <si>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</si>
  <si>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</si>
  <si>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</si>
  <si>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</si>
  <si>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</si>
  <si>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</si>
  <si>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</si>
  <si>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</si>
  <si>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</si>
  <si>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</si>
  <si>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</si>
  <si>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</si>
  <si>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</si>
  <si>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</si>
  <si>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</si>
  <si>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</si>
  <si>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</si>
  <si>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</si>
  <si>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</si>
  <si>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</si>
  <si>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</si>
  <si>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</si>
  <si>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</si>
  <si>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</si>
  <si>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</si>
  <si>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</si>
  <si>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</si>
  <si>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</si>
  <si>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</si>
  <si>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</si>
  <si>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</si>
  <si>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</si>
  <si>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</si>
  <si>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</si>
  <si>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</si>
  <si>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</si>
  <si>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</si>
  <si>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</si>
  <si>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</si>
  <si>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</si>
  <si>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</si>
  <si>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</si>
  <si>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</si>
  <si>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</si>
  <si>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</si>
  <si>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</si>
  <si>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</si>
  <si>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</si>
  <si>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</si>
  <si>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</si>
  <si>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</si>
  <si>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</si>
  <si>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</si>
  <si>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</si>
  <si>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</si>
  <si>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</si>
  <si>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</si>
  <si>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</si>
  <si>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</si>
  <si>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</si>
  <si>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</si>
  <si>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</si>
  <si>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</si>
  <si>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</si>
  <si>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</si>
  <si>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</si>
  <si>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</si>
  <si>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</si>
  <si>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</si>
  <si>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</si>
  <si>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</si>
  <si>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</si>
  <si>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</si>
  <si>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</si>
  <si>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</si>
  <si>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</si>
  <si>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</si>
  <si>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</si>
  <si>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</si>
  <si>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</si>
  <si>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</si>
  <si>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</si>
  <si>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</si>
  <si>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</si>
  <si>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</si>
  <si>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</si>
  <si>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</si>
  <si>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</si>
  <si>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</si>
  <si>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</si>
  <si>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</si>
  <si>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</si>
  <si>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</si>
  <si>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</si>
  <si>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</si>
  <si>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</si>
  <si>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</si>
  <si>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</si>
  <si>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</si>
  <si>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</si>
  <si>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</si>
  <si>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</si>
  <si>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</si>
  <si>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</si>
  <si>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</si>
  <si>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</si>
  <si>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</si>
  <si>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</si>
  <si>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</si>
  <si>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</si>
  <si>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</si>
  <si>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</si>
  <si>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</si>
  <si>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</si>
  <si>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</si>
  <si>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</si>
  <si>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</si>
  <si>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</si>
  <si>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</si>
  <si>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</si>
  <si>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</si>
  <si>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</si>
  <si>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</si>
  <si>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</si>
  <si>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</si>
  <si>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</si>
  <si>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</si>
  <si>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</si>
  <si>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</si>
  <si>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</si>
  <si>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</si>
  <si>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</si>
  <si>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</si>
  <si>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</si>
  <si>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</si>
  <si>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</si>
  <si>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</si>
  <si>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</si>
  <si>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</si>
  <si>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</si>
  <si>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</si>
  <si>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</si>
  <si>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</si>
  <si>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</si>
  <si>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</si>
  <si>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</si>
  <si>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</si>
  <si>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</si>
  <si>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</si>
  <si>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</si>
  <si>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</si>
  <si>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</si>
  <si>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</si>
  <si>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</si>
  <si>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</si>
  <si>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</si>
  <si>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</si>
  <si>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</si>
  <si>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</si>
  <si>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</si>
  <si>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</si>
  <si>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</si>
  <si>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</si>
  <si>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</si>
  <si>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</si>
  <si>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</si>
  <si>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</si>
  <si>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</si>
  <si>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</si>
  <si>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</si>
  <si>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</si>
  <si>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</si>
  <si>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</si>
  <si>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</si>
  <si>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</si>
  <si>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</si>
  <si>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</si>
  <si>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</si>
  <si>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</si>
  <si>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</si>
  <si>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</si>
  <si>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</si>
  <si>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</si>
  <si>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</si>
  <si>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</si>
  <si>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</si>
  <si>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</si>
  <si>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</si>
  <si>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</si>
  <si>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</si>
  <si>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</si>
  <si>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</si>
  <si>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</si>
  <si>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</si>
  <si>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</si>
  <si>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</si>
  <si>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</si>
  <si>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</si>
  <si>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</si>
  <si>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</si>
  <si>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</si>
  <si>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</si>
  <si>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</si>
  <si>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</si>
  <si>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</si>
  <si>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</si>
  <si>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</si>
  <si>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</si>
  <si>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</si>
  <si>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</si>
  <si>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</si>
  <si>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</si>
  <si>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</si>
  <si>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</si>
  <si>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</si>
  <si>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</si>
  <si>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</si>
  <si>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</si>
  <si>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</si>
  <si>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</si>
  <si>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</si>
  <si>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</si>
  <si>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</si>
  <si>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</si>
  <si>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</si>
  <si>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</si>
  <si>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</si>
  <si>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</si>
  <si>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</si>
  <si>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</si>
  <si>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</si>
  <si>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</si>
  <si>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</si>
  <si>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</si>
  <si>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</si>
  <si>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</si>
  <si>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</si>
  <si>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</si>
  <si>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</si>
  <si>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</si>
  <si>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</si>
  <si>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</si>
  <si>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</si>
  <si>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</si>
  <si>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</si>
  <si>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</si>
  <si>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</si>
  <si>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</si>
  <si>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</si>
  <si>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</si>
  <si>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</si>
  <si>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</si>
  <si>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</si>
  <si>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</si>
  <si>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</si>
  <si>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</si>
  <si>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</si>
  <si>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</si>
  <si>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</si>
  <si>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</si>
  <si>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</si>
  <si>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</si>
  <si>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</si>
  <si>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</si>
  <si>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</si>
  <si>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</si>
  <si>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</si>
  <si>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</si>
  <si>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</si>
  <si>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</si>
  <si>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</si>
  <si>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</si>
  <si>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</si>
  <si>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</si>
  <si>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</si>
  <si>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</si>
  <si>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</si>
  <si>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</si>
  <si>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</si>
  <si>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</si>
  <si>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</si>
  <si>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</si>
  <si>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</si>
  <si>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</si>
  <si>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</si>
  <si>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</si>
  <si>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</si>
  <si>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</si>
  <si>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</si>
  <si>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</si>
  <si>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</si>
  <si>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</si>
  <si>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</si>
  <si>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</si>
  <si>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</si>
  <si>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</si>
  <si>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</si>
  <si>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</si>
  <si>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</si>
  <si>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</si>
  <si>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</si>
  <si>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</si>
  <si>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</si>
  <si>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</si>
  <si>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</si>
  <si>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</si>
  <si>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</si>
  <si>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</si>
  <si>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</si>
  <si>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</si>
  <si>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</si>
  <si>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</si>
  <si>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</si>
  <si>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</si>
  <si>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</si>
  <si>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</si>
  <si>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</si>
  <si>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</si>
  <si>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</si>
  <si>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</si>
  <si>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</si>
  <si>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</si>
  <si>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</si>
  <si>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</si>
  <si>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</si>
  <si>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</si>
  <si>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</si>
  <si>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</si>
  <si>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</si>
  <si>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</si>
  <si>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</si>
  <si>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</si>
  <si>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</si>
  <si>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</si>
  <si>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</si>
  <si>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</si>
  <si>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</si>
  <si>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</si>
  <si>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</si>
  <si>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</si>
  <si>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</si>
  <si>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</si>
  <si>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</si>
  <si>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</si>
  <si>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</si>
  <si>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</si>
  <si>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</si>
  <si>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</si>
  <si>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</si>
  <si>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</si>
  <si>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</si>
  <si>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</si>
  <si>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</si>
  <si>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</si>
  <si>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</si>
  <si>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</si>
  <si>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</si>
  <si>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</si>
  <si>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</si>
  <si>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</si>
  <si>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</si>
  <si>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</si>
  <si>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</si>
  <si>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</si>
  <si>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</si>
  <si>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</si>
  <si>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</si>
  <si>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</si>
  <si>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</si>
  <si>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</si>
  <si>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</si>
  <si>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</si>
  <si>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</si>
  <si>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</si>
  <si>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</si>
  <si>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</si>
  <si>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</si>
  <si>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</si>
  <si>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</si>
  <si>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</si>
  <si>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</si>
  <si>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</si>
  <si>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</si>
  <si>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</si>
  <si>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</si>
  <si>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</si>
  <si>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</si>
  <si>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</si>
  <si>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</si>
  <si>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</si>
  <si>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</si>
  <si>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</si>
  <si>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</si>
  <si>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</si>
  <si>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</si>
  <si>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</si>
  <si>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</si>
  <si>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</si>
  <si>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</si>
  <si>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</si>
  <si>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</si>
  <si>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</si>
  <si>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</si>
  <si>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</si>
  <si>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</si>
  <si>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</si>
  <si>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</si>
  <si>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</si>
  <si>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</si>
  <si>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</si>
  <si>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</si>
  <si>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</si>
  <si>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</si>
  <si>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</si>
  <si>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</si>
  <si>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</si>
  <si>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</si>
  <si>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</si>
  <si>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</si>
  <si>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</si>
  <si>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</si>
  <si>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</si>
  <si>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</si>
  <si>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</si>
  <si>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</si>
  <si>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</si>
  <si>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</si>
  <si>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</si>
  <si>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</si>
  <si>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</si>
  <si>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</si>
  <si>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</si>
  <si>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</si>
  <si>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</si>
  <si>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</si>
  <si>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</si>
  <si>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</si>
  <si>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</si>
  <si>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</si>
  <si>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</si>
  <si>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</si>
  <si>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</si>
  <si>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</si>
  <si>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</si>
  <si>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</si>
  <si>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</si>
  <si>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</si>
  <si>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</si>
  <si>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</si>
  <si>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</si>
  <si>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</si>
  <si>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</si>
  <si>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</si>
  <si>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</si>
  <si>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</si>
  <si>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</si>
  <si>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</si>
  <si>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</si>
  <si>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</si>
  <si>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</si>
  <si>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</si>
  <si>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</si>
  <si>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</si>
  <si>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</si>
  <si>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</si>
  <si>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</si>
  <si>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</si>
  <si>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</si>
  <si>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</si>
  <si>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</si>
  <si>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</si>
  <si>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</si>
  <si>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</si>
  <si>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</si>
  <si>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</si>
  <si>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</si>
  <si>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</si>
  <si>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</si>
  <si>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</si>
  <si>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</si>
  <si>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</si>
  <si>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</si>
  <si>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</si>
  <si>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</si>
  <si>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</si>
  <si>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</si>
  <si>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</si>
  <si>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</si>
  <si>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</si>
  <si>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</si>
  <si>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</si>
  <si>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</si>
  <si>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</si>
  <si>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</si>
  <si>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</si>
  <si>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</si>
  <si>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</si>
  <si>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</si>
  <si>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</si>
  <si>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</si>
  <si>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</si>
  <si>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</si>
  <si>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</si>
  <si>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</si>
  <si>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</si>
  <si>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</si>
  <si>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</si>
  <si>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</si>
  <si>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</si>
  <si>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</si>
  <si>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</si>
  <si>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</si>
  <si>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</si>
  <si>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</si>
  <si>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</si>
  <si>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</si>
  <si>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</si>
  <si>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</si>
  <si>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</si>
  <si>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</si>
  <si>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</si>
  <si>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</si>
  <si>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</si>
  <si>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</si>
  <si>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</si>
  <si>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</si>
  <si>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</si>
  <si>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</si>
  <si>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</si>
  <si>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</si>
  <si>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</si>
  <si>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</si>
  <si>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</si>
  <si>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</si>
  <si>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</si>
  <si>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</si>
  <si>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</si>
  <si>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</si>
  <si>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</si>
  <si>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</si>
  <si>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</si>
  <si>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</si>
  <si>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</si>
  <si>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</si>
  <si>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</si>
  <si>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</si>
  <si>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</si>
  <si>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</si>
  <si>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</si>
  <si>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</si>
  <si>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</si>
  <si>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</si>
  <si>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</si>
  <si>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</si>
  <si>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</si>
  <si>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</si>
  <si>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</si>
  <si>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</si>
  <si>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</si>
  <si>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</si>
  <si>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</si>
  <si>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</si>
  <si>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</si>
  <si>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</si>
  <si>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</si>
  <si>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</si>
  <si>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</si>
  <si>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</si>
  <si>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</si>
  <si>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</si>
  <si>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</si>
  <si>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</si>
  <si>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</si>
  <si>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</si>
  <si>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</si>
  <si>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</si>
  <si>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</si>
  <si>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</si>
  <si>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</si>
  <si>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</si>
  <si>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</si>
  <si>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</si>
  <si>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</si>
  <si>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</si>
  <si>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</si>
  <si>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</si>
  <si>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</si>
  <si>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</si>
  <si>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</si>
  <si>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</si>
  <si>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</si>
  <si>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</si>
  <si>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</si>
  <si>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</si>
  <si>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</si>
  <si>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</si>
  <si>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</si>
  <si>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</si>
  <si>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</si>
  <si>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</si>
  <si>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</si>
  <si>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</si>
  <si>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</si>
  <si>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</si>
  <si>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</si>
  <si>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</si>
  <si>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</si>
  <si>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</si>
  <si>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</si>
  <si>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</si>
  <si>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</si>
  <si>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</si>
  <si>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</si>
  <si>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</si>
  <si>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</si>
  <si>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</si>
  <si>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</si>
  <si>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</si>
  <si>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</si>
  <si>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</si>
  <si>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</si>
  <si>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</si>
  <si>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</si>
  <si>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</si>
  <si>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</si>
  <si>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</si>
  <si>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</si>
  <si>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</si>
  <si>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</si>
  <si>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</si>
  <si>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</si>
  <si>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</si>
  <si>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</si>
  <si>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</si>
  <si>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</si>
  <si>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</si>
  <si>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</si>
  <si>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</si>
  <si>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</si>
  <si>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</si>
  <si>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</si>
  <si>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</si>
  <si>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</si>
  <si>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</si>
  <si>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</si>
  <si>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</si>
  <si>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</si>
  <si>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</si>
  <si>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</si>
  <si>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</si>
  <si>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</si>
  <si>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</si>
  <si>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</si>
  <si>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</si>
  <si>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</si>
  <si>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</si>
  <si>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</si>
  <si>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</si>
  <si>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</si>
  <si>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</si>
  <si>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</si>
  <si>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</si>
  <si>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</si>
  <si>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</si>
  <si>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</si>
  <si>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</si>
  <si>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</si>
  <si>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</si>
  <si>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</si>
  <si>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</si>
  <si>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</si>
  <si>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</si>
  <si>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</si>
  <si>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</si>
  <si>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</si>
  <si>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</si>
  <si>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</si>
  <si>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</si>
  <si>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</si>
  <si>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</si>
  <si>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</si>
  <si>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</si>
  <si>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</si>
  <si>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</si>
  <si>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</si>
  <si>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</si>
  <si>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</si>
  <si>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</si>
  <si>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</si>
  <si>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</si>
  <si>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</si>
  <si>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</si>
  <si>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</si>
  <si>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</si>
  <si>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</si>
  <si>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</si>
  <si>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</si>
  <si>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</si>
  <si>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</si>
  <si>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</si>
  <si>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</si>
  <si>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</si>
  <si>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</si>
  <si>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</si>
  <si>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</si>
  <si>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</si>
  <si>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</si>
  <si>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</si>
  <si>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</si>
  <si>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</si>
  <si>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</si>
  <si>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</si>
  <si>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</si>
  <si>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</si>
  <si>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</si>
  <si>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</si>
  <si>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</si>
  <si>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</si>
  <si>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</si>
  <si>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</si>
  <si>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</si>
  <si>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</si>
  <si>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</si>
  <si>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</si>
  <si>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</si>
  <si>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</si>
  <si>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</si>
  <si>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</si>
  <si>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</si>
  <si>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</si>
  <si>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</si>
  <si>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</si>
  <si>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</si>
  <si>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</si>
  <si>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</si>
  <si>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</si>
  <si>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</si>
  <si>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</si>
  <si>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</si>
  <si>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</si>
  <si>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</si>
  <si>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</si>
  <si>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</si>
  <si>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</si>
  <si>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</si>
  <si>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</si>
  <si>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</si>
  <si>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</si>
  <si>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</si>
  <si>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</si>
  <si>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</si>
  <si>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</si>
  <si>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</si>
  <si>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</si>
  <si>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</si>
  <si>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</si>
  <si>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</si>
  <si>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</si>
  <si>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</si>
  <si>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</si>
  <si>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</si>
  <si>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</si>
  <si>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</si>
  <si>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</si>
  <si>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</si>
  <si>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</si>
  <si>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</si>
  <si>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</si>
  <si>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</si>
  <si>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</si>
  <si>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</si>
  <si>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</si>
  <si>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</si>
  <si>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</si>
  <si>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</si>
  <si>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</si>
  <si>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</si>
  <si>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</si>
  <si>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</si>
  <si>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</si>
  <si>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</si>
  <si>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</si>
  <si>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</si>
  <si>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</si>
  <si>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</si>
  <si>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</si>
  <si>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</si>
  <si>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</si>
  <si>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</si>
  <si>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</si>
  <si>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</si>
  <si>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</si>
  <si>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</si>
  <si>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</si>
  <si>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</si>
  <si>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</si>
  <si>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</si>
  <si>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</si>
  <si>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</si>
  <si>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</si>
  <si>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</si>
  <si>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</si>
  <si>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</si>
  <si>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</si>
  <si>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</si>
  <si>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</si>
  <si>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</si>
  <si>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</si>
  <si>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</si>
  <si>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</si>
  <si>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</si>
  <si>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</si>
  <si>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</si>
  <si>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</si>
  <si>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</si>
  <si>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</si>
  <si>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</si>
  <si>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</si>
  <si>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</si>
  <si>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</si>
  <si>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</si>
  <si>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</si>
  <si>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</si>
  <si>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</si>
  <si>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</si>
  <si>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</si>
  <si>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</si>
  <si>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</si>
  <si>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</si>
  <si>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</si>
  <si>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</si>
  <si>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</si>
  <si>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</si>
  <si>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</si>
  <si>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</si>
  <si>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</si>
  <si>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</si>
  <si>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</si>
  <si>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</si>
  <si>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</si>
  <si>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</si>
  <si>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</si>
  <si>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</si>
  <si>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</si>
  <si>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</si>
  <si>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</si>
  <si>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</si>
  <si>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</si>
  <si>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</si>
  <si>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</si>
  <si>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</si>
  <si>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</si>
  <si>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</si>
  <si>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</si>
  <si>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</si>
  <si>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</si>
  <si>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</si>
  <si>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</si>
  <si>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</si>
  <si>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</si>
  <si>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</si>
  <si>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</si>
  <si>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</si>
  <si>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</si>
  <si>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</si>
  <si>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</si>
  <si>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</si>
  <si>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</si>
  <si>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</si>
  <si>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</si>
  <si>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</si>
  <si>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</si>
  <si>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</si>
  <si>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</si>
  <si>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</si>
  <si>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</si>
  <si>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</si>
  <si>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</si>
  <si>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</si>
  <si>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</si>
  <si>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</si>
  <si>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</si>
  <si>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</si>
  <si>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</si>
  <si>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</si>
  <si>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</si>
  <si>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</si>
  <si>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</si>
  <si>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</si>
  <si>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</si>
  <si>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</si>
  <si>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</si>
  <si>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</si>
  <si>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</si>
  <si>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</si>
  <si>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</si>
  <si>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</si>
  <si>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</si>
  <si>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</si>
  <si>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</si>
  <si>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</si>
  <si>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</si>
  <si>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</si>
  <si>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</si>
  <si>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</si>
  <si>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</si>
  <si>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</si>
  <si>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</si>
  <si>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</si>
  <si>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</si>
  <si>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</si>
  <si>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</si>
  <si>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</si>
  <si>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</si>
  <si>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</si>
  <si>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</si>
  <si>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</si>
  <si>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</si>
  <si>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</si>
  <si>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</si>
  <si>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</si>
  <si>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</si>
  <si>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</si>
  <si>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</si>
  <si>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</si>
  <si>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</si>
  <si>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</si>
  <si>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</si>
  <si>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</si>
  <si>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</si>
  <si>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</si>
  <si>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</si>
  <si>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</si>
  <si>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</si>
  <si>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</si>
  <si>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</si>
  <si>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</si>
  <si>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</si>
  <si>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</si>
  <si>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</si>
  <si>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</si>
  <si>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</si>
  <si>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</si>
  <si>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</si>
  <si>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</si>
  <si>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</si>
  <si>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</si>
  <si>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</si>
  <si>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</si>
  <si>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</si>
  <si>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</si>
  <si>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</si>
  <si>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</si>
  <si>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</si>
  <si>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</si>
  <si>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</si>
  <si>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</si>
  <si>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</si>
  <si>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</si>
  <si>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</si>
  <si>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</si>
  <si>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</si>
  <si>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</si>
  <si>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</si>
  <si>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</si>
  <si>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</si>
  <si>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</si>
  <si>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</si>
  <si>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</si>
  <si>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</si>
  <si>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</si>
  <si>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</si>
  <si>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</si>
  <si>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</si>
  <si>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</si>
  <si>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</si>
  <si>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</si>
  <si>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</si>
  <si>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</si>
  <si>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</si>
  <si>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</si>
  <si>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</si>
  <si>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</si>
  <si>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</si>
  <si>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</si>
  <si>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</si>
  <si>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</si>
  <si>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</si>
  <si>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</si>
  <si>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</si>
  <si>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</si>
  <si>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</si>
  <si>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</si>
  <si>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</si>
  <si>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</si>
  <si>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</si>
  <si>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</si>
  <si>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</si>
  <si>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</si>
  <si>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</si>
  <si>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</si>
  <si>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</si>
  <si>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</si>
  <si>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</si>
  <si>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</si>
  <si>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</si>
  <si>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</si>
  <si>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</si>
  <si>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</si>
  <si>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</si>
  <si>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</si>
  <si>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</si>
  <si>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</si>
  <si>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</si>
  <si>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</si>
  <si>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</si>
  <si>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</si>
  <si>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</si>
  <si>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</si>
  <si>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</si>
  <si>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</si>
  <si>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</si>
  <si>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</si>
  <si>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</si>
  <si>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</si>
  <si>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</si>
  <si>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</si>
  <si>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</si>
  <si>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</si>
  <si>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</si>
  <si>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</si>
  <si>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</si>
  <si>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</si>
  <si>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</si>
  <si>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</si>
  <si>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</si>
  <si>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</si>
  <si>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</si>
  <si>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</si>
  <si>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</si>
  <si>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</si>
  <si>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</si>
  <si>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</si>
  <si>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</si>
  <si>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</si>
  <si>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</si>
  <si>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</si>
  <si>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</si>
  <si>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</si>
  <si>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</si>
  <si>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</si>
  <si>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</si>
  <si>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</si>
  <si>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</si>
  <si>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</si>
  <si>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</si>
  <si>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</si>
  <si>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</si>
  <si>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</si>
  <si>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</si>
  <si>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</si>
  <si>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</si>
  <si>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</si>
  <si>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</si>
  <si>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</si>
  <si>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</si>
  <si>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</si>
  <si>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</si>
  <si>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</si>
  <si>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</si>
  <si>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</si>
  <si>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</si>
  <si>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</si>
  <si>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</si>
  <si>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</si>
  <si>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</si>
  <si>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</si>
  <si>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</si>
  <si>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</si>
  <si>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</si>
  <si>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</si>
  <si>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</si>
  <si>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</si>
  <si>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</si>
  <si>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</si>
  <si>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</si>
  <si>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</si>
  <si>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</si>
  <si>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</si>
  <si>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</si>
  <si>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</si>
  <si>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</si>
  <si>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</si>
  <si>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</si>
  <si>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</si>
  <si>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</si>
  <si>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</si>
  <si>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</si>
  <si>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</si>
  <si>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</si>
  <si>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</si>
  <si>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</si>
  <si>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</si>
  <si>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</si>
  <si>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</si>
  <si>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</si>
  <si>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</si>
  <si>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</si>
  <si>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</si>
  <si>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</si>
  <si>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</si>
  <si>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</si>
  <si>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</si>
  <si>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</si>
  <si>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</si>
  <si>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</si>
  <si>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</si>
  <si>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</si>
  <si>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</si>
  <si>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</si>
  <si>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</si>
  <si>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</si>
  <si>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</si>
  <si>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</si>
  <si>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</si>
  <si>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</si>
  <si>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</si>
  <si>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</si>
  <si>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</si>
  <si>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</si>
  <si>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</si>
  <si>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</si>
  <si>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</si>
  <si>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</si>
  <si>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</si>
  <si>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</si>
  <si>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</si>
  <si>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</si>
  <si>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</si>
  <si>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</si>
  <si>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</si>
  <si>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</si>
  <si>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</si>
  <si>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</si>
  <si>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</si>
  <si>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</si>
  <si>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</si>
  <si>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</si>
  <si>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</si>
  <si>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</si>
  <si>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</si>
  <si>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</si>
  <si>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</si>
  <si>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</si>
  <si>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</si>
  <si>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</si>
  <si>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</si>
  <si>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</si>
  <si>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</si>
  <si>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</si>
  <si>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</si>
  <si>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</si>
  <si>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</si>
  <si>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</si>
  <si>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</si>
  <si>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</si>
  <si>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</si>
  <si>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</si>
  <si>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</si>
  <si>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</si>
  <si>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</si>
  <si>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</si>
  <si>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</si>
  <si>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</si>
  <si>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</si>
  <si>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</si>
  <si>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</si>
  <si>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</si>
  <si>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</si>
  <si>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</si>
  <si>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</si>
  <si>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</si>
  <si>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</si>
  <si>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</si>
  <si>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</si>
  <si>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</si>
  <si>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</si>
  <si>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</si>
  <si>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</si>
  <si>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</si>
  <si>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</si>
  <si>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</si>
  <si>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</si>
  <si>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</si>
  <si>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</si>
  <si>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</si>
  <si>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</si>
  <si>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</si>
  <si>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</si>
  <si>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</si>
  <si>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</si>
  <si>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</si>
  <si>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</si>
  <si>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</si>
  <si>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</si>
  <si>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</si>
  <si>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</si>
  <si>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</si>
  <si>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</si>
  <si>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</si>
  <si>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</si>
  <si>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</si>
  <si>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</si>
  <si>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</si>
  <si>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</si>
  <si>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</si>
  <si>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</si>
  <si>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</si>
  <si>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</si>
  <si>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</si>
  <si>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</si>
  <si>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</si>
  <si>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</si>
  <si>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</si>
  <si>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</si>
  <si>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</si>
  <si>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</si>
  <si>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</si>
  <si>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</si>
  <si>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</si>
  <si>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</si>
  <si>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</si>
  <si>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</si>
  <si>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</si>
  <si>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</si>
  <si>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</si>
  <si>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</si>
  <si>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</si>
  <si>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</si>
  <si>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</si>
  <si>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</si>
  <si>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</si>
  <si>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</si>
  <si>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</si>
  <si>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</si>
  <si>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</si>
  <si>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</si>
  <si>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</si>
  <si>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</si>
  <si>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</si>
  <si>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</si>
  <si>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</si>
  <si>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</si>
  <si>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</si>
  <si>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</si>
  <si>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</si>
  <si>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</si>
  <si>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</si>
  <si>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</si>
  <si>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</si>
  <si>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</si>
  <si>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</si>
  <si>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</si>
  <si>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</si>
  <si>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</si>
  <si>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</si>
  <si>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</si>
  <si>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</si>
  <si>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</si>
  <si>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</si>
  <si>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</si>
  <si>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</si>
  <si>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</si>
  <si>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</si>
  <si>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</si>
  <si>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</si>
  <si>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</si>
  <si>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</si>
  <si>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</si>
  <si>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</si>
  <si>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</si>
  <si>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</si>
  <si>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</si>
  <si>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</si>
  <si>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</si>
  <si>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</si>
  <si>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</si>
  <si>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</si>
  <si>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</si>
  <si>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</si>
  <si>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</si>
  <si>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</si>
  <si>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</si>
  <si>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</si>
  <si>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</si>
  <si>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</si>
  <si>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</si>
  <si>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</si>
  <si>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</si>
  <si>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</si>
  <si>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</si>
  <si>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</si>
  <si>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</si>
  <si>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</si>
  <si>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</si>
  <si>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</si>
  <si>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</si>
  <si>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</si>
  <si>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</si>
  <si>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</si>
  <si>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</si>
  <si>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</si>
  <si>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</si>
  <si>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</si>
  <si>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</si>
  <si>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</si>
  <si>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</si>
  <si>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</si>
  <si>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</si>
  <si>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</si>
  <si>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</si>
  <si>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</si>
  <si>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</si>
  <si>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</si>
  <si>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</si>
  <si>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</si>
  <si>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</si>
  <si>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</si>
  <si>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</si>
  <si>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</si>
  <si>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</si>
  <si>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</si>
  <si>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</si>
  <si>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</si>
  <si>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</si>
  <si>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</si>
  <si>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</si>
  <si>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</si>
  <si>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</si>
  <si>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</si>
  <si>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</si>
  <si>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</si>
  <si>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</si>
  <si>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</si>
  <si>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</si>
  <si>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</si>
  <si>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</si>
  <si>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</si>
  <si>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</si>
  <si>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</si>
  <si>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</si>
  <si>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</si>
  <si>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</si>
  <si>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</si>
  <si>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</si>
  <si>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</si>
  <si>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</si>
  <si>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</si>
  <si>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</si>
  <si>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</si>
  <si>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</si>
  <si>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</si>
  <si>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</si>
  <si>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</si>
  <si>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</si>
  <si>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</si>
  <si>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</si>
  <si>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</si>
  <si>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</si>
  <si>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</si>
  <si>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</si>
  <si>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</si>
  <si>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</si>
  <si>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</si>
  <si>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</si>
  <si>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</si>
  <si>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</si>
  <si>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</si>
  <si>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</si>
  <si>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</si>
  <si>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</si>
  <si>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</si>
  <si>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</si>
  <si>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</si>
  <si>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</si>
  <si>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</si>
  <si>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</si>
  <si>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</si>
  <si>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</si>
  <si>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</si>
  <si>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</si>
  <si>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</si>
  <si>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</si>
  <si>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</si>
  <si>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</si>
  <si>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</si>
  <si>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</si>
  <si>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</si>
  <si>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</si>
  <si>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</si>
  <si>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</si>
  <si>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</si>
  <si>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</si>
  <si>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</si>
  <si>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</si>
  <si>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</si>
  <si>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</si>
  <si>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</si>
  <si>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</si>
  <si>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</si>
  <si>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</si>
  <si>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</si>
  <si>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</si>
  <si>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</si>
  <si>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</si>
  <si>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</si>
  <si>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</si>
  <si>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</si>
  <si>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</si>
  <si>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</si>
  <si>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</si>
  <si>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</si>
  <si>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</si>
  <si>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</si>
  <si>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</si>
  <si>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</si>
  <si>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</si>
  <si>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</si>
  <si>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</si>
  <si>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</si>
  <si>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</si>
  <si>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</si>
  <si>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</si>
  <si>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</si>
  <si>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</si>
  <si>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</si>
  <si>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</si>
  <si>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</si>
  <si>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</si>
  <si>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</si>
  <si>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</si>
  <si>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</si>
  <si>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</si>
  <si>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</si>
  <si>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</si>
  <si>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</si>
  <si>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</si>
  <si>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</si>
  <si>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</si>
  <si>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</si>
  <si>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</si>
  <si>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</si>
  <si>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</si>
  <si>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</si>
  <si>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</si>
  <si>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</si>
  <si>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</si>
  <si>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</si>
  <si>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</si>
  <si>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</si>
  <si>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</si>
  <si>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</si>
  <si>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</si>
  <si>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</si>
  <si>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</si>
  <si>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</si>
  <si>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</si>
  <si>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</si>
  <si>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</si>
  <si>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</si>
  <si>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</si>
  <si>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</si>
  <si>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</si>
  <si>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</si>
  <si>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</si>
  <si>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</si>
  <si>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</si>
  <si>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</si>
  <si>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</si>
  <si>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</si>
  <si>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</si>
  <si>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</si>
  <si>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</si>
  <si>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</si>
  <si>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</si>
  <si>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</si>
  <si>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</si>
  <si>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</si>
  <si>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</si>
  <si>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</si>
  <si>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</si>
  <si>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</si>
  <si>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</si>
  <si>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</si>
  <si>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</si>
  <si>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</si>
  <si>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</si>
  <si>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</si>
  <si>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</si>
  <si>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</si>
  <si>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</si>
  <si>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</si>
  <si>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</si>
  <si>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</si>
  <si>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</si>
  <si>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</si>
  <si>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</si>
  <si>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</si>
  <si>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</si>
  <si>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</si>
  <si>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</si>
  <si>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</si>
  <si>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</si>
  <si>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</si>
  <si>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</si>
  <si>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</si>
  <si>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</si>
  <si>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</si>
  <si>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</si>
  <si>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</si>
  <si>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</si>
  <si>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</si>
  <si>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</si>
  <si>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</si>
  <si>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</si>
  <si>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</si>
  <si>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</si>
  <si>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</si>
  <si>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</si>
  <si>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</si>
  <si>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</si>
  <si>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</si>
  <si>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</si>
  <si>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</si>
  <si>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</si>
  <si>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</si>
  <si>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</si>
  <si>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</si>
  <si>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</si>
  <si>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</si>
  <si>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</si>
  <si>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</si>
  <si>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</si>
  <si>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</si>
  <si>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</si>
  <si>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</si>
  <si>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</si>
  <si>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</si>
  <si>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</si>
  <si>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</si>
  <si>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</si>
  <si>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</si>
  <si>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</si>
  <si>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</si>
  <si>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</si>
  <si>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</si>
  <si>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</si>
  <si>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</si>
  <si>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</si>
  <si>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</si>
  <si>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</si>
  <si>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</si>
  <si>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</si>
  <si>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</si>
  <si>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</si>
  <si>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</si>
  <si>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</si>
  <si>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</si>
  <si>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</si>
  <si>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</si>
  <si>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</si>
  <si>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</si>
  <si>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</si>
  <si>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</si>
  <si>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</si>
  <si>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</si>
  <si>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</si>
  <si>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</si>
  <si>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</si>
  <si>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</si>
  <si>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</si>
  <si>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</si>
  <si>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</si>
  <si>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</si>
  <si>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</si>
  <si>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</si>
  <si>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</si>
  <si>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</si>
  <si>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</si>
  <si>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</si>
  <si>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</si>
  <si>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</si>
  <si>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</si>
  <si>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</si>
  <si>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</si>
  <si>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</si>
  <si>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</si>
  <si>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</si>
  <si>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</si>
  <si>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</si>
  <si>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</si>
  <si>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</si>
  <si>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</si>
  <si>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</si>
  <si>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</si>
  <si>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</si>
  <si>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</si>
  <si>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</si>
  <si>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</si>
  <si>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</si>
  <si>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</si>
  <si>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</si>
  <si>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</si>
  <si>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</si>
  <si>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</si>
  <si>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</si>
  <si>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</si>
  <si>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</si>
  <si>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</si>
  <si>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</si>
  <si>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</si>
  <si>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</si>
  <si>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</si>
  <si>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</si>
  <si>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</si>
  <si>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</si>
  <si>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</si>
  <si>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</si>
  <si>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</si>
  <si>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</si>
  <si>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</si>
  <si>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</si>
  <si>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</si>
  <si>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</si>
  <si>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</si>
  <si>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</si>
  <si>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</si>
  <si>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</si>
  <si>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</si>
  <si>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</si>
  <si>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</si>
  <si>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</si>
  <si>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</si>
  <si>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</si>
  <si>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</si>
  <si>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</si>
  <si>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</si>
  <si>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</si>
  <si>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</si>
  <si>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</si>
  <si>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</si>
  <si>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</si>
  <si>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</si>
  <si>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</si>
  <si>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</si>
  <si>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</si>
  <si>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</si>
  <si>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</si>
  <si>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</si>
  <si>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</si>
  <si>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</si>
  <si>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</si>
  <si>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</si>
  <si>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</si>
  <si>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</si>
  <si>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</si>
  <si>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</si>
  <si>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</si>
  <si>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</si>
  <si>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</si>
  <si>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</si>
  <si>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</si>
  <si>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</si>
  <si>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</si>
  <si>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</si>
  <si>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</si>
  <si>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</si>
  <si>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</si>
  <si>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</si>
  <si>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</si>
  <si>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</si>
  <si>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</si>
  <si>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</si>
  <si>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</si>
  <si>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</si>
  <si>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</si>
  <si>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</si>
  <si>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</si>
  <si>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</si>
  <si>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</si>
  <si>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</si>
  <si>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</si>
  <si>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</si>
  <si>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</si>
  <si>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</si>
  <si>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</si>
  <si>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</si>
  <si>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</si>
  <si>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</si>
  <si>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</si>
  <si>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</si>
  <si>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</si>
  <si>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</si>
  <si>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</si>
  <si>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</si>
  <si>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</si>
  <si>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</si>
  <si>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</si>
  <si>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</si>
  <si>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</si>
  <si>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</si>
  <si>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</si>
  <si>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</si>
  <si>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</si>
  <si>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</si>
  <si>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</si>
  <si>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</si>
  <si>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</si>
  <si>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</si>
  <si>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</si>
  <si>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</si>
  <si>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</si>
  <si>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</si>
  <si>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</si>
  <si>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</si>
  <si>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</si>
  <si>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</si>
  <si>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</si>
  <si>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</si>
  <si>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</si>
  <si>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</si>
  <si>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</si>
  <si>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</si>
  <si>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</si>
  <si>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</si>
  <si>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</si>
  <si>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</si>
  <si>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</si>
  <si>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</si>
  <si>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</si>
  <si>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</si>
  <si>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</si>
  <si>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</si>
  <si>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</si>
  <si>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</si>
  <si>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</si>
  <si>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</si>
  <si>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</si>
  <si>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</si>
  <si>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</si>
  <si>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</si>
  <si>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</si>
  <si>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</si>
  <si>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</si>
  <si>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</si>
  <si>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</si>
  <si>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</si>
  <si>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</si>
  <si>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</si>
  <si>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</si>
  <si>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</si>
  <si>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</si>
  <si>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</si>
  <si>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</si>
  <si>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</si>
  <si>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</si>
  <si>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</si>
  <si>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</si>
  <si>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</si>
  <si>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</si>
  <si>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</si>
  <si>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</si>
  <si>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</si>
  <si>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</si>
  <si>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</si>
  <si>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</si>
  <si>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</si>
  <si>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</si>
  <si>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</si>
  <si>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</si>
  <si>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</si>
  <si>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</si>
  <si>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</si>
  <si>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</si>
  <si>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</si>
  <si>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</si>
  <si>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</si>
  <si>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</si>
  <si>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</si>
  <si>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</si>
  <si>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</si>
  <si>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</si>
  <si>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</si>
  <si>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</si>
  <si>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</si>
  <si>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</si>
  <si>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</si>
  <si>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</si>
  <si>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</si>
  <si>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</si>
  <si>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</si>
  <si>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</si>
  <si>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</si>
  <si>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</si>
  <si>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</si>
  <si>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</si>
  <si>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</si>
  <si>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</si>
  <si>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</si>
  <si>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</si>
  <si>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</si>
  <si>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</si>
  <si>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</si>
  <si>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</si>
  <si>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</si>
  <si>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</si>
  <si>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</si>
  <si>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</si>
  <si>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</si>
  <si>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</si>
  <si>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</si>
  <si>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</si>
  <si>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</si>
  <si>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</si>
  <si>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</si>
  <si>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</si>
  <si>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</si>
  <si>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</si>
  <si>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</si>
  <si>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</si>
  <si>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</si>
  <si>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</si>
  <si>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</si>
  <si>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</si>
  <si>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</si>
  <si>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</si>
  <si>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</si>
  <si>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</si>
  <si>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</si>
  <si>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</si>
  <si>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</si>
  <si>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</si>
  <si>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</si>
  <si>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</si>
  <si>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</si>
  <si>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</si>
  <si>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</si>
  <si>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</si>
  <si>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</si>
  <si>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</si>
  <si>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</si>
  <si>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</si>
  <si>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</si>
  <si>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</si>
  <si>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</si>
  <si>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</si>
  <si>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</si>
  <si>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</si>
  <si>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</si>
  <si>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</si>
  <si>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</si>
  <si>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</si>
  <si>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</si>
  <si>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</si>
  <si>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</si>
  <si>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</si>
  <si>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</si>
  <si>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</si>
  <si>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</si>
  <si>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</si>
  <si>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</si>
  <si>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</si>
  <si>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</si>
  <si>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</si>
  <si>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</si>
  <si>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</si>
  <si>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</si>
  <si>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</si>
  <si>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</si>
  <si>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</si>
  <si>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</si>
  <si>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</si>
  <si>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</si>
  <si>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</si>
  <si>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</si>
  <si>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</si>
  <si>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</si>
  <si>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</si>
  <si>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</si>
  <si>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</si>
  <si>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</si>
  <si>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</si>
  <si>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</si>
  <si>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</si>
  <si>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</si>
  <si>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</si>
  <si>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</si>
  <si>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</si>
  <si>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</si>
  <si>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</si>
  <si>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</si>
  <si>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</si>
  <si>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</si>
  <si>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</si>
  <si>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</si>
  <si>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</si>
  <si>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</si>
  <si>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</si>
  <si>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</si>
  <si>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</si>
  <si>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</si>
  <si>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</si>
  <si>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</si>
  <si>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</si>
  <si>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</si>
  <si>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</si>
  <si>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</si>
  <si>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</si>
  <si>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</si>
  <si>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</si>
  <si>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</si>
  <si>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</si>
  <si>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</si>
  <si>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</si>
  <si>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</si>
  <si>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</si>
  <si>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</si>
  <si>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</si>
  <si>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</si>
  <si>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</si>
  <si>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</si>
  <si>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</si>
  <si>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</si>
  <si>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</si>
  <si>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</si>
  <si>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</si>
  <si>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</si>
  <si>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</si>
  <si>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</si>
  <si>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</si>
  <si>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</si>
  <si>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</si>
  <si>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</si>
  <si>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</si>
  <si>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</si>
  <si>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</si>
  <si>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</si>
  <si>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</si>
  <si>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</si>
  <si>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</si>
  <si>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</si>
  <si>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</si>
  <si>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</si>
  <si>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</si>
  <si>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</si>
  <si>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</si>
  <si>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</si>
  <si>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</si>
  <si>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</si>
  <si>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</si>
  <si>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</si>
  <si>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</si>
  <si>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</si>
  <si>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</si>
  <si>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</si>
  <si>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</si>
  <si>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</si>
  <si>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</si>
  <si>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</si>
  <si>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</si>
  <si>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</si>
  <si>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</si>
  <si>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</si>
  <si>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</si>
  <si>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</si>
  <si>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</si>
  <si>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</si>
  <si>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</si>
  <si>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</si>
  <si>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</si>
  <si>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</si>
  <si>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</si>
  <si>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</si>
  <si>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</si>
  <si>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</si>
  <si>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</si>
  <si>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</si>
  <si>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</si>
  <si>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</si>
  <si>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</si>
  <si>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</si>
  <si>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</si>
  <si>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</si>
  <si>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</si>
  <si>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</si>
  <si>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</si>
  <si>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</si>
  <si>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</si>
  <si>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</si>
  <si>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</si>
  <si>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</si>
  <si>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</si>
  <si>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</si>
  <si>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</si>
  <si>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</si>
  <si>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</si>
  <si>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</si>
  <si>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</si>
  <si>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</si>
  <si>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</si>
  <si>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</si>
  <si>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</si>
  <si>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</si>
  <si>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</si>
  <si>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</si>
  <si>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</si>
  <si>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</si>
  <si>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</si>
  <si>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</si>
  <si>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</si>
  <si>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</si>
  <si>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</si>
  <si>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</si>
  <si>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</si>
  <si>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</si>
  <si>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</si>
  <si>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</si>
  <si>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</si>
  <si>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</si>
  <si>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</si>
  <si>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</si>
  <si>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</si>
  <si>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</si>
  <si>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</si>
  <si>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</si>
  <si>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</si>
  <si>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</si>
  <si>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</si>
  <si>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</si>
  <si>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</si>
  <si>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</si>
  <si>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</si>
  <si>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</si>
  <si>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</si>
  <si>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</si>
  <si>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</si>
  <si>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</si>
  <si>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</si>
  <si>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</si>
  <si>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</si>
  <si>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</si>
  <si>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</si>
  <si>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</si>
  <si>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</si>
  <si>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</si>
  <si>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</si>
  <si>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</si>
  <si>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</si>
  <si>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</si>
  <si>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</si>
  <si>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</si>
  <si>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</si>
  <si>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</si>
  <si>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</si>
  <si>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</si>
  <si>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</si>
  <si>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</si>
  <si>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</si>
  <si>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</si>
  <si>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</si>
  <si>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</si>
  <si>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</si>
  <si>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</si>
  <si>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</si>
  <si>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</si>
  <si>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</si>
  <si>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</si>
  <si>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</si>
  <si>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</si>
  <si>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</si>
  <si>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</si>
  <si>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</si>
  <si>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</si>
  <si>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</si>
  <si>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</si>
  <si>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</si>
  <si>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</si>
  <si>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</si>
  <si>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</si>
  <si>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</si>
  <si>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</si>
  <si>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</si>
  <si>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</si>
  <si>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</si>
  <si>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</si>
  <si>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</si>
  <si>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</si>
  <si>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</si>
  <si>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</si>
  <si>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</si>
  <si>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</si>
  <si>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</si>
  <si>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</si>
  <si>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</si>
  <si>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</si>
  <si>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</si>
  <si>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</si>
  <si>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</si>
  <si>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</si>
  <si>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</si>
  <si>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</si>
  <si>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</si>
  <si>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</si>
  <si>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</si>
  <si>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</si>
  <si>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</si>
  <si>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</si>
  <si>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</si>
  <si>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</si>
  <si>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</si>
  <si>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</si>
  <si>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</si>
  <si>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</si>
  <si>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</si>
  <si>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</si>
  <si>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</si>
  <si>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</si>
  <si>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</si>
  <si>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</si>
  <si>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</si>
  <si>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</si>
  <si>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</si>
  <si>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</si>
  <si>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</si>
  <si>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</si>
  <si>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</si>
  <si>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</si>
  <si>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</si>
  <si>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</si>
  <si>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</si>
  <si>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</si>
  <si>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</si>
  <si>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</si>
  <si>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</si>
  <si>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</si>
  <si>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</si>
  <si>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</si>
  <si>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</si>
  <si>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</si>
  <si>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</si>
  <si>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</si>
  <si>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</si>
  <si>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</si>
  <si>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</si>
  <si>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</si>
  <si>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</si>
  <si>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</si>
  <si>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</si>
  <si>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</si>
  <si>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</si>
  <si>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</si>
  <si>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</si>
  <si>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</si>
  <si>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</si>
  <si>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</si>
  <si>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</si>
  <si>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</si>
  <si>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</si>
  <si>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</si>
  <si>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</si>
  <si>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</si>
  <si>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</si>
  <si>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</si>
  <si>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</si>
  <si>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</si>
  <si>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</si>
  <si>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</si>
  <si>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</si>
  <si>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</si>
  <si>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</si>
  <si>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</si>
  <si>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</si>
  <si>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</si>
  <si>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</si>
  <si>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</si>
  <si>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</si>
  <si>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</si>
  <si>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</si>
  <si>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</si>
  <si>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</si>
  <si>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</si>
  <si>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</si>
  <si>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</si>
  <si>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</si>
  <si>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</si>
  <si>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</si>
  <si>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</si>
  <si>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</si>
  <si>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</si>
  <si>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</si>
  <si>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</si>
  <si>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</si>
  <si>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</si>
  <si>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</si>
  <si>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</si>
  <si>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</si>
  <si>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</si>
  <si>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</si>
  <si>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</si>
  <si>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</si>
  <si>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</si>
  <si>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</si>
  <si>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</si>
  <si>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</si>
  <si>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</si>
  <si>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</si>
  <si>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</si>
  <si>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</si>
  <si>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</si>
  <si>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</si>
  <si>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</si>
  <si>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</si>
  <si>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</si>
  <si>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</si>
  <si>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</si>
  <si>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</si>
  <si>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</si>
  <si>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</si>
  <si>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</si>
  <si>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</si>
  <si>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</si>
  <si>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</si>
  <si>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</si>
  <si>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</si>
  <si>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</si>
  <si>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</si>
  <si>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</si>
  <si>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</si>
  <si>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</si>
  <si>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</si>
  <si>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</si>
  <si>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</si>
  <si>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</si>
  <si>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</si>
  <si>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</si>
  <si>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</si>
  <si>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</si>
  <si>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</si>
  <si>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</si>
  <si>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</si>
  <si>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</si>
  <si>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</si>
  <si>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</si>
  <si>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</si>
  <si>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</si>
  <si>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</si>
  <si>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</si>
  <si>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</si>
  <si>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</si>
  <si>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</si>
  <si>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</si>
  <si>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</si>
  <si>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</si>
  <si>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</si>
  <si>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</si>
  <si>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</si>
  <si>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</si>
  <si>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</si>
  <si>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</si>
  <si>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</si>
  <si>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</si>
  <si>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</si>
  <si>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</si>
  <si>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</si>
  <si>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</si>
  <si>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</si>
  <si>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</si>
  <si>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</si>
  <si>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</si>
  <si>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</si>
  <si>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</si>
  <si>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</si>
  <si>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</si>
  <si>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</si>
  <si>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</si>
  <si>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</si>
  <si>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</si>
  <si>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</si>
  <si>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</si>
  <si>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</si>
  <si>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</si>
  <si>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</si>
  <si>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</si>
  <si>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</si>
  <si>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</si>
  <si>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</si>
  <si>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</si>
  <si>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</si>
  <si>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</si>
  <si>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</si>
  <si>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</si>
  <si>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</si>
  <si>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</si>
  <si>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</si>
  <si>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</si>
  <si>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</si>
  <si>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</si>
  <si>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</si>
  <si>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</si>
  <si>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</si>
  <si>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</si>
  <si>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</si>
  <si>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</si>
  <si>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</si>
  <si>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</si>
  <si>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</si>
  <si>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</si>
  <si>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</si>
  <si>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</si>
  <si>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</si>
  <si>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</si>
  <si>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</si>
  <si>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</si>
  <si>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</si>
  <si>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</si>
  <si>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</si>
  <si>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</si>
  <si>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</si>
  <si>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</si>
  <si>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</si>
  <si>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</si>
  <si>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</si>
  <si>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</si>
  <si>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</si>
  <si>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</si>
  <si>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</si>
  <si>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</si>
  <si>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</si>
  <si>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</si>
  <si>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</si>
  <si>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</si>
  <si>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</si>
  <si>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</si>
  <si>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</si>
  <si>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</si>
  <si>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</si>
  <si>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</si>
  <si>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</si>
  <si>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</si>
  <si>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</si>
  <si>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</si>
  <si>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</si>
  <si>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</si>
  <si>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</si>
  <si>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</si>
  <si>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</si>
  <si>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</si>
  <si>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</si>
  <si>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</si>
  <si>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</si>
  <si>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</si>
  <si>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</si>
  <si>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</si>
  <si>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</si>
  <si>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</si>
  <si>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</si>
  <si>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</si>
  <si>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</si>
  <si>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</si>
  <si>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</si>
  <si>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</si>
  <si>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</si>
  <si>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</si>
  <si>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</si>
  <si>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</si>
  <si>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</si>
  <si>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</si>
  <si>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</si>
  <si>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</si>
  <si>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</si>
  <si>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</si>
  <si>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</si>
  <si>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</si>
  <si>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</si>
  <si>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</si>
  <si>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</si>
  <si>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</si>
  <si>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</si>
  <si>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</si>
  <si>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</si>
  <si>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</si>
  <si>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</si>
  <si>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</si>
  <si>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</si>
  <si>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</si>
  <si>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</si>
  <si>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</si>
  <si>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</si>
  <si>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</si>
  <si>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</si>
  <si>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</si>
  <si>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</si>
  <si>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</si>
  <si>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</si>
  <si>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</si>
  <si>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</si>
  <si>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</si>
  <si>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</si>
  <si>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</si>
  <si>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</si>
  <si>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</si>
  <si>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</si>
  <si>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</si>
  <si>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</si>
  <si>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</si>
  <si>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</si>
  <si>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</si>
  <si>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</si>
  <si>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</si>
  <si>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</si>
  <si>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</si>
  <si>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</si>
  <si>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</si>
  <si>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</si>
  <si>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</si>
  <si>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</si>
  <si>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</si>
  <si>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</si>
  <si>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</si>
  <si>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</si>
  <si>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</si>
  <si>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</si>
  <si>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</si>
  <si>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</si>
  <si>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</si>
  <si>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</si>
  <si>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</si>
  <si>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</si>
  <si>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</si>
  <si>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</si>
  <si>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</si>
  <si>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</si>
  <si>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</si>
  <si>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</si>
  <si>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</si>
  <si>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</si>
  <si>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</si>
  <si>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</si>
  <si>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</si>
  <si>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</si>
  <si>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</si>
  <si>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</si>
  <si>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</si>
  <si>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</si>
  <si>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</si>
  <si>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</si>
  <si>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</si>
  <si>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</si>
  <si>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</si>
  <si>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</si>
  <si>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</si>
  <si>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</si>
  <si>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</si>
  <si>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</si>
  <si>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</si>
  <si>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</si>
  <si>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</si>
  <si>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</si>
  <si>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</si>
  <si>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</si>
  <si>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</si>
  <si>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</si>
  <si>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</si>
  <si>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</si>
  <si>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</si>
  <si>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</si>
  <si>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</si>
  <si>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</si>
  <si>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</si>
  <si>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</si>
  <si>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</si>
  <si>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</si>
  <si>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</si>
  <si>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</si>
  <si>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</si>
  <si>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</si>
  <si>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</si>
  <si>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</si>
  <si>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</si>
  <si>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</si>
  <si>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</si>
  <si>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</si>
  <si>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</si>
  <si>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</si>
  <si>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</si>
  <si>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</si>
  <si>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</si>
  <si>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</si>
  <si>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</si>
  <si>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</si>
  <si>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</si>
  <si>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</si>
  <si>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</si>
  <si>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</si>
  <si>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</si>
  <si>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</si>
  <si>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</si>
  <si>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</si>
  <si>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</si>
  <si>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</si>
  <si>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</si>
  <si>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</si>
  <si>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</si>
  <si>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</si>
  <si>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</si>
  <si>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</si>
  <si>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</si>
  <si>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</si>
  <si>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</si>
  <si>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</si>
  <si>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</si>
  <si>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</si>
  <si>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</si>
  <si>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</si>
  <si>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</si>
  <si>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</si>
  <si>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</si>
  <si>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</si>
  <si>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</si>
  <si>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</si>
  <si>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</si>
  <si>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</si>
  <si>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</si>
  <si>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</si>
  <si>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</si>
  <si>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</si>
  <si>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</si>
  <si>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</si>
  <si>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</si>
  <si>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</si>
  <si>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</si>
  <si>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</si>
  <si>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</si>
  <si>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</si>
  <si>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</si>
  <si>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</si>
  <si>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</si>
  <si>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</si>
  <si>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</si>
  <si>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</si>
  <si>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</si>
  <si>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</si>
  <si>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</si>
  <si>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</si>
  <si>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</si>
  <si>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</si>
  <si>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</si>
  <si>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</si>
  <si>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</si>
  <si>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</si>
  <si>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</si>
  <si>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</si>
  <si>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</si>
  <si>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</si>
  <si>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</si>
  <si>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</si>
  <si>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</si>
  <si>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</si>
  <si>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</si>
  <si>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</si>
  <si>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</si>
  <si>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</si>
  <si>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</si>
  <si>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</si>
  <si>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</si>
  <si>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</si>
  <si>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</si>
  <si>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</si>
  <si>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</si>
  <si>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</si>
  <si>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</si>
  <si>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</si>
  <si>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</si>
  <si>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</si>
  <si>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</si>
  <si>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</si>
  <si>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</si>
  <si>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</si>
  <si>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</si>
  <si>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</si>
  <si>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</si>
  <si>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</si>
  <si>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</si>
  <si>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</si>
  <si>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</si>
  <si>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</si>
  <si>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</si>
  <si>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</si>
  <si>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</si>
  <si>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</si>
  <si>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</si>
  <si>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</si>
  <si>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</si>
  <si>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</si>
  <si>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</si>
  <si>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</si>
  <si>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</si>
  <si>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</si>
  <si>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</si>
  <si>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</si>
  <si>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</si>
  <si>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</si>
  <si>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</si>
  <si>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</si>
  <si>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</si>
  <si>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</si>
  <si>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</si>
  <si>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</si>
  <si>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</si>
  <si>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</si>
  <si>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</si>
  <si>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</si>
  <si>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</si>
  <si>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</si>
  <si>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</si>
  <si>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</si>
  <si>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</si>
  <si>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</si>
  <si>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</si>
  <si>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</si>
  <si>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</si>
  <si>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</si>
  <si>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</si>
  <si>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</si>
  <si>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</si>
  <si>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</si>
  <si>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</si>
  <si>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</si>
  <si>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</si>
  <si>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</si>
  <si>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</si>
  <si>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</si>
  <si>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</si>
  <si>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</si>
  <si>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</si>
  <si>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</si>
  <si>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</si>
  <si>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</si>
  <si>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</si>
  <si>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</si>
  <si>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</si>
  <si>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</si>
  <si>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</si>
  <si>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</si>
  <si>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</si>
  <si>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</si>
  <si>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</si>
  <si>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</si>
  <si>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</si>
  <si>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</si>
  <si>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</si>
  <si>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</si>
  <si>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</si>
  <si>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</si>
  <si>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</si>
  <si>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</si>
  <si>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</si>
  <si>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</si>
  <si>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</si>
  <si>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</si>
  <si>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</si>
  <si>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</si>
  <si>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</si>
  <si>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</si>
  <si>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</si>
  <si>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</si>
  <si>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</si>
  <si>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</si>
  <si>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</si>
  <si>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</si>
  <si>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</si>
  <si>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</si>
  <si>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</si>
  <si>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</si>
  <si>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</si>
  <si>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</si>
  <si>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</si>
  <si>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</si>
  <si>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</si>
  <si>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</si>
  <si>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</si>
  <si>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</si>
  <si>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</si>
  <si>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</si>
  <si>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</si>
  <si>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</si>
  <si>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</si>
  <si>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</si>
  <si>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</si>
  <si>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</si>
  <si>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</si>
  <si>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</si>
  <si>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</si>
  <si>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</si>
  <si>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</si>
  <si>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</si>
  <si>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</si>
  <si>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</si>
  <si>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</si>
  <si>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</si>
  <si>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</si>
  <si>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</si>
  <si>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</si>
  <si>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</si>
  <si>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</si>
  <si>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</si>
  <si>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</si>
  <si>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</si>
  <si>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</si>
  <si>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</si>
  <si>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</si>
  <si>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</si>
  <si>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</si>
  <si>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</si>
  <si>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</si>
  <si>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</si>
  <si>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</si>
  <si>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</si>
  <si>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</si>
  <si>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</si>
  <si>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</si>
  <si>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</si>
  <si>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</si>
  <si>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</si>
  <si>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</si>
  <si>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</si>
  <si>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</si>
  <si>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</si>
  <si>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</si>
  <si>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</si>
  <si>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</si>
  <si>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</si>
  <si>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</si>
  <si>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</si>
  <si>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</si>
  <si>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</si>
  <si>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</si>
  <si>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</si>
  <si>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</si>
  <si>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</si>
  <si>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</si>
  <si>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</si>
  <si>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</si>
  <si>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</si>
  <si>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</si>
  <si>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</si>
  <si>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</si>
  <si>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</si>
  <si>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</si>
  <si>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</si>
  <si>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</si>
  <si>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</si>
  <si>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</si>
  <si>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</si>
  <si>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</si>
  <si>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</si>
  <si>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</si>
  <si>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</si>
  <si>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</si>
  <si>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</si>
  <si>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</si>
  <si>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</si>
  <si>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</si>
  <si>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</si>
  <si>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</si>
  <si>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</si>
  <si>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</si>
  <si>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</si>
  <si>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</si>
  <si>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</si>
  <si>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</si>
  <si>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</si>
  <si>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</si>
  <si>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</si>
  <si>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</si>
  <si>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</si>
  <si>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</si>
  <si>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</si>
  <si>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</si>
  <si>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</si>
  <si>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</si>
  <si>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</si>
  <si>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</si>
  <si>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</si>
  <si>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</si>
  <si>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</si>
  <si>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</si>
  <si>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</si>
  <si>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</si>
  <si>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</si>
  <si>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</si>
  <si>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</si>
  <si>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</si>
  <si>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</si>
  <si>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</si>
  <si>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</si>
  <si>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</si>
  <si>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</si>
  <si>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</si>
  <si>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</si>
  <si>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</si>
  <si>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</si>
  <si>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</si>
  <si>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</si>
  <si>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</si>
  <si>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</si>
  <si>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</si>
  <si>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</si>
  <si>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</si>
  <si>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</si>
  <si>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</si>
  <si>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</si>
  <si>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</si>
  <si>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</si>
  <si>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</si>
  <si>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</si>
  <si>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</si>
  <si>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</si>
  <si>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</si>
  <si>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</si>
  <si>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</si>
  <si>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</si>
  <si>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</si>
  <si>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</si>
  <si>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</si>
  <si>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</si>
  <si>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</si>
  <si>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</si>
  <si>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</si>
  <si>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</si>
  <si>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</si>
  <si>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</si>
  <si>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</si>
  <si>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</si>
  <si>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</si>
  <si>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</si>
  <si>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</si>
  <si>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</si>
  <si>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</si>
  <si>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</si>
  <si>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</si>
  <si>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</si>
  <si>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</si>
  <si>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</si>
  <si>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</si>
  <si>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</si>
  <si>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</si>
  <si>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</si>
  <si>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</si>
  <si>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</si>
  <si>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</si>
  <si>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</si>
  <si>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</si>
  <si>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</si>
  <si>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</si>
  <si>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</si>
  <si>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</si>
  <si>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</si>
  <si>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</si>
  <si>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</si>
  <si>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</si>
  <si>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</si>
  <si>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</si>
  <si>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</si>
  <si>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</si>
  <si>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</si>
  <si>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</si>
  <si>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</si>
  <si>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</si>
  <si>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</si>
  <si>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</si>
  <si>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</si>
  <si>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</si>
  <si>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</si>
  <si>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</si>
  <si>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</si>
  <si>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</si>
  <si>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</si>
  <si>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</si>
  <si>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</si>
  <si>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</si>
  <si>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</si>
  <si>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</si>
  <si>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</si>
  <si>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</si>
  <si>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</si>
  <si>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</si>
  <si>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</si>
  <si>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</si>
  <si>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</si>
  <si>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</si>
  <si>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</si>
  <si>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</si>
  <si>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</si>
  <si>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</si>
  <si>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</si>
  <si>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</si>
  <si>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</si>
  <si>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</si>
  <si>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</si>
  <si>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</si>
  <si>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</si>
  <si>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</si>
  <si>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</si>
  <si>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</si>
  <si>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</si>
  <si>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</si>
  <si>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</si>
  <si>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</si>
  <si>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</si>
  <si>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</si>
  <si>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</si>
  <si>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</si>
  <si>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</si>
  <si>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</si>
  <si>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</si>
  <si>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</si>
  <si>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</si>
  <si>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</si>
  <si>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</si>
  <si>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</si>
  <si>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</si>
  <si>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</si>
  <si>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</si>
  <si>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</si>
  <si>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</si>
  <si>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</si>
  <si>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</si>
  <si>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</si>
  <si>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</si>
  <si>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</si>
  <si>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</si>
  <si>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</si>
  <si>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</si>
  <si>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</si>
  <si>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</si>
  <si>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</si>
  <si>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</si>
  <si>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</si>
  <si>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</si>
  <si>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</si>
  <si>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</si>
  <si>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</si>
  <si>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</si>
  <si>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</si>
  <si>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</si>
  <si>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</si>
  <si>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</si>
  <si>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</si>
  <si>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</si>
  <si>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</si>
  <si>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</si>
  <si>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</si>
  <si>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</si>
  <si>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</si>
  <si>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</si>
  <si>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</si>
  <si>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</si>
  <si>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</si>
  <si>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</si>
  <si>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</si>
  <si>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</si>
  <si>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</si>
  <si>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</si>
  <si>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</si>
  <si>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</si>
  <si>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</si>
  <si>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</si>
  <si>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</si>
  <si>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</si>
  <si>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</si>
  <si>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</si>
  <si>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</si>
  <si>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</si>
  <si>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</si>
  <si>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</si>
  <si>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</si>
  <si>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</si>
  <si>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</si>
  <si>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</si>
  <si>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</si>
  <si>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</si>
  <si>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</si>
  <si>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</si>
  <si>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</si>
  <si>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</si>
  <si>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</si>
  <si>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</si>
  <si>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</si>
  <si>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</si>
  <si>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</si>
  <si>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</si>
  <si>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</si>
  <si>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</si>
  <si>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</si>
  <si>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</si>
  <si>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</si>
  <si>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</si>
  <si>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</si>
  <si>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</si>
  <si>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</si>
  <si>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</si>
  <si>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</si>
  <si>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</si>
  <si>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</si>
  <si>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</si>
  <si>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</si>
  <si>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</si>
  <si>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</si>
  <si>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</si>
  <si>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</si>
  <si>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</si>
  <si>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</si>
  <si>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</si>
  <si>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</si>
  <si>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</si>
  <si>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</si>
  <si>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</si>
  <si>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</si>
  <si>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</si>
  <si>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</si>
  <si>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</si>
  <si>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</si>
  <si>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</si>
  <si>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</si>
  <si>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</si>
  <si>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</si>
  <si>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</si>
  <si>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</si>
  <si>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</si>
  <si>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</si>
  <si>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</si>
  <si>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</si>
  <si>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</si>
  <si>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</si>
  <si>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</si>
  <si>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</si>
  <si>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</si>
  <si>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</si>
  <si>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</si>
  <si>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</si>
  <si>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</si>
  <si>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</si>
  <si>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</si>
  <si>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</si>
  <si>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</si>
  <si>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</si>
  <si>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</si>
  <si>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</si>
  <si>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</si>
  <si>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</si>
  <si>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</si>
  <si>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</si>
  <si>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</si>
  <si>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</si>
  <si>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</si>
  <si>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</si>
  <si>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</si>
  <si>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</si>
  <si>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</si>
  <si>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</si>
  <si>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</si>
  <si>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</si>
  <si>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</si>
  <si>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</si>
  <si>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</si>
  <si>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</si>
  <si>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</si>
  <si>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</si>
  <si>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</si>
  <si>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</si>
  <si>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</si>
  <si>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</si>
  <si>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</si>
  <si>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</si>
  <si>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</si>
  <si>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</si>
  <si>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</si>
  <si>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</si>
  <si>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</si>
  <si>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</si>
  <si>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</si>
  <si>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</si>
  <si>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</si>
  <si>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</si>
  <si>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</si>
  <si>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</si>
  <si>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</si>
  <si>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</si>
  <si>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</si>
  <si>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</si>
  <si>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</si>
  <si>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</si>
  <si>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</si>
  <si>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</si>
  <si>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</si>
  <si>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</si>
  <si>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</si>
  <si>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</si>
  <si>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</si>
  <si>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</si>
  <si>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</si>
  <si>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</si>
  <si>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</si>
  <si>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</si>
  <si>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</si>
  <si>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</si>
  <si>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</si>
  <si>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</si>
  <si>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</si>
  <si>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</si>
  <si>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</si>
  <si>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</si>
  <si>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</si>
  <si>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</si>
  <si>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</si>
  <si>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</si>
  <si>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</si>
  <si>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</si>
  <si>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</si>
  <si>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</si>
  <si>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</si>
  <si>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</si>
  <si>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</si>
  <si>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</si>
  <si>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</si>
  <si>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</si>
  <si>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</si>
  <si>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</si>
  <si>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</si>
  <si>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</si>
  <si>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</si>
  <si>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</si>
  <si>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</si>
  <si>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</si>
  <si>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</si>
  <si>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</si>
  <si>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</si>
  <si>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</si>
  <si>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</si>
  <si>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</si>
  <si>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</si>
  <si>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</si>
  <si>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</si>
  <si>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</si>
  <si>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</si>
  <si>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</si>
  <si>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</si>
  <si>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</si>
  <si>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</si>
  <si>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</si>
  <si>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</si>
  <si>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</si>
  <si>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</si>
  <si>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</si>
  <si>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</si>
  <si>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</si>
  <si>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</si>
  <si>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</si>
  <si>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</si>
  <si>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</si>
  <si>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</si>
  <si>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</si>
  <si>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</si>
  <si>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</si>
  <si>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</si>
  <si>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</si>
  <si>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</si>
  <si>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</si>
  <si>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</si>
  <si>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</si>
  <si>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</si>
  <si>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</si>
  <si>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</si>
  <si>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</si>
  <si>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</si>
  <si>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</si>
  <si>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</si>
  <si>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</si>
  <si>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</si>
  <si>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</si>
  <si>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</si>
  <si>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</si>
  <si>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</si>
  <si>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</si>
  <si>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</si>
  <si>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</si>
  <si>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</si>
  <si>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</si>
  <si>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</si>
  <si>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</si>
  <si>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</si>
  <si>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</si>
  <si>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</si>
  <si>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</si>
  <si>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</si>
  <si>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</si>
  <si>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</si>
  <si>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</si>
  <si>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</si>
  <si>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</si>
  <si>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</si>
  <si>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</si>
  <si>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</si>
  <si>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</si>
  <si>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</si>
  <si>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</si>
  <si>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</si>
  <si>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</si>
  <si>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</si>
  <si>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</si>
  <si>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</si>
  <si>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</si>
  <si>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</si>
  <si>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</si>
  <si>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</si>
  <si>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</si>
  <si>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</si>
  <si>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</si>
  <si>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</si>
  <si>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</si>
  <si>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</si>
  <si>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</si>
  <si>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</si>
  <si>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</si>
  <si>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</si>
  <si>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</si>
  <si>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</si>
  <si>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</si>
  <si>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</si>
  <si>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</si>
  <si>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</si>
  <si>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</si>
  <si>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</si>
  <si>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</si>
  <si>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</si>
  <si>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</si>
  <si>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</si>
  <si>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</si>
  <si>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</si>
  <si>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</si>
  <si>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</si>
  <si>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</si>
  <si>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</si>
  <si>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</si>
  <si>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</si>
  <si>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</si>
  <si>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</si>
  <si>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</si>
  <si>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</si>
  <si>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</si>
  <si>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</si>
  <si>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</si>
  <si>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</si>
  <si>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</si>
  <si>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</si>
  <si>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</si>
  <si>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</si>
  <si>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</si>
  <si>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</si>
  <si>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</si>
  <si>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</si>
  <si>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</si>
  <si>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</si>
  <si>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</si>
  <si>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</si>
  <si>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</si>
  <si>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</si>
  <si>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</si>
  <si>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</si>
  <si>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</si>
  <si>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</si>
  <si>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</si>
  <si>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</si>
  <si>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</si>
  <si>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</si>
  <si>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</si>
  <si>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</si>
  <si>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</si>
  <si>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</si>
  <si>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</si>
  <si>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</si>
  <si>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</si>
  <si>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</si>
  <si>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</si>
  <si>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</si>
  <si>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</si>
  <si>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</si>
  <si>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</si>
  <si>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</si>
  <si>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</si>
  <si>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</si>
  <si>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</si>
  <si>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</si>
  <si>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</si>
  <si>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</si>
  <si>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</si>
  <si>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</si>
  <si>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</si>
  <si>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</si>
  <si>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</si>
  <si>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</si>
  <si>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</si>
  <si>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</si>
  <si>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</si>
  <si>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</si>
  <si>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</si>
  <si>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</si>
  <si>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</si>
  <si>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</si>
  <si>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</si>
  <si>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</si>
  <si>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</si>
  <si>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</si>
  <si>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</si>
  <si>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</si>
  <si>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</si>
  <si>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</si>
  <si>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</si>
  <si>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</si>
  <si>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</si>
  <si>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</si>
  <si>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</si>
  <si>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</si>
  <si>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</si>
  <si>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</si>
  <si>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</si>
  <si>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</si>
  <si>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</si>
  <si>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</si>
  <si>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</si>
  <si>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</si>
  <si>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</si>
  <si>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</si>
  <si>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</si>
  <si>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</si>
  <si>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</si>
  <si>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</si>
  <si>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</si>
  <si>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</si>
  <si>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</si>
  <si>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</si>
  <si>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</si>
  <si>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</si>
  <si>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</si>
  <si>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</si>
  <si>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</si>
  <si>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</si>
  <si>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</si>
  <si>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</si>
  <si>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</si>
  <si>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</si>
  <si>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</si>
  <si>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</si>
  <si>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</si>
  <si>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</si>
  <si>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</si>
  <si>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</si>
  <si>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</si>
  <si>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</si>
  <si>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</si>
  <si>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</si>
  <si>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</si>
  <si>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</si>
  <si>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</si>
  <si>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</si>
  <si>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</si>
  <si>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</si>
  <si>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</si>
  <si>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</si>
  <si>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</si>
  <si>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</si>
  <si>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</si>
  <si>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</si>
  <si>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</si>
  <si>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</si>
  <si>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</si>
  <si>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</si>
  <si>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</si>
  <si>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</si>
  <si>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</si>
  <si>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</si>
  <si>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</si>
  <si>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</si>
  <si>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</si>
  <si>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</si>
  <si>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</si>
  <si>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</si>
  <si>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</si>
  <si>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</si>
  <si>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</si>
  <si>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</si>
  <si>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</si>
  <si>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</si>
  <si>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</si>
  <si>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</si>
  <si>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</si>
  <si>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</si>
  <si>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</si>
  <si>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</si>
  <si>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</si>
  <si>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</si>
  <si>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</si>
  <si>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</si>
  <si>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</si>
  <si>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</si>
  <si>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</si>
  <si>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</si>
  <si>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</si>
  <si>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</si>
  <si>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</si>
  <si>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</si>
  <si>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</si>
  <si>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</si>
  <si>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</si>
  <si>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</si>
  <si>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</si>
  <si>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</si>
  <si>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</si>
  <si>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</si>
  <si>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</si>
  <si>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</si>
  <si>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</si>
  <si>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</si>
  <si>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</si>
  <si>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</si>
  <si>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</si>
  <si>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</si>
  <si>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</si>
  <si>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</si>
  <si>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</si>
  <si>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</si>
  <si>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</si>
  <si>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</si>
  <si>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</si>
  <si>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</si>
  <si>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</si>
  <si>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</si>
  <si>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</si>
  <si>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</si>
  <si>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</si>
  <si>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</si>
  <si>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</si>
  <si>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</si>
  <si>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</si>
  <si>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</si>
  <si>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</si>
  <si>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</si>
  <si>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</si>
  <si>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</si>
  <si>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</si>
  <si>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</si>
  <si>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</si>
  <si>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</si>
  <si>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</si>
  <si>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</si>
  <si>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</si>
  <si>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</si>
  <si>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</si>
  <si>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</si>
  <si>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</si>
  <si>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</si>
  <si>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</si>
  <si>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</si>
  <si>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</si>
  <si>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</si>
  <si>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</si>
  <si>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</si>
  <si>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</si>
  <si>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</si>
  <si>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</si>
  <si>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</si>
  <si>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</si>
  <si>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</si>
  <si>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</si>
  <si>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</si>
  <si>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</si>
  <si>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</si>
  <si>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</si>
  <si>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</si>
  <si>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</si>
  <si>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</si>
  <si>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</si>
  <si>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</si>
  <si>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</si>
  <si>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</si>
  <si>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</si>
  <si>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</si>
  <si>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</si>
  <si>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</si>
  <si>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</si>
  <si>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</si>
  <si>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</si>
  <si>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</si>
  <si>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</si>
  <si>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</si>
  <si>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</si>
  <si>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</si>
  <si>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</si>
  <si>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</si>
  <si>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</si>
  <si>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</si>
  <si>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</si>
  <si>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</si>
  <si>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</si>
  <si>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</si>
  <si>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</si>
  <si>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</si>
  <si>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</si>
  <si>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</si>
  <si>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</si>
  <si>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</si>
  <si>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</si>
  <si>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</si>
  <si>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</si>
  <si>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</si>
  <si>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</si>
  <si>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</si>
  <si>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</si>
  <si>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</si>
  <si>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</si>
  <si>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</si>
  <si>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</si>
  <si>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</si>
  <si>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</si>
  <si>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</si>
  <si>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</si>
  <si>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</si>
  <si>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</si>
  <si>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</si>
  <si>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</si>
  <si>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</si>
  <si>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</si>
  <si>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</si>
  <si>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</si>
  <si>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</si>
  <si>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</si>
  <si>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</si>
  <si>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</si>
  <si>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</si>
  <si>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</si>
  <si>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</si>
  <si>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</si>
  <si>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</si>
  <si>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</si>
  <si>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</si>
  <si>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</si>
  <si>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</si>
  <si>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</si>
  <si>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</si>
  <si>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</si>
  <si>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</si>
  <si>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</si>
  <si>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</si>
  <si>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</si>
  <si>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</si>
  <si>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</si>
  <si>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</si>
  <si>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</si>
  <si>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</si>
  <si>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</si>
  <si>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</si>
  <si>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</si>
  <si>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</si>
  <si>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</si>
  <si>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</si>
  <si>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</si>
  <si>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</si>
  <si>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</si>
  <si>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</si>
  <si>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</si>
  <si>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</si>
  <si>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</si>
  <si>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</si>
  <si>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</si>
  <si>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</si>
  <si>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</si>
  <si>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</si>
  <si>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</si>
  <si>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</si>
  <si>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</si>
  <si>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</si>
  <si>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</si>
  <si>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</si>
  <si>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</si>
  <si>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</si>
  <si>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</si>
  <si>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</si>
  <si>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</si>
  <si>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</si>
  <si>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</si>
  <si>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</si>
  <si>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</si>
  <si>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</si>
  <si>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</si>
  <si>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</si>
  <si>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</si>
  <si>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</si>
  <si>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</si>
  <si>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</si>
  <si>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</si>
  <si>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</si>
  <si>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</si>
  <si>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</si>
  <si>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</si>
  <si>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</si>
  <si>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</si>
  <si>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</si>
  <si>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</si>
  <si>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</si>
  <si>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</si>
  <si>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</si>
  <si>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</si>
  <si>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</si>
  <si>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</si>
  <si>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</si>
  <si>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</si>
  <si>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</si>
  <si>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</si>
  <si>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</si>
  <si>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</si>
  <si>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</si>
  <si>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</si>
  <si>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</si>
  <si>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</si>
  <si>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</si>
  <si>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</si>
  <si>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</si>
  <si>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</si>
  <si>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</si>
  <si>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</si>
  <si>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</si>
  <si>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</si>
  <si>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</si>
  <si>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</si>
  <si>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</si>
  <si>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</si>
  <si>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</si>
  <si>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</si>
  <si>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</si>
  <si>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</si>
  <si>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</si>
  <si>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</si>
  <si>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</si>
  <si>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</si>
  <si>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</si>
  <si>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</si>
  <si>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</si>
  <si>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</si>
  <si>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</si>
  <si>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</si>
  <si>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</si>
  <si>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</si>
  <si>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</si>
  <si>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</si>
  <si>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</si>
  <si>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</si>
  <si>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</si>
  <si>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</si>
  <si>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</si>
  <si>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</si>
  <si>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</si>
  <si>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</si>
  <si>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</si>
  <si>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</si>
  <si>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</si>
  <si>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</si>
  <si>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</si>
  <si>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</si>
  <si>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</si>
  <si>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</si>
  <si>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</si>
  <si>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</si>
  <si>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</si>
  <si>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</si>
  <si>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</si>
  <si>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</si>
  <si>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</si>
  <si>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</si>
  <si>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</si>
  <si>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</si>
  <si>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</si>
  <si>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</si>
  <si>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</si>
  <si>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</si>
  <si>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</si>
  <si>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</si>
  <si>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</si>
  <si>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</si>
  <si>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</si>
  <si>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</si>
  <si>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</si>
  <si>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</si>
  <si>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</si>
  <si>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</si>
  <si>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</si>
  <si>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</si>
  <si>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</si>
  <si>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</si>
  <si>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</si>
  <si>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</si>
  <si>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</si>
  <si>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</si>
  <si>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</si>
  <si>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</si>
  <si>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</si>
  <si>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</si>
  <si>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</si>
  <si>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</si>
  <si>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</si>
  <si>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</si>
  <si>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</si>
  <si>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</si>
  <si>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</si>
  <si>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</si>
  <si>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</si>
  <si>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</si>
  <si>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</si>
  <si>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</si>
  <si>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</si>
  <si>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</si>
  <si>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</si>
  <si>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</si>
  <si>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</si>
  <si>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</si>
  <si>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</si>
  <si>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</si>
  <si>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</si>
  <si>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</si>
  <si>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</si>
  <si>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</si>
  <si>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</si>
  <si>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</si>
  <si>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</si>
  <si>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</si>
  <si>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</si>
  <si>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</si>
  <si>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</si>
  <si>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</si>
  <si>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</si>
  <si>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</si>
  <si>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</si>
  <si>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</si>
  <si>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</si>
  <si>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</si>
  <si>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</si>
  <si>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</si>
  <si>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</si>
  <si>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</si>
  <si>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</si>
  <si>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</si>
  <si>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</si>
  <si>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</si>
  <si>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</si>
  <si>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</si>
  <si>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</si>
  <si>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</si>
  <si>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</si>
  <si>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</si>
  <si>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</si>
  <si>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</si>
  <si>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</si>
  <si>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</si>
  <si>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</si>
  <si>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</si>
  <si>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</si>
  <si>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</si>
  <si>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</si>
  <si>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</si>
  <si>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</si>
  <si>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</si>
  <si>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</si>
  <si>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</si>
  <si>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</si>
  <si>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</si>
  <si>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</si>
  <si>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</si>
  <si>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</si>
  <si>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</si>
  <si>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</si>
  <si>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</si>
  <si>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</si>
  <si>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</si>
  <si>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</si>
  <si>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</si>
  <si>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</si>
  <si>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</si>
  <si>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</si>
  <si>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</si>
  <si>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</si>
  <si>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</si>
  <si>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</si>
  <si>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</si>
  <si>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</si>
  <si>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</si>
  <si>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</si>
  <si>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</si>
  <si>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</si>
  <si>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</si>
  <si>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</si>
  <si>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</si>
  <si>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</si>
  <si>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</si>
  <si>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</si>
  <si>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</si>
  <si>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</si>
  <si>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</si>
  <si>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</si>
  <si>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</si>
  <si>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</si>
  <si>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</si>
  <si>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</si>
  <si>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</si>
  <si>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</si>
  <si>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</si>
  <si>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</si>
  <si>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</si>
  <si>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</si>
  <si>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</si>
  <si>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</si>
  <si>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</si>
  <si>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</si>
  <si>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</si>
  <si>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</si>
  <si>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</si>
  <si>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</si>
  <si>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</si>
  <si>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</si>
  <si>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</si>
  <si>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</si>
  <si>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</si>
  <si>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</si>
  <si>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</si>
  <si>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</si>
  <si>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</si>
  <si>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</si>
  <si>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</si>
  <si>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</si>
  <si>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</si>
  <si>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</si>
  <si>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</si>
  <si>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</si>
  <si>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</si>
  <si>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</si>
  <si>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</si>
  <si>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</si>
  <si>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</si>
  <si>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</si>
  <si>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</si>
  <si>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</si>
  <si>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</si>
  <si>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</si>
  <si>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</si>
  <si>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</si>
  <si>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</si>
  <si>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</si>
  <si>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</si>
  <si>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</si>
  <si>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</si>
  <si>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</si>
  <si>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</si>
  <si>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</si>
  <si>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</si>
  <si>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</si>
  <si>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</si>
  <si>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</si>
  <si>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</si>
  <si>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</si>
  <si>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</si>
  <si>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</si>
  <si>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</si>
  <si>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</si>
  <si>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</si>
  <si>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</si>
  <si>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</si>
  <si>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</si>
  <si>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</si>
  <si>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</si>
  <si>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</si>
  <si>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</si>
  <si>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</si>
  <si>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</si>
  <si>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</si>
  <si>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</si>
  <si>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</si>
  <si>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</si>
  <si>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</si>
  <si>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</si>
  <si>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</si>
  <si>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</si>
  <si>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</si>
  <si>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</si>
  <si>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</si>
  <si>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</si>
  <si>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</si>
  <si>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</si>
  <si>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</si>
  <si>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</si>
  <si>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</si>
  <si>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</si>
  <si>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</si>
  <si>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</si>
  <si>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</si>
  <si>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</si>
  <si>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</si>
  <si>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</si>
  <si>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</si>
  <si>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</si>
  <si>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</si>
  <si>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</si>
  <si>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</si>
  <si>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</si>
  <si>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</si>
  <si>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</si>
  <si>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</si>
  <si>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</si>
  <si>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</si>
  <si>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</si>
  <si>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</si>
  <si>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</si>
  <si>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</si>
  <si>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</si>
  <si>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</si>
  <si>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</si>
  <si>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</si>
  <si>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</si>
  <si>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</si>
  <si>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</si>
  <si>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</si>
  <si>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</si>
  <si>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</si>
  <si>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</si>
  <si>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</si>
  <si>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</si>
  <si>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</si>
  <si>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</si>
  <si>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</si>
  <si>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</si>
  <si>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</si>
  <si>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</si>
  <si>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</si>
  <si>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</si>
  <si>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</si>
  <si>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</si>
  <si>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</si>
  <si>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</si>
  <si>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</si>
  <si>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</si>
  <si>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</si>
  <si>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</si>
  <si>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</si>
  <si>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</si>
  <si>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</si>
  <si>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</si>
  <si>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</si>
  <si>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</si>
  <si>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</si>
  <si>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</si>
  <si>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</si>
  <si>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</si>
  <si>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</si>
  <si>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</si>
  <si>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</si>
  <si>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</si>
  <si>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</si>
  <si>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</si>
  <si>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</si>
  <si>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</si>
  <si>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</si>
  <si>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</si>
  <si>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</si>
  <si>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</si>
  <si>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</si>
  <si>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</si>
  <si>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</si>
  <si>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</si>
  <si>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</si>
  <si>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</si>
  <si>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</si>
  <si>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</si>
  <si>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</si>
  <si>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</si>
  <si>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</si>
  <si>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</si>
  <si>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</si>
  <si>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</si>
  <si>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</si>
  <si>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</si>
  <si>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</si>
  <si>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</si>
  <si>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</si>
  <si>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</si>
  <si>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</si>
  <si>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</si>
  <si>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</si>
  <si>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</si>
  <si>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</si>
  <si>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</si>
  <si>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</si>
  <si>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</si>
  <si>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</si>
  <si>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</si>
  <si>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</si>
  <si>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</si>
  <si>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</si>
  <si>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</si>
  <si>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</si>
  <si>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</si>
  <si>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</si>
  <si>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</si>
  <si>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</si>
  <si>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</si>
  <si>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</si>
  <si>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</si>
  <si>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</si>
  <si>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</si>
  <si>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</si>
  <si>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</si>
  <si>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</si>
  <si>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</si>
  <si>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</si>
  <si>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</si>
  <si>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</si>
  <si>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</si>
  <si>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</si>
  <si>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</si>
  <si>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</si>
  <si>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</si>
  <si>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</si>
  <si>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</si>
  <si>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</si>
  <si>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</si>
  <si>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</si>
  <si>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</si>
  <si>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</si>
  <si>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</si>
  <si>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</si>
  <si>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</si>
  <si>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</si>
  <si>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</si>
  <si>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</si>
  <si>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</si>
  <si>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</si>
  <si>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</si>
  <si>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</si>
  <si>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</si>
  <si>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</si>
  <si>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</si>
  <si>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</si>
  <si>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</si>
  <si>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</si>
  <si>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</si>
  <si>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</si>
  <si>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</si>
  <si>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</si>
  <si>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</si>
  <si>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</si>
  <si>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</si>
  <si>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</si>
  <si>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</si>
  <si>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</si>
  <si>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</si>
  <si>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</si>
  <si>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</si>
  <si>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</si>
  <si>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</si>
  <si>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</si>
  <si>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</si>
  <si>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</si>
  <si>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</si>
  <si>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</si>
  <si>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</si>
  <si>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</si>
  <si>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</si>
  <si>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</si>
  <si>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</si>
  <si>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</si>
  <si>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</si>
  <si>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</si>
  <si>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</si>
  <si>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</si>
  <si>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</si>
  <si>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</si>
  <si>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</si>
  <si>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</si>
  <si>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</si>
  <si>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</si>
  <si>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</si>
  <si>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</si>
  <si>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</si>
  <si>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</si>
  <si>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</si>
  <si>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</si>
  <si>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</si>
  <si>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</si>
  <si>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</si>
  <si>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</si>
  <si>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</si>
  <si>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</si>
  <si>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</si>
  <si>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</si>
  <si>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</si>
  <si>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</si>
  <si>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</si>
  <si>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</si>
  <si>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</si>
  <si>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</si>
  <si>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</si>
  <si>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</si>
  <si>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</si>
  <si>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</si>
  <si>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</si>
  <si>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</si>
  <si>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</si>
  <si>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</si>
  <si>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</si>
  <si>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</si>
  <si>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</si>
  <si>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</si>
  <si>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</si>
  <si>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</si>
  <si>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</si>
  <si>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</si>
  <si>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</si>
  <si>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</si>
  <si>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</si>
  <si>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</si>
  <si>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</si>
  <si>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</si>
  <si>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</si>
  <si>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</si>
  <si>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</si>
  <si>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</si>
  <si>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</si>
  <si>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</si>
  <si>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</si>
  <si>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</si>
  <si>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</si>
  <si>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</si>
  <si>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</si>
  <si>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</si>
  <si>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</si>
  <si>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</si>
  <si>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</si>
  <si>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</si>
  <si>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</si>
  <si>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</si>
  <si>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</si>
  <si>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</si>
  <si>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</si>
  <si>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</si>
  <si>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</si>
  <si>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</si>
  <si>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</si>
  <si>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</si>
  <si>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</si>
  <si>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</si>
  <si>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</si>
  <si>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</si>
  <si>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</si>
  <si>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</si>
  <si>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</si>
  <si>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</si>
  <si>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</si>
  <si>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</si>
  <si>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</si>
  <si>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</si>
  <si>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</si>
  <si>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</si>
  <si>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</si>
  <si>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</si>
  <si>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</si>
  <si>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</si>
  <si>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</si>
  <si>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</si>
  <si>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</si>
  <si>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</si>
  <si>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</si>
  <si>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</si>
  <si>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</si>
  <si>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</si>
  <si>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</si>
  <si>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</si>
  <si>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</si>
  <si>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</si>
  <si>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</si>
  <si>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</si>
  <si>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</si>
  <si>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</si>
  <si>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</si>
  <si>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</si>
  <si>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</si>
  <si>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</si>
  <si>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</si>
  <si>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</si>
  <si>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</si>
  <si>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</si>
  <si>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</si>
  <si>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</si>
  <si>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</si>
  <si>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</si>
  <si>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</si>
  <si>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</si>
  <si>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</si>
  <si>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</si>
  <si>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</si>
  <si>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</si>
  <si>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</si>
  <si>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</si>
  <si>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</si>
  <si>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</si>
  <si>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</si>
  <si>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</si>
  <si>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</si>
  <si>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</si>
  <si>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</si>
  <si>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</si>
  <si>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</si>
  <si>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</si>
  <si>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</si>
  <si>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</si>
  <si>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</si>
  <si>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</si>
  <si>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</si>
  <si>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</si>
  <si>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</si>
  <si>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</si>
  <si>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</si>
  <si>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</si>
  <si>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</si>
  <si>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</si>
  <si>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</si>
  <si>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</si>
  <si>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</si>
  <si>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</si>
  <si>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</si>
  <si>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</si>
  <si>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</si>
  <si>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</si>
  <si>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</si>
  <si>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</si>
  <si>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</si>
  <si>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</si>
  <si>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</si>
  <si>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</si>
  <si>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</si>
  <si>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</si>
  <si>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</si>
  <si>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</si>
  <si>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</si>
  <si>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</si>
  <si>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</si>
  <si>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</si>
  <si>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</si>
  <si>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</si>
  <si>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</si>
  <si>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</si>
  <si>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</si>
  <si>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</si>
  <si>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</si>
  <si>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</si>
  <si>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</si>
  <si>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</si>
  <si>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</si>
  <si>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</si>
  <si>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</si>
  <si>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</si>
  <si>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</si>
  <si>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</si>
  <si>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</si>
  <si>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</si>
  <si>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</si>
  <si>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</si>
  <si>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</si>
  <si>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</si>
  <si>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</si>
  <si>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</si>
  <si>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</si>
  <si>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</si>
  <si>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</si>
  <si>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</si>
  <si>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</si>
  <si>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</si>
  <si>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</si>
  <si>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</si>
  <si>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</si>
  <si>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</si>
  <si>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</si>
  <si>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</si>
  <si>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</si>
  <si>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</si>
  <si>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</si>
  <si>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</si>
  <si>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</si>
  <si>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</si>
  <si>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</si>
  <si>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</si>
  <si>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</si>
  <si>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</si>
  <si>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</si>
  <si>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</si>
  <si>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</si>
  <si>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</si>
  <si>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</si>
  <si>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</si>
  <si>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</si>
  <si>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</si>
  <si>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</si>
  <si>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</si>
  <si>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</si>
  <si>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</si>
  <si>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</si>
  <si>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</si>
  <si>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</si>
  <si>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</si>
  <si>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</si>
  <si>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</si>
  <si>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</si>
  <si>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</si>
  <si>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</si>
  <si>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</si>
  <si>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</si>
  <si>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</si>
  <si>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</si>
  <si>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</si>
  <si>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</si>
  <si>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</si>
  <si>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</si>
  <si>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</si>
  <si>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</si>
  <si>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</si>
  <si>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</si>
  <si>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</si>
  <si>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</si>
  <si>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</si>
  <si>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</si>
  <si>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</si>
  <si>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</si>
  <si>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</si>
  <si>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</si>
  <si>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</si>
  <si>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</si>
  <si>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</si>
  <si>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</si>
  <si>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</si>
  <si>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</si>
  <si>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</si>
  <si>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</si>
  <si>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</si>
  <si>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</si>
  <si>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</si>
  <si>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</si>
  <si>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</si>
  <si>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</si>
  <si>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</si>
  <si>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</si>
  <si>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</si>
  <si>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</si>
  <si>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</si>
  <si>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</si>
  <si>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</si>
  <si>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</si>
  <si>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</si>
  <si>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</si>
  <si>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</si>
  <si>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</si>
  <si>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</si>
  <si>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</si>
  <si>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</si>
  <si>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</si>
  <si>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</si>
  <si>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</si>
  <si>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</si>
  <si>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</si>
  <si>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</si>
  <si>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</si>
  <si>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</si>
  <si>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</si>
  <si>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</si>
  <si>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</si>
  <si>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</si>
  <si>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</si>
  <si>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</si>
  <si>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</si>
  <si>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</si>
  <si>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</si>
  <si>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</si>
  <si>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</si>
  <si>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</si>
  <si>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</si>
  <si>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</si>
  <si>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</si>
  <si>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</si>
  <si>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</si>
  <si>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</si>
  <si>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</si>
  <si>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</si>
  <si>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</si>
  <si>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</si>
  <si>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</si>
  <si>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</si>
  <si>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</si>
  <si>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</si>
  <si>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</si>
  <si>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</si>
  <si>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</si>
  <si>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</si>
  <si>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</si>
  <si>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</si>
  <si>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</si>
  <si>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</si>
  <si>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</si>
  <si>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</si>
  <si>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</si>
  <si>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</si>
  <si>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</si>
  <si>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</si>
  <si>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</si>
  <si>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</si>
  <si>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</si>
  <si>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</si>
  <si>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</si>
  <si>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</si>
  <si>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</si>
  <si>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</si>
  <si>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</si>
  <si>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</si>
  <si>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</si>
  <si>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</si>
  <si>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</si>
  <si>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</si>
  <si>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</si>
  <si>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</si>
  <si>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</si>
  <si>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</si>
  <si>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</si>
  <si>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</si>
  <si>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</si>
  <si>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</si>
  <si>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</si>
  <si>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</si>
  <si>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</si>
  <si>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</si>
  <si>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</si>
  <si>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</si>
  <si>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</si>
  <si>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</si>
  <si>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</si>
  <si>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</si>
  <si>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</si>
  <si>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</si>
  <si>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</si>
  <si>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</si>
  <si>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</si>
  <si>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</si>
  <si>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</si>
  <si>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</si>
  <si>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</si>
  <si>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</si>
  <si>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</si>
  <si>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</si>
  <si>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</si>
  <si>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</si>
  <si>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</si>
  <si>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</si>
  <si>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</si>
  <si>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</si>
  <si>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</si>
  <si>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</si>
  <si>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</si>
  <si>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</si>
  <si>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</si>
  <si>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</si>
  <si>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</si>
  <si>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</si>
  <si>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</si>
  <si>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</si>
  <si>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</si>
  <si>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</si>
  <si>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</si>
  <si>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</si>
  <si>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</si>
  <si>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</si>
  <si>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</si>
  <si>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</si>
  <si>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</si>
  <si>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</si>
  <si>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</si>
  <si>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</si>
  <si>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</si>
  <si>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</si>
  <si>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</si>
  <si>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</si>
  <si>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</si>
  <si>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</si>
  <si>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</si>
  <si>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</si>
  <si>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</si>
  <si>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</si>
  <si>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</si>
  <si>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</si>
  <si>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</si>
  <si>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</si>
  <si>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</si>
  <si>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</si>
  <si>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</si>
  <si>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</si>
  <si>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</si>
  <si>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</si>
  <si>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</si>
  <si>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</si>
  <si>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</si>
  <si>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</si>
  <si>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</si>
  <si>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</si>
  <si>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</si>
  <si>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</si>
  <si>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</si>
  <si>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</si>
  <si>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</si>
  <si>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</si>
  <si>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</si>
  <si>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</si>
  <si>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</si>
  <si>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</si>
  <si>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</si>
  <si>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</si>
  <si>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</si>
  <si>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</si>
  <si>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</si>
  <si>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</si>
  <si>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</si>
  <si>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</si>
  <si>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</si>
  <si>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</si>
  <si>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</si>
  <si>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</si>
  <si>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</si>
  <si>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</si>
  <si>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</si>
  <si>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</si>
  <si>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</si>
  <si>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</si>
  <si>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</si>
  <si>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</si>
  <si>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</si>
  <si>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</si>
  <si>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</si>
  <si>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</si>
  <si>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</si>
  <si>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</si>
  <si>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</si>
  <si>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</si>
  <si>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</si>
  <si>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</si>
  <si>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</si>
  <si>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</si>
  <si>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</si>
  <si>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</si>
  <si>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</si>
  <si>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</si>
  <si>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</si>
  <si>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</si>
  <si>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</si>
  <si>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</si>
  <si>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</si>
  <si>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</si>
  <si>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</si>
  <si>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</si>
  <si>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</si>
  <si>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</si>
  <si>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</si>
  <si>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</si>
  <si>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</si>
  <si>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</si>
  <si>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</si>
  <si>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</si>
  <si>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</si>
  <si>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</si>
  <si>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</si>
  <si>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</si>
  <si>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</si>
  <si>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</si>
  <si>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</si>
  <si>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</si>
  <si>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</si>
  <si>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</si>
  <si>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</si>
  <si>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</si>
  <si>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</si>
  <si>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</si>
  <si>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</si>
  <si>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</si>
  <si>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</si>
  <si>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</si>
  <si>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</si>
  <si>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</si>
  <si>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</si>
  <si>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</si>
  <si>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</si>
  <si>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</si>
  <si>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</si>
  <si>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</si>
  <si>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</si>
  <si>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</si>
  <si>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</si>
  <si>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</si>
  <si>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</si>
  <si>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</si>
  <si>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</si>
  <si>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</si>
  <si>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</si>
  <si>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</si>
  <si>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</si>
  <si>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</si>
  <si>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</si>
  <si>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</si>
  <si>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</si>
  <si>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</si>
  <si>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</si>
  <si>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</si>
  <si>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</si>
  <si>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</si>
  <si>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</si>
  <si>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</si>
  <si>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</si>
  <si>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</si>
  <si>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</si>
  <si>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</si>
  <si>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</si>
  <si>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</si>
  <si>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</si>
  <si>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</si>
  <si>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</si>
  <si>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</si>
  <si>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</si>
  <si>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</si>
  <si>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</si>
  <si>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</si>
  <si>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</si>
  <si>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</si>
  <si>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</si>
  <si>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</si>
  <si>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</si>
  <si>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</si>
  <si>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</si>
  <si>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</si>
  <si>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</si>
  <si>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</si>
  <si>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</si>
  <si>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</si>
  <si>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</si>
  <si>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</si>
  <si>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</si>
  <si>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</si>
  <si>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</si>
  <si>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</si>
  <si>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</si>
  <si>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</si>
  <si>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</si>
  <si>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</si>
  <si>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</si>
  <si>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</si>
  <si>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</si>
  <si>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</si>
  <si>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</si>
  <si>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</si>
  <si>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</si>
  <si>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</si>
  <si>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</si>
  <si>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</si>
  <si>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</si>
  <si>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</si>
  <si>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</si>
  <si>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</si>
  <si>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</si>
  <si>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</si>
  <si>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</si>
  <si>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</si>
  <si>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</si>
  <si>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</si>
  <si>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</si>
  <si>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</si>
  <si>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</si>
  <si>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</si>
  <si>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</si>
  <si>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</si>
  <si>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</si>
  <si>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</si>
  <si>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</si>
  <si>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</si>
  <si>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</si>
  <si>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</si>
  <si>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</si>
  <si>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</si>
  <si>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</si>
  <si>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</si>
  <si>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</si>
  <si>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</si>
  <si>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</si>
  <si>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</si>
  <si>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</si>
  <si>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</si>
  <si>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</si>
  <si>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</si>
  <si>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</si>
  <si>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</si>
  <si>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</si>
  <si>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</si>
  <si>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</si>
  <si>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</si>
  <si>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</si>
  <si>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</si>
  <si>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</si>
  <si>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</si>
  <si>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</si>
  <si>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</si>
  <si>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</si>
  <si>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</si>
  <si>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</si>
  <si>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</si>
  <si>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</si>
  <si>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</si>
  <si>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</si>
  <si>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</si>
  <si>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</si>
  <si>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</si>
  <si>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</si>
  <si>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</si>
  <si>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</si>
  <si>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</si>
  <si>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</si>
  <si>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</si>
  <si>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</si>
  <si>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</si>
  <si>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</si>
  <si>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</si>
  <si>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</si>
  <si>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</si>
  <si>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</si>
  <si>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</si>
  <si>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</si>
  <si>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</si>
  <si>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</si>
  <si>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</si>
  <si>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</si>
  <si>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</si>
  <si>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</si>
  <si>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</si>
  <si>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</si>
  <si>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</si>
  <si>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</si>
  <si>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</si>
  <si>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</si>
  <si>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</si>
  <si>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</si>
  <si>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</si>
  <si>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</si>
  <si>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</si>
  <si>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</si>
  <si>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</si>
  <si>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</si>
  <si>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</si>
  <si>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</si>
  <si>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</si>
  <si>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</si>
  <si>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</si>
  <si>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</si>
  <si>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</si>
  <si>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</si>
  <si>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</si>
  <si>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</si>
  <si>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</si>
  <si>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</si>
  <si>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</si>
  <si>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</si>
  <si>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</si>
  <si>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</si>
  <si>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</si>
  <si>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</si>
  <si>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</si>
  <si>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</si>
  <si>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</si>
  <si>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</si>
  <si>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</si>
  <si>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</si>
  <si>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</si>
  <si>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</si>
  <si>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</si>
  <si>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</si>
  <si>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</si>
  <si>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</si>
  <si>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</si>
  <si>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</si>
  <si>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</si>
  <si>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</si>
  <si>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</si>
  <si>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</si>
  <si>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</si>
  <si>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</si>
  <si>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</si>
  <si>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</si>
  <si>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</si>
  <si>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</si>
  <si>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</si>
  <si>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</si>
  <si>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</si>
  <si>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</si>
  <si>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</si>
  <si>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</si>
  <si>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</si>
  <si>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</si>
  <si>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</si>
  <si>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</si>
  <si>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</si>
  <si>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</si>
  <si>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</si>
  <si>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</si>
  <si>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</si>
  <si>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</si>
  <si>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</si>
  <si>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</si>
  <si>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</si>
  <si>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</si>
  <si>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</si>
  <si>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</si>
  <si>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</si>
  <si>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</si>
  <si>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</si>
  <si>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</si>
  <si>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</si>
  <si>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</si>
  <si>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</si>
  <si>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</si>
  <si>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</si>
  <si>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</si>
  <si>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</si>
  <si>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</si>
  <si>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</si>
  <si>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</si>
  <si>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</si>
  <si>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</si>
  <si>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</si>
  <si>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</si>
  <si>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</si>
  <si>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</si>
  <si>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</si>
  <si>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</si>
  <si>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</si>
  <si>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</si>
  <si>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</si>
  <si>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</si>
  <si>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</si>
  <si>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</si>
  <si>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</si>
  <si>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</si>
  <si>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</si>
  <si>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</si>
  <si>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</si>
  <si>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</si>
  <si>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</si>
  <si>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</si>
  <si>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</si>
  <si>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</si>
  <si>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</si>
  <si>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</si>
  <si>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</si>
  <si>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</si>
  <si>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</si>
  <si>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</si>
  <si>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</si>
  <si>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</si>
  <si>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</si>
  <si>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</si>
  <si>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</si>
  <si>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</si>
  <si>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</si>
  <si>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</si>
  <si>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</si>
  <si>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</si>
  <si>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</si>
  <si>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</si>
  <si>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</si>
  <si>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</si>
  <si>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</si>
  <si>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</si>
  <si>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</si>
  <si>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</si>
  <si>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</si>
  <si>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</si>
  <si>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</si>
  <si>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</si>
  <si>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</si>
  <si>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</si>
  <si>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</si>
  <si>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</si>
  <si>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</si>
  <si>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</si>
  <si>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</si>
  <si>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</si>
  <si>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</si>
  <si>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</si>
  <si>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</si>
  <si>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</si>
  <si>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</si>
  <si>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</si>
  <si>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</si>
  <si>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</si>
  <si>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</si>
  <si>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</si>
  <si>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</si>
  <si>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</si>
  <si>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</si>
  <si>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</si>
  <si>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</si>
  <si>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</si>
  <si>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</si>
  <si>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</si>
  <si>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</si>
  <si>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</si>
  <si>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</si>
  <si>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</si>
  <si>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</si>
  <si>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</si>
  <si>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</si>
  <si>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</si>
  <si>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</si>
  <si>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</si>
  <si>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</si>
  <si>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</si>
  <si>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</si>
  <si>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</si>
  <si>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</si>
  <si>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</si>
  <si>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</si>
  <si>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</si>
  <si>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</si>
  <si>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</si>
  <si>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</si>
  <si>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</si>
  <si>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</si>
  <si>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</si>
  <si>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</si>
  <si>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</si>
  <si>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</si>
  <si>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</si>
  <si>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</si>
  <si>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</si>
  <si>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</si>
  <si>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</si>
  <si>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</si>
  <si>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</si>
  <si>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</si>
  <si>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</si>
  <si>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</si>
  <si>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</si>
  <si>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</si>
  <si>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</si>
  <si>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</si>
  <si>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</si>
  <si>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</si>
  <si>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</si>
  <si>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</si>
  <si>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</si>
  <si>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</si>
  <si>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</si>
  <si>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</si>
  <si>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</si>
  <si>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</si>
  <si>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</si>
  <si>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</si>
  <si>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</si>
  <si>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</si>
  <si>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</si>
  <si>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</si>
  <si>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</si>
  <si>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</si>
  <si>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</si>
  <si>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</si>
  <si>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</si>
  <si>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</si>
  <si>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</si>
  <si>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</si>
  <si>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</si>
  <si>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</si>
  <si>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</si>
  <si>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</si>
  <si>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</si>
  <si>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</si>
  <si>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</si>
  <si>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</si>
  <si>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</si>
  <si>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</si>
  <si>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</si>
  <si>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</si>
  <si>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</si>
  <si>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</si>
  <si>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</si>
  <si>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</si>
  <si>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</si>
  <si>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</si>
  <si>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</si>
  <si>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</si>
  <si>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</si>
  <si>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</si>
  <si>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</si>
  <si>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</si>
  <si>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</si>
  <si>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</si>
  <si>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</si>
  <si>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</si>
  <si>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</si>
  <si>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</si>
  <si>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</si>
  <si>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</si>
  <si>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</si>
  <si>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</si>
  <si>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</si>
  <si>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</si>
  <si>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</si>
  <si>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</si>
  <si>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</si>
  <si>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</si>
  <si>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</si>
  <si>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</si>
  <si>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</si>
  <si>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</si>
  <si>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</si>
  <si>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</si>
  <si>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</si>
  <si>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</si>
  <si>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</si>
  <si>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</si>
  <si>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</si>
  <si>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</si>
  <si>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</si>
  <si>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</si>
  <si>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</si>
  <si>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</si>
  <si>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</si>
  <si>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</si>
  <si>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</si>
  <si>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</si>
  <si>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</si>
  <si>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</si>
  <si>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</si>
  <si>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</si>
  <si>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</si>
  <si>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</si>
  <si>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</si>
  <si>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</si>
  <si>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</si>
  <si>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</si>
  <si>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</si>
  <si>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</si>
  <si>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</si>
  <si>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</si>
  <si>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</si>
  <si>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</si>
  <si>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</si>
  <si>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</si>
  <si>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</si>
  <si>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</si>
  <si>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</si>
  <si>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</si>
  <si>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</si>
  <si>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</si>
  <si>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</si>
  <si>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</si>
  <si>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</si>
  <si>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</si>
  <si>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</si>
  <si>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</si>
  <si>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</si>
  <si>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</si>
  <si>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</si>
  <si>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</si>
  <si>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</si>
  <si>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</si>
  <si>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</si>
  <si>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</si>
  <si>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</si>
  <si>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</si>
  <si>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</si>
  <si>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</si>
  <si>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</si>
  <si>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</si>
  <si>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</si>
  <si>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</si>
  <si>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</si>
  <si>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</si>
  <si>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</si>
  <si>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</si>
  <si>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</si>
  <si>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</si>
  <si>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</si>
  <si>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</si>
  <si>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</si>
  <si>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</si>
  <si>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</si>
  <si>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</si>
  <si>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</si>
  <si>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</si>
  <si>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</si>
  <si>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</si>
  <si>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</si>
  <si>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</si>
  <si>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</si>
  <si>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</si>
  <si>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</si>
  <si>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</si>
  <si>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</si>
  <si>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</si>
  <si>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</si>
  <si>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</si>
  <si>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</si>
  <si>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</si>
  <si>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</si>
  <si>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</si>
  <si>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</si>
  <si>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</si>
  <si>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</si>
  <si>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</si>
  <si>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</si>
  <si>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</si>
  <si>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</si>
  <si>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</si>
  <si>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</si>
  <si>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</si>
  <si>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</si>
  <si>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</si>
  <si>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</si>
  <si>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</si>
  <si>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</si>
  <si>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</si>
  <si>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</si>
  <si>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</si>
  <si>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</si>
  <si>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</si>
  <si>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</si>
  <si>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</si>
  <si>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</si>
  <si>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</si>
  <si>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</si>
  <si>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</si>
  <si>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</si>
  <si>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</si>
  <si>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</si>
  <si>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</si>
  <si>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</si>
  <si>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</si>
  <si>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</si>
  <si>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</si>
  <si>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</si>
  <si>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</si>
  <si>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</si>
  <si>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</si>
  <si>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</si>
  <si>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</si>
  <si>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</si>
  <si>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</si>
  <si>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</si>
  <si>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</si>
  <si>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</si>
  <si>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</si>
  <si>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</si>
  <si>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</si>
  <si>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</si>
  <si>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</si>
  <si>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</si>
  <si>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</si>
  <si>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</si>
  <si>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</si>
  <si>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</si>
  <si>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</si>
  <si>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</si>
  <si>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</si>
  <si>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</si>
  <si>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</si>
  <si>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</si>
  <si>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</si>
  <si>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</si>
  <si>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</si>
  <si>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</si>
  <si>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</si>
  <si>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</si>
  <si>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</si>
  <si>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</si>
  <si>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</si>
  <si>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</si>
  <si>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</si>
  <si>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</si>
  <si>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</si>
  <si>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</si>
  <si>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</si>
  <si>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</si>
  <si>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</si>
  <si>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</si>
  <si>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</si>
  <si>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</si>
  <si>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</si>
  <si>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</si>
  <si>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</si>
  <si>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</si>
  <si>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</si>
  <si>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</si>
  <si>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</si>
  <si>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</si>
  <si>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</si>
  <si>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</si>
  <si>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</si>
  <si>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</si>
  <si>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</si>
  <si>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</si>
  <si>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</si>
  <si>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</si>
  <si>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</si>
  <si>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</si>
  <si>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</si>
  <si>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</si>
  <si>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</si>
  <si>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</si>
  <si>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</si>
  <si>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</si>
  <si>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</si>
  <si>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</si>
  <si>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</si>
  <si>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</si>
  <si>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</si>
  <si>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</si>
  <si>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</si>
  <si>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</si>
  <si>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</si>
  <si>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</si>
  <si>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</si>
  <si>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</si>
  <si>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</si>
  <si>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</si>
  <si>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</si>
  <si>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</si>
  <si>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</si>
  <si>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</si>
  <si>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</si>
  <si>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</si>
  <si>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</si>
  <si>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</si>
  <si>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</si>
  <si>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</si>
  <si>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</si>
  <si>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</si>
  <si>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</si>
  <si>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</si>
  <si>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</si>
  <si>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</si>
  <si>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</si>
  <si>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</si>
  <si>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</si>
  <si>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</si>
  <si>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</si>
  <si>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</si>
  <si>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</si>
  <si>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</si>
  <si>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</si>
  <si>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</si>
  <si>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</si>
  <si>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</si>
  <si>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</si>
  <si>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</si>
  <si>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</si>
  <si>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</si>
  <si>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</si>
  <si>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</si>
  <si>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</si>
  <si>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</si>
  <si>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</si>
  <si>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</si>
  <si>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</si>
  <si>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</si>
  <si>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</si>
  <si>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</si>
  <si>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</si>
  <si>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</si>
  <si>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</si>
  <si>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</si>
  <si>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</si>
  <si>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</si>
  <si>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</si>
  <si>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</si>
  <si>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</si>
  <si>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</si>
  <si>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</si>
  <si>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</si>
  <si>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</si>
  <si>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</si>
  <si>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</si>
  <si>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</si>
  <si>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</si>
  <si>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</si>
  <si>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</si>
  <si>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</si>
  <si>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</si>
  <si>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</si>
  <si>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</si>
  <si>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</si>
  <si>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</si>
  <si>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</si>
  <si>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</si>
  <si>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</si>
  <si>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</si>
  <si>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</si>
  <si>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</si>
  <si>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</si>
  <si>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</si>
  <si>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</si>
  <si>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</si>
  <si>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</si>
  <si>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</si>
  <si>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</si>
  <si>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</si>
  <si>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</si>
  <si>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</si>
  <si>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</si>
  <si>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</si>
  <si>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</si>
  <si>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</si>
  <si>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</si>
  <si>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</si>
  <si>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</si>
  <si>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</si>
  <si>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</si>
  <si>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</si>
  <si>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</si>
  <si>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</si>
  <si>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</si>
  <si>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</si>
  <si>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</si>
  <si>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</si>
  <si>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</si>
  <si>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</si>
  <si>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</si>
  <si>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</si>
  <si>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</si>
  <si>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</si>
  <si>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</si>
  <si>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</si>
  <si>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</si>
  <si>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</si>
  <si>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</si>
  <si>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</si>
  <si>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</si>
  <si>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</si>
  <si>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</si>
  <si>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</si>
  <si>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</si>
  <si>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</si>
  <si>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</si>
  <si>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</si>
  <si>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</si>
  <si>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</si>
  <si>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</si>
  <si>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</si>
  <si>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</si>
  <si>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</si>
  <si>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</si>
  <si>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</si>
  <si>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</si>
  <si>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</si>
  <si>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</si>
  <si>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</si>
  <si>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</si>
  <si>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</si>
  <si>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</si>
  <si>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</si>
  <si>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</si>
  <si>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</si>
  <si>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</si>
  <si>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</si>
  <si>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</si>
  <si>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</si>
  <si>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</si>
  <si>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</si>
  <si>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</si>
  <si>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</si>
  <si>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</si>
  <si>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</si>
  <si>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</si>
  <si>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</si>
  <si>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</si>
  <si>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</si>
  <si>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</si>
  <si>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</si>
  <si>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</si>
  <si>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</si>
  <si>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</si>
  <si>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</si>
  <si>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</si>
  <si>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</si>
  <si>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</si>
  <si>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</si>
  <si>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</si>
  <si>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</si>
  <si>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</si>
  <si>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</si>
  <si>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</si>
  <si>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</si>
  <si>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</si>
  <si>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</si>
  <si>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</si>
  <si>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</si>
  <si>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</si>
  <si>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</si>
  <si>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</si>
  <si>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</si>
  <si>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</si>
  <si>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</si>
  <si>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</si>
  <si>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</si>
  <si>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</si>
  <si>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</si>
  <si>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</si>
  <si>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</si>
  <si>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</si>
  <si>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</si>
  <si>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</si>
  <si>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</si>
  <si>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</si>
  <si>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</si>
  <si>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</si>
  <si>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</si>
  <si>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</si>
  <si>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</si>
  <si>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</si>
  <si>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</si>
  <si>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</si>
  <si>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</si>
  <si>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</si>
  <si>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</si>
  <si>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</si>
  <si>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</si>
  <si>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</si>
  <si>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</si>
  <si>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</si>
  <si>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</si>
  <si>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</si>
  <si>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</si>
  <si>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</si>
  <si>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</si>
  <si>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</si>
  <si>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</si>
  <si>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</si>
  <si>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</si>
  <si>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</si>
  <si>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</si>
  <si>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</si>
  <si>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</si>
  <si>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</si>
  <si>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</si>
  <si>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</si>
  <si>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</si>
  <si>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</si>
  <si>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</si>
  <si>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</si>
  <si>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</si>
  <si>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</si>
  <si>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</si>
  <si>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</si>
  <si>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</si>
  <si>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</si>
  <si>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</si>
  <si>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</si>
  <si>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</si>
  <si>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</si>
  <si>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</si>
  <si>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</si>
  <si>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</si>
  <si>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</si>
  <si>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</si>
  <si>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</si>
  <si>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</si>
  <si>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</si>
  <si>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</si>
  <si>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</si>
  <si>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</si>
  <si>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</si>
  <si>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</si>
  <si>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</si>
  <si>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</si>
  <si>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</si>
  <si>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</si>
  <si>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</si>
  <si>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</si>
  <si>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</si>
  <si>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</si>
  <si>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</si>
  <si>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</si>
  <si>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</si>
  <si>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</si>
  <si>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</si>
  <si>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</si>
  <si>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</si>
  <si>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</si>
  <si>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</si>
  <si>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</si>
  <si>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</si>
  <si>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</si>
  <si>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</si>
  <si>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</si>
  <si>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</si>
  <si>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</si>
  <si>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</si>
  <si>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</si>
  <si>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</si>
  <si>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</si>
  <si>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</si>
  <si>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</si>
  <si>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</si>
  <si>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</si>
  <si>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</si>
  <si>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</si>
  <si>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</si>
  <si>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</si>
  <si>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</si>
  <si>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</si>
  <si>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</si>
  <si>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</si>
  <si>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</si>
  <si>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</si>
  <si>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</si>
  <si>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</si>
  <si>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</si>
  <si>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</si>
  <si>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</si>
  <si>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</si>
  <si>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</si>
  <si>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</si>
  <si>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</si>
  <si>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</si>
  <si>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</si>
  <si>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</si>
  <si>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</si>
  <si>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</si>
  <si>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</si>
  <si>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</si>
  <si>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</si>
  <si>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</si>
  <si>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</si>
  <si>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</si>
  <si>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</si>
  <si>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</si>
  <si>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</si>
  <si>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</si>
  <si>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</si>
  <si>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</si>
  <si>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</si>
  <si>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</si>
  <si>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</si>
  <si>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</si>
  <si>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</si>
  <si>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</si>
  <si>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</si>
  <si>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</si>
  <si>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</si>
  <si>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</si>
  <si>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</si>
  <si>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</si>
  <si>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</si>
  <si>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</si>
  <si>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</si>
  <si>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</si>
  <si>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</si>
  <si>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</si>
  <si>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</si>
  <si>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</si>
  <si>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</si>
  <si>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</si>
  <si>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</si>
  <si>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</si>
  <si>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</si>
  <si>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</si>
  <si>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</si>
  <si>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</si>
  <si>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</si>
  <si>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</si>
  <si>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</si>
  <si>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</si>
  <si>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</si>
  <si>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</si>
  <si>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</si>
  <si>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</si>
  <si>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</si>
  <si>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</si>
  <si>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</si>
  <si>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</si>
  <si>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</si>
  <si>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</si>
  <si>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</si>
  <si>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</si>
  <si>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</si>
  <si>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</si>
  <si>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</si>
  <si>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</si>
  <si>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</si>
  <si>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</si>
  <si>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</si>
  <si>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</si>
  <si>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</si>
  <si>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</si>
  <si>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</si>
  <si>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</si>
  <si>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</si>
  <si>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</si>
  <si>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</si>
  <si>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</si>
  <si>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</si>
  <si>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</si>
  <si>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</si>
  <si>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</si>
  <si>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</si>
  <si>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</si>
  <si>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</si>
  <si>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</si>
  <si>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</si>
  <si>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</si>
  <si>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</si>
  <si>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</si>
  <si>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</si>
  <si>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</si>
  <si>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</si>
  <si>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</si>
  <si>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</si>
  <si>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</si>
  <si>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</si>
  <si>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</si>
  <si>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</si>
  <si>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</si>
  <si>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</si>
  <si>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</si>
  <si>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</si>
  <si>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</si>
  <si>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</si>
  <si>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</si>
  <si>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</si>
  <si>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</si>
  <si>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</si>
  <si>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</si>
  <si>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</si>
  <si>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</si>
  <si>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</si>
  <si>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</si>
  <si>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</si>
  <si>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</si>
  <si>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</si>
  <si>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</si>
  <si>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</si>
  <si>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</si>
  <si>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</si>
  <si>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</si>
  <si>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</si>
  <si>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</si>
  <si>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</si>
  <si>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</si>
  <si>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</si>
  <si>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</si>
  <si>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</si>
  <si>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</si>
  <si>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</si>
  <si>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</si>
  <si>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</si>
  <si>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</si>
  <si>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</si>
  <si>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</si>
  <si>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</si>
  <si>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</si>
  <si>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</si>
  <si>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</si>
  <si>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</si>
  <si>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</si>
  <si>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</si>
  <si>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</si>
  <si>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</si>
  <si>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</si>
  <si>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</si>
  <si>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</si>
  <si>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</si>
  <si>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</si>
  <si>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</si>
  <si>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</si>
  <si>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</si>
  <si>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</si>
  <si>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</si>
  <si>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</si>
  <si>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</si>
  <si>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</si>
  <si>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</si>
  <si>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</si>
  <si>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</si>
  <si>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</si>
  <si>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</si>
  <si>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</si>
  <si>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</si>
  <si>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</si>
  <si>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</si>
  <si>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</si>
  <si>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</si>
  <si>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</si>
  <si>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</si>
  <si>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</si>
  <si>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</si>
  <si>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</si>
  <si>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</si>
  <si>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</si>
  <si>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</si>
  <si>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</si>
  <si>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</si>
  <si>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</si>
  <si>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</si>
  <si>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</si>
  <si>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</si>
  <si>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</si>
  <si>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</si>
  <si>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</si>
  <si>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</si>
  <si>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</si>
  <si>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</si>
  <si>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</si>
  <si>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</si>
  <si>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</si>
  <si>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</si>
  <si>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</si>
  <si>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</si>
  <si>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</si>
  <si>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</si>
  <si>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</si>
  <si>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</si>
  <si>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</si>
  <si>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</si>
  <si>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</si>
  <si>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</si>
  <si>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</si>
  <si>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</si>
  <si>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</si>
  <si>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</si>
  <si>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</si>
  <si>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</si>
  <si>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</si>
  <si>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</si>
  <si>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</si>
  <si>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</si>
  <si>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</si>
  <si>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</si>
  <si>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</si>
  <si>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</si>
  <si>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</si>
  <si>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</si>
  <si>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</si>
  <si>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</si>
  <si>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</si>
  <si>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</si>
  <si>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</si>
  <si>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</si>
  <si>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</si>
  <si>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</si>
  <si>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</si>
  <si>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</si>
  <si>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</si>
  <si>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</si>
  <si>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</si>
  <si>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</si>
  <si>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</si>
  <si>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</si>
  <si>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</si>
  <si>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</si>
  <si>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</si>
  <si>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</si>
  <si>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</si>
  <si>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</si>
  <si>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</si>
  <si>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</si>
  <si>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</si>
  <si>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</si>
  <si>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</si>
  <si>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</si>
  <si>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</si>
  <si>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</si>
  <si>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</si>
  <si>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</si>
  <si>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</si>
  <si>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</si>
  <si>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</si>
  <si>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</si>
  <si>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</si>
  <si>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</si>
  <si>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</si>
  <si>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</si>
  <si>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</si>
  <si>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</si>
  <si>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</si>
  <si>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</si>
  <si>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</si>
  <si>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</si>
  <si>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</si>
  <si>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</si>
  <si>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</si>
  <si>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</si>
  <si>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</si>
  <si>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</si>
  <si>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</si>
  <si>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</si>
  <si>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</si>
  <si>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</si>
  <si>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</si>
  <si>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</si>
  <si>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</si>
  <si>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</si>
  <si>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</si>
  <si>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</si>
  <si>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</si>
  <si>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</si>
  <si>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</si>
  <si>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</si>
  <si>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</si>
  <si>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</si>
  <si>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</si>
  <si>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</si>
  <si>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</si>
  <si>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</si>
  <si>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</si>
  <si>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</si>
  <si>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</si>
  <si>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</si>
  <si>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</si>
  <si>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</si>
  <si>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</si>
  <si>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</si>
  <si>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</si>
  <si>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</si>
  <si>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</si>
  <si>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</si>
  <si>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</si>
  <si>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</si>
  <si>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</si>
  <si>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</si>
  <si>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</si>
  <si>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</si>
  <si>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</si>
  <si>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</si>
  <si>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</si>
  <si>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</si>
  <si>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</si>
  <si>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</si>
  <si>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</si>
  <si>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</si>
  <si>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</si>
  <si>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</si>
  <si>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</si>
  <si>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</si>
  <si>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</si>
  <si>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</si>
  <si>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</si>
  <si>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</si>
  <si>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</si>
  <si>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</si>
  <si>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</si>
  <si>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</si>
  <si>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</si>
  <si>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</si>
  <si>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</si>
  <si>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</si>
  <si>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</si>
  <si>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</si>
  <si>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</si>
  <si>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</si>
  <si>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</si>
  <si>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</si>
  <si>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</si>
  <si>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</si>
  <si>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</si>
  <si>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</si>
  <si>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</si>
  <si>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</si>
  <si>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</si>
  <si>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</si>
  <si>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</si>
  <si>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</si>
  <si>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</si>
  <si>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</si>
  <si>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</si>
  <si>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</si>
  <si>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</si>
  <si>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</si>
  <si>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</si>
  <si>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</si>
  <si>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</si>
  <si>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</si>
  <si>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</si>
  <si>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</si>
  <si>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</si>
  <si>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</si>
  <si>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</si>
  <si>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</si>
  <si>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</si>
  <si>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</si>
  <si>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</si>
  <si>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</si>
  <si>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</si>
  <si>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</si>
  <si>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</si>
  <si>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</si>
  <si>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</si>
  <si>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</si>
  <si>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</si>
  <si>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</si>
  <si>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</si>
  <si>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</si>
  <si>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</si>
  <si>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</si>
  <si>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</si>
  <si>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</si>
  <si>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</si>
  <si>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</si>
  <si>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</si>
  <si>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</si>
  <si>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</si>
  <si>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</si>
  <si>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</si>
  <si>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</si>
  <si>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</si>
  <si>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</si>
  <si>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</si>
  <si>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</si>
  <si>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</si>
  <si>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</si>
  <si>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</si>
  <si>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</si>
  <si>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</si>
  <si>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</si>
  <si>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</si>
  <si>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</si>
  <si>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</si>
  <si>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</si>
  <si>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</si>
  <si>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</si>
  <si>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</si>
  <si>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</si>
  <si>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</si>
  <si>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</si>
  <si>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</si>
  <si>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</si>
  <si>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</si>
  <si>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</si>
  <si>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</si>
  <si>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</si>
  <si>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</si>
  <si>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</si>
  <si>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</si>
  <si>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</si>
  <si>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</si>
  <si>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</si>
  <si>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</si>
  <si>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</si>
  <si>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</si>
  <si>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</si>
  <si>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</si>
  <si>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</si>
  <si>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</si>
  <si>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</si>
  <si>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</si>
  <si>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</si>
  <si>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</si>
  <si>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</si>
  <si>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</si>
  <si>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</si>
  <si>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</si>
  <si>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</si>
  <si>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</si>
  <si>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</si>
  <si>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</si>
  <si>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</si>
  <si>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</si>
  <si>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</si>
  <si>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</si>
  <si>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</si>
  <si>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</si>
  <si>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</si>
  <si>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</si>
  <si>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</si>
  <si>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</si>
  <si>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</si>
  <si>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</si>
  <si>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</si>
  <si>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</si>
  <si>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</si>
  <si>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</si>
  <si>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</si>
  <si>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</si>
  <si>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</si>
  <si>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</si>
  <si>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</si>
  <si>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</si>
  <si>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</si>
  <si>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</si>
  <si>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</si>
  <si>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</si>
  <si>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</si>
  <si>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</si>
  <si>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</si>
  <si>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</si>
  <si>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</si>
  <si>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</si>
  <si>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</si>
  <si>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</si>
  <si>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</si>
  <si>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</si>
  <si>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</si>
  <si>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</si>
  <si>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</si>
  <si>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</si>
  <si>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</si>
  <si>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</si>
  <si>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</si>
  <si>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</si>
  <si>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</si>
  <si>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</si>
  <si>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</si>
  <si>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</si>
  <si>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</si>
  <si>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</si>
  <si>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</si>
  <si>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</si>
  <si>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</si>
  <si>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</si>
  <si>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</si>
  <si>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</si>
  <si>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</si>
  <si>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</si>
  <si>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</si>
  <si>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</si>
  <si>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</si>
  <si>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</si>
  <si>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</si>
  <si>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</si>
  <si>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</si>
  <si>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</si>
  <si>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</si>
  <si>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</si>
  <si>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</si>
  <si>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</si>
  <si>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</si>
  <si>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</si>
  <si>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</si>
  <si>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</si>
  <si>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</si>
  <si>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</si>
  <si>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</si>
  <si>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</si>
  <si>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</si>
  <si>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</si>
  <si>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</si>
  <si>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</si>
  <si>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</si>
  <si>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</si>
  <si>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</si>
  <si>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</si>
  <si>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</si>
  <si>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</si>
  <si>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</si>
  <si>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</si>
  <si>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</si>
  <si>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</si>
  <si>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</si>
  <si>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</si>
  <si>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</si>
  <si>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</si>
  <si>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</si>
  <si>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</si>
  <si>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</si>
  <si>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</si>
  <si>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</si>
  <si>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</si>
  <si>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</si>
  <si>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</si>
  <si>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</si>
  <si>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</si>
  <si>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</si>
  <si>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</si>
  <si>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</si>
  <si>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</si>
  <si>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</si>
  <si>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</si>
  <si>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</si>
  <si>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</si>
  <si>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</si>
  <si>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</si>
  <si>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</si>
  <si>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</si>
  <si>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</si>
  <si>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</si>
  <si>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</si>
  <si>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</si>
  <si>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</si>
  <si>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</si>
  <si>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</si>
  <si>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</si>
  <si>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</si>
  <si>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</si>
  <si>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</si>
  <si>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</si>
  <si>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</si>
  <si>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</si>
  <si>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</si>
  <si>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</si>
  <si>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</si>
  <si>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</si>
  <si>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</si>
  <si>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</si>
  <si>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</si>
  <si>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</si>
  <si>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</si>
  <si>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</si>
  <si>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</si>
  <si>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</si>
  <si>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</si>
  <si>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</si>
  <si>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</si>
  <si>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</si>
  <si>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</si>
  <si>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</si>
  <si>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</si>
  <si>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</si>
  <si>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</si>
  <si>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</si>
  <si>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</si>
  <si>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</si>
  <si>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</si>
  <si>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</si>
  <si>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</si>
  <si>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</si>
  <si>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</si>
  <si>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</si>
  <si>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</si>
  <si>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</si>
  <si>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</si>
  <si>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</si>
  <si>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</si>
  <si>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</si>
  <si>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</si>
  <si>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</si>
  <si>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</si>
  <si>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</si>
  <si>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</si>
  <si>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</si>
  <si>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</si>
  <si>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</si>
  <si>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</si>
  <si>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</si>
  <si>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</si>
  <si>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</si>
  <si>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</si>
  <si>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</si>
  <si>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</si>
  <si>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</si>
  <si>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</si>
  <si>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</si>
  <si>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</si>
  <si>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</si>
  <si>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</si>
  <si>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</si>
  <si>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</si>
  <si>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</si>
  <si>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</si>
  <si>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</si>
  <si>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</si>
  <si>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</si>
  <si>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</si>
  <si>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</si>
  <si>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</si>
  <si>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</si>
  <si>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</si>
  <si>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</si>
  <si>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</si>
  <si>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</si>
  <si>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</si>
  <si>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</si>
  <si>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</si>
  <si>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</si>
  <si>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</si>
  <si>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</si>
  <si>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</si>
  <si>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</si>
  <si>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</si>
  <si>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</si>
  <si>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</si>
  <si>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</si>
  <si>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</si>
  <si>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</si>
  <si>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</si>
  <si>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</si>
  <si>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</si>
  <si>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</si>
  <si>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</si>
  <si>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</si>
  <si>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</si>
  <si>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</si>
  <si>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</si>
  <si>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</si>
  <si>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</si>
  <si>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</si>
  <si>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</si>
  <si>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</si>
  <si>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</si>
  <si>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</si>
  <si>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</si>
  <si>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</si>
  <si>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</si>
  <si>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</si>
  <si>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</si>
  <si>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</si>
  <si>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</si>
  <si>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</si>
  <si>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</si>
  <si>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</si>
  <si>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</si>
  <si>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</si>
  <si>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</si>
  <si>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</si>
  <si>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</si>
  <si>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</si>
  <si>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</si>
  <si>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</si>
  <si>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</si>
  <si>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</si>
  <si>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</si>
  <si>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</si>
  <si>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</si>
  <si>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</si>
  <si>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</si>
  <si>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</si>
  <si>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</si>
  <si>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</si>
  <si>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</si>
  <si>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</si>
  <si>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</si>
  <si>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</si>
  <si>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</si>
  <si>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</si>
  <si>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</si>
  <si>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</si>
  <si>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</si>
  <si>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</si>
  <si>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</si>
  <si>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</si>
  <si>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</si>
  <si>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</si>
  <si>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</si>
  <si>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</si>
  <si>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</si>
  <si>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</si>
  <si>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</si>
  <si>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</si>
  <si>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</si>
  <si>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</si>
  <si>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</si>
  <si>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</si>
  <si>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</si>
  <si>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</si>
  <si>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</si>
  <si>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</si>
  <si>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</si>
  <si>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</si>
  <si>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</si>
  <si>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</si>
  <si>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</si>
  <si>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</si>
  <si>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</si>
  <si>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</si>
  <si>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</si>
  <si>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</si>
  <si>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</si>
  <si>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</si>
  <si>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</si>
  <si>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</si>
  <si>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</si>
  <si>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</si>
  <si>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</si>
  <si>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</si>
  <si>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</si>
  <si>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</si>
  <si>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</si>
  <si>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</si>
  <si>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</si>
  <si>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</si>
  <si>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</si>
  <si>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</si>
  <si>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</si>
  <si>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</si>
  <si>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</si>
  <si>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</si>
  <si>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</si>
  <si>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</si>
  <si>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</si>
  <si>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</si>
  <si>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</si>
  <si>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</si>
  <si>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</si>
  <si>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</si>
  <si>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</si>
  <si>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</si>
  <si>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</si>
  <si>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</si>
  <si>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</si>
  <si>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</si>
  <si>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</si>
  <si>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</si>
  <si>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</si>
  <si>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</si>
  <si>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</si>
  <si>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</si>
  <si>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</si>
  <si>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</si>
  <si>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</si>
  <si>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</si>
  <si>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</si>
  <si>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</si>
  <si>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</si>
  <si>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</si>
  <si>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</si>
  <si>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</si>
  <si>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</si>
  <si>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</si>
  <si>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</si>
  <si>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</si>
  <si>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</si>
  <si>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</si>
  <si>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</si>
  <si>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</si>
  <si>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</si>
  <si>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</si>
  <si>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</si>
  <si>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</si>
  <si>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</si>
  <si>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</si>
  <si>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</si>
  <si>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</si>
  <si>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</si>
  <si>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</si>
  <si>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</si>
  <si>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</si>
  <si>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</si>
  <si>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</si>
  <si>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</si>
  <si>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</si>
  <si>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</si>
  <si>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</si>
  <si>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</si>
  <si>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</si>
  <si>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</si>
  <si>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</si>
  <si>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</si>
  <si>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</si>
  <si>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</si>
  <si>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</si>
  <si>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</si>
  <si>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</si>
  <si>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</si>
  <si>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</si>
  <si>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</si>
  <si>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</si>
  <si>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</si>
  <si>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</si>
  <si>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</si>
  <si>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</si>
  <si>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</si>
  <si>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</si>
  <si>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</si>
  <si>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</si>
  <si>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</si>
  <si>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</si>
  <si>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</si>
  <si>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</si>
  <si>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</si>
  <si>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</si>
  <si>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</si>
  <si>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</si>
  <si>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</si>
  <si>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</si>
  <si>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</si>
  <si>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</si>
  <si>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</si>
  <si>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</si>
  <si>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</si>
  <si>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</si>
  <si>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</si>
  <si>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</si>
  <si>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</si>
  <si>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</si>
  <si>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</si>
  <si>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</si>
  <si>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</si>
  <si>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</si>
  <si>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</si>
  <si>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</si>
  <si>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</si>
  <si>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</si>
  <si>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</si>
  <si>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</si>
  <si>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</si>
  <si>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</si>
  <si>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</si>
  <si>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</si>
  <si>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</si>
  <si>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</si>
  <si>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</si>
  <si>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</si>
  <si>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</si>
  <si>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</si>
  <si>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</si>
  <si>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</si>
  <si>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</si>
  <si>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</si>
  <si>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</si>
  <si>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</si>
  <si>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</si>
  <si>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</si>
  <si>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</si>
  <si>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</si>
  <si>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</si>
  <si>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</si>
  <si>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</si>
  <si>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</si>
  <si>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</si>
  <si>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</si>
  <si>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</si>
  <si>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</si>
  <si>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</si>
  <si>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</si>
  <si>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</si>
  <si>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</si>
  <si>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</si>
  <si>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</si>
  <si>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</si>
  <si>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</si>
  <si>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</si>
  <si>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</si>
  <si>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</si>
  <si>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</si>
  <si>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</si>
  <si>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</si>
  <si>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</si>
  <si>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</si>
  <si>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</si>
  <si>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</si>
  <si>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</si>
  <si>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</si>
  <si>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</si>
  <si>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</si>
  <si>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</si>
  <si>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</si>
  <si>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</si>
  <si>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</si>
  <si>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</si>
  <si>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</si>
  <si>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</si>
  <si>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</si>
  <si>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</si>
  <si>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</si>
  <si>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</si>
  <si>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</si>
  <si>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</si>
  <si>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</si>
  <si>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</si>
  <si>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</si>
  <si>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</si>
  <si>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</si>
  <si>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</si>
  <si>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</si>
  <si>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</si>
  <si>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</si>
  <si>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</si>
  <si>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</si>
  <si>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</si>
  <si>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</si>
  <si>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</si>
  <si>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</si>
  <si>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</si>
  <si>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</si>
  <si>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</si>
  <si>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</si>
  <si>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</si>
  <si>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</si>
  <si>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</si>
  <si>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</si>
  <si>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</si>
  <si>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</si>
  <si>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</si>
  <si>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</si>
  <si>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</si>
  <si>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</si>
  <si>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</si>
  <si>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</si>
  <si>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</si>
  <si>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</si>
  <si>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</si>
  <si>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</si>
  <si>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</si>
  <si>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</si>
  <si>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</si>
  <si>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</si>
  <si>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</si>
  <si>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</si>
  <si>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</si>
  <si>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</si>
  <si>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</si>
  <si>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</si>
  <si>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</si>
  <si>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</si>
  <si>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</si>
  <si>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</si>
  <si>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</si>
  <si>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</si>
  <si>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</si>
  <si>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</si>
  <si>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</si>
  <si>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</si>
  <si>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</si>
  <si>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</si>
  <si>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</si>
  <si>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</si>
  <si>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</si>
  <si>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</si>
  <si>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</si>
  <si>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</si>
  <si>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</si>
  <si>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</si>
  <si>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</si>
  <si>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</si>
  <si>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</si>
  <si>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</si>
  <si>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</si>
  <si>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</si>
  <si>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</si>
  <si>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</si>
  <si>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</si>
  <si>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</si>
  <si>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</si>
  <si>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</si>
  <si>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</si>
  <si>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</si>
  <si>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</si>
  <si>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</si>
  <si>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</si>
  <si>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</si>
  <si>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</si>
  <si>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</si>
  <si>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</si>
  <si>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</si>
  <si>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</si>
  <si>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</si>
  <si>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</si>
  <si>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</si>
  <si>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</si>
  <si>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</si>
  <si>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</si>
  <si>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</si>
  <si>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</si>
  <si>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</si>
  <si>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</si>
  <si>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</si>
  <si>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</si>
  <si>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</si>
  <si>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</si>
  <si>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</si>
  <si>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</si>
  <si>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</si>
  <si>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</si>
  <si>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</si>
  <si>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</si>
  <si>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</si>
  <si>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</si>
  <si>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</si>
  <si>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</si>
  <si>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</si>
  <si>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</si>
  <si>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</si>
  <si>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</si>
  <si>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</si>
  <si>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</si>
  <si>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</si>
  <si>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</si>
  <si>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</si>
  <si>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</si>
  <si>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</si>
  <si>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</si>
  <si>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</si>
  <si>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</si>
  <si>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</si>
  <si>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</si>
  <si>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</si>
  <si>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</si>
  <si>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</si>
  <si>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</si>
  <si>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</si>
  <si>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</si>
  <si>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</si>
  <si>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</si>
  <si>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</si>
  <si>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</si>
  <si>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</si>
  <si>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</si>
  <si>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</si>
  <si>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</si>
  <si>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</si>
  <si>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</si>
  <si>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</si>
  <si>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</si>
  <si>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</si>
  <si>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</si>
  <si>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</si>
  <si>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</si>
  <si>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</si>
  <si>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</si>
  <si>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</si>
  <si>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</si>
  <si>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</si>
  <si>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</si>
  <si>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</si>
  <si>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</si>
  <si>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</si>
  <si>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</si>
  <si>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</si>
  <si>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</si>
  <si>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</si>
  <si>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</si>
  <si>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</si>
  <si>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</si>
  <si>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</si>
  <si>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</si>
  <si>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</si>
  <si>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</si>
  <si>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</si>
  <si>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</si>
  <si>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</si>
  <si>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</si>
  <si>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</si>
  <si>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</si>
  <si>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</si>
  <si>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</si>
  <si>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</si>
  <si>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</si>
  <si>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</si>
  <si>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</si>
  <si>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</si>
  <si>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</si>
  <si>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</si>
  <si>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</si>
  <si>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</si>
  <si>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</si>
  <si>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</si>
  <si>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</si>
  <si>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</si>
  <si>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</si>
  <si>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</si>
  <si>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</si>
  <si>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</si>
  <si>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</si>
  <si>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</si>
  <si>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</si>
  <si>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</si>
  <si>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</si>
  <si>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</si>
  <si>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</si>
  <si>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</si>
  <si>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</si>
  <si>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</si>
  <si>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</si>
  <si>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</si>
  <si>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</si>
  <si>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</si>
  <si>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</si>
  <si>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</si>
  <si>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</si>
  <si>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</si>
  <si>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</si>
  <si>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</si>
  <si>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</si>
  <si>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</si>
  <si>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</si>
  <si>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</si>
  <si>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</si>
  <si>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</si>
  <si>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</si>
  <si>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</si>
  <si>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</si>
  <si>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</si>
  <si>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</si>
  <si>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</si>
  <si>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</si>
  <si>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</si>
  <si>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</si>
  <si>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</si>
  <si>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</si>
  <si>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</si>
  <si>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</si>
  <si>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</si>
  <si>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</si>
  <si>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</si>
  <si>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</si>
  <si>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</si>
  <si>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</si>
  <si>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</si>
  <si>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</si>
  <si>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</si>
  <si>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</si>
  <si>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</si>
  <si>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</si>
  <si>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</si>
  <si>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</si>
  <si>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</si>
  <si>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</si>
  <si>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</si>
  <si>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</si>
  <si>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</si>
  <si>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</si>
  <si>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</si>
  <si>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</si>
  <si>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</si>
  <si>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</si>
  <si>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</si>
  <si>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</si>
  <si>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</si>
  <si>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</si>
  <si>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</si>
  <si>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</si>
  <si>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</si>
  <si>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</si>
  <si>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</si>
  <si>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</si>
  <si>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</si>
  <si>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</si>
  <si>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</si>
  <si>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</si>
  <si>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</si>
  <si>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</si>
  <si>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</si>
  <si>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</si>
  <si>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</si>
  <si>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</si>
  <si>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</si>
  <si>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</si>
  <si>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</si>
  <si>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</si>
  <si>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</si>
  <si>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</si>
  <si>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</si>
  <si>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</si>
  <si>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</si>
  <si>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</si>
  <si>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</si>
  <si>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</si>
  <si>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</si>
  <si>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</si>
  <si>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</si>
  <si>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</si>
  <si>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</si>
  <si>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</si>
  <si>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</si>
  <si>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</si>
  <si>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</si>
  <si>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</si>
  <si>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</si>
  <si>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</si>
  <si>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</si>
  <si>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</si>
  <si>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</si>
  <si>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</si>
  <si>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</si>
  <si>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</si>
  <si>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</si>
  <si>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</si>
  <si>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</si>
  <si>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</si>
  <si>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</si>
  <si>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</si>
  <si>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</si>
  <si>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</si>
  <si>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</si>
  <si>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</si>
  <si>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</si>
  <si>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</si>
  <si>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</si>
  <si>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</si>
  <si>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</si>
  <si>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</si>
  <si>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</si>
  <si>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</si>
  <si>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</si>
  <si>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</si>
  <si>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</si>
  <si>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</si>
  <si>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</si>
  <si>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</si>
  <si>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</si>
  <si>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</si>
  <si>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</si>
  <si>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</si>
  <si>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</si>
  <si>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</si>
  <si>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</si>
  <si>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</si>
  <si>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</si>
  <si>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</si>
  <si>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</si>
  <si>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</si>
  <si>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</si>
  <si>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</si>
  <si>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</si>
  <si>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</si>
  <si>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</si>
  <si>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</si>
  <si>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</si>
  <si>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</si>
  <si>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</si>
  <si>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</si>
  <si>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</si>
  <si>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</si>
  <si>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</si>
  <si>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</si>
  <si>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</si>
  <si>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</si>
  <si>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</si>
  <si>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</si>
  <si>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</si>
  <si>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</si>
  <si>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</si>
  <si>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</si>
  <si>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</si>
  <si>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</si>
  <si>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</si>
  <si>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</si>
  <si>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</si>
  <si>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</si>
  <si>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</si>
  <si>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</si>
  <si>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</si>
  <si>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</si>
  <si>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</si>
  <si>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</si>
  <si>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</si>
  <si>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</si>
  <si>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</si>
  <si>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</si>
  <si>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</si>
  <si>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</si>
  <si>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</si>
  <si>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</si>
  <si>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</si>
  <si>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</si>
  <si>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</si>
  <si>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</si>
  <si>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</si>
  <si>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</si>
  <si>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</si>
  <si>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</si>
  <si>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</si>
  <si>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</si>
  <si>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</si>
  <si>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</si>
  <si>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</si>
  <si>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</si>
  <si>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</si>
  <si>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</si>
  <si>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</si>
  <si>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</si>
  <si>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</si>
  <si>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</si>
  <si>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</si>
  <si>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</si>
  <si>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</si>
  <si>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</si>
  <si>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</si>
  <si>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</si>
  <si>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</si>
  <si>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</si>
  <si>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</si>
  <si>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</si>
  <si>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</si>
  <si>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</si>
  <si>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</si>
  <si>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</si>
  <si>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</si>
  <si>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</si>
  <si>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</si>
  <si>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</si>
  <si>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</si>
  <si>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</si>
  <si>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</si>
  <si>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</si>
  <si>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</si>
  <si>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</si>
  <si>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</si>
  <si>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</si>
  <si>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</si>
  <si>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</si>
  <si>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</si>
  <si>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</si>
  <si>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</si>
  <si>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</si>
  <si>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</si>
  <si>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</si>
  <si>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</si>
  <si>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</si>
  <si>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</si>
  <si>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</si>
  <si>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</si>
  <si>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</si>
  <si>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</si>
  <si>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</si>
  <si>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</si>
  <si>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</si>
  <si>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</si>
  <si>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</si>
  <si>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</si>
  <si>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</si>
  <si>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</si>
  <si>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</si>
  <si>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</si>
  <si>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</si>
  <si>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</si>
  <si>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</si>
  <si>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</si>
  <si>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</si>
  <si>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</si>
  <si>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</si>
  <si>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</si>
  <si>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</si>
  <si>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</si>
  <si>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</si>
  <si>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</si>
  <si>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</si>
  <si>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</si>
  <si>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</si>
  <si>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</si>
  <si>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</si>
  <si>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</si>
  <si>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</si>
  <si>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</si>
  <si>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</si>
  <si>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</si>
  <si>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</si>
  <si>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</si>
  <si>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</si>
  <si>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</si>
  <si>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</si>
  <si>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</si>
  <si>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</si>
  <si>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</si>
  <si>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</si>
  <si>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</si>
  <si>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</si>
  <si>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</si>
  <si>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</si>
  <si>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</si>
  <si>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</si>
  <si>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</si>
  <si>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</si>
  <si>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</si>
  <si>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</si>
  <si>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</si>
  <si>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</si>
  <si>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</si>
  <si>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</si>
  <si>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</si>
  <si>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</si>
  <si>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</si>
  <si>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</si>
  <si>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</si>
  <si>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</si>
  <si>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</si>
  <si>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</si>
  <si>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</si>
  <si>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</si>
  <si>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</si>
  <si>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</si>
  <si>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</si>
  <si>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</si>
  <si>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</si>
  <si>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</si>
  <si>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</si>
  <si>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</si>
  <si>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</si>
  <si>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</si>
  <si>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</si>
  <si>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</si>
  <si>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</si>
  <si>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</si>
  <si>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</si>
  <si>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</si>
  <si>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</si>
  <si>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</si>
  <si>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</si>
  <si>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</si>
  <si>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</si>
  <si>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</si>
  <si>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</si>
  <si>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</si>
  <si>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</si>
  <si>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</si>
  <si>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</si>
  <si>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</si>
  <si>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</si>
  <si>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</si>
  <si>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</si>
  <si>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</si>
  <si>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</si>
  <si>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</si>
  <si>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</si>
  <si>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</si>
  <si>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</si>
  <si>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</si>
  <si>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</si>
  <si>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</si>
  <si>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</si>
  <si>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</si>
  <si>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</si>
  <si>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</si>
  <si>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</si>
  <si>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</si>
  <si>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</si>
  <si>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</si>
  <si>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</si>
  <si>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</si>
  <si>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</si>
  <si>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</si>
  <si>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</si>
  <si>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</si>
  <si>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</si>
  <si>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</si>
  <si>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</si>
  <si>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</si>
  <si>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</si>
  <si>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</si>
  <si>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</si>
  <si>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</si>
  <si>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</si>
  <si>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</si>
  <si>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</si>
  <si>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</si>
  <si>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</si>
  <si>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</si>
  <si>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</si>
  <si>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</si>
  <si>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</si>
  <si>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</si>
  <si>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</si>
  <si>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</si>
  <si>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</si>
  <si>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</si>
  <si>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</si>
  <si>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</si>
  <si>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</si>
  <si>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</si>
  <si>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</si>
  <si>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</si>
  <si>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</si>
  <si>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</si>
  <si>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</si>
  <si>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</si>
  <si>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</si>
  <si>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</si>
  <si>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</si>
  <si>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</si>
  <si>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</si>
  <si>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</si>
  <si>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</si>
  <si>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</si>
  <si>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</si>
  <si>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</si>
  <si>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</si>
  <si>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</si>
  <si>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</si>
  <si>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</si>
  <si>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</si>
  <si>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</si>
  <si>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</si>
  <si>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</si>
  <si>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</si>
  <si>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</si>
  <si>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</si>
  <si>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</si>
  <si>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</si>
  <si>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</si>
  <si>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</si>
  <si>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</si>
  <si>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</si>
  <si>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</si>
  <si>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</si>
  <si>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</si>
  <si>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</si>
  <si>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</si>
  <si>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</si>
  <si>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</si>
  <si>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</si>
  <si>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</si>
  <si>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</si>
  <si>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</si>
  <si>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</si>
  <si>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</si>
  <si>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</si>
  <si>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</si>
  <si>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</si>
  <si>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</si>
  <si>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</si>
  <si>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</si>
  <si>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</si>
  <si>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</si>
  <si>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</si>
  <si>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</si>
  <si>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</si>
  <si>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</si>
  <si>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</si>
  <si>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</si>
  <si>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</si>
  <si>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</si>
  <si>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</si>
  <si>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</si>
  <si>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</si>
  <si>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</si>
  <si>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</si>
  <si>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</si>
  <si>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</si>
  <si>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</si>
  <si>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</si>
  <si>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</si>
  <si>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</si>
  <si>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</si>
  <si>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</si>
  <si>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</si>
  <si>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</si>
  <si>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</si>
  <si>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</si>
  <si>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</si>
  <si>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</si>
  <si>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</si>
  <si>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</si>
  <si>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</si>
  <si>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</si>
  <si>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</si>
  <si>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</si>
  <si>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</si>
  <si>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</si>
  <si>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</si>
  <si>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</si>
  <si>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</si>
  <si>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</si>
  <si>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</si>
  <si>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</si>
  <si>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</si>
  <si>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</si>
  <si>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</si>
  <si>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</si>
  <si>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</si>
  <si>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</si>
  <si>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</si>
  <si>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</si>
  <si>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</si>
  <si>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</si>
  <si>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</si>
  <si>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</si>
  <si>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</si>
  <si>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</si>
  <si>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</si>
  <si>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</si>
  <si>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</si>
  <si>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</si>
  <si>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</si>
  <si>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</si>
  <si>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</si>
  <si>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</si>
  <si>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</si>
  <si>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</si>
  <si>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</si>
  <si>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</si>
  <si>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</si>
  <si>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</si>
  <si>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</si>
  <si>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</si>
  <si>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</si>
  <si>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</si>
  <si>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</si>
  <si>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</si>
  <si>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</si>
  <si>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</si>
  <si>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</si>
  <si>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</si>
  <si>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</si>
  <si>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</si>
  <si>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</si>
  <si>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</si>
  <si>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</si>
  <si>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</si>
  <si>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</si>
  <si>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</si>
  <si>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</si>
  <si>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</si>
  <si>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</si>
  <si>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</si>
  <si>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</si>
  <si>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</si>
  <si>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</si>
  <si>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</si>
  <si>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</si>
  <si>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</si>
  <si>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</si>
  <si>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</si>
  <si>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</si>
  <si>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</si>
  <si>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</si>
  <si>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</si>
  <si>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</si>
  <si>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</si>
  <si>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</si>
  <si>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</si>
  <si>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</si>
  <si>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</si>
  <si>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</si>
  <si>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</si>
  <si>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</si>
  <si>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</si>
  <si>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</si>
  <si>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</si>
  <si>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</si>
  <si>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</si>
  <si>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</si>
  <si>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</si>
  <si>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</si>
  <si>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</si>
  <si>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</si>
  <si>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</si>
  <si>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</si>
  <si>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</si>
  <si>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</si>
  <si>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</si>
  <si>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</si>
  <si>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</si>
  <si>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</si>
  <si>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</si>
  <si>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</si>
  <si>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</si>
  <si>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</si>
  <si>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</si>
  <si>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</si>
  <si>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</si>
  <si>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</si>
  <si>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</si>
  <si>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</si>
  <si>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</si>
  <si>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</si>
  <si>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</si>
  <si>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</si>
  <si>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</si>
  <si>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</si>
  <si>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</si>
  <si>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</si>
  <si>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</si>
  <si>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</si>
  <si>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</si>
  <si>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</si>
  <si>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</si>
  <si>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</si>
  <si>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</si>
  <si>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</si>
  <si>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</si>
  <si>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</si>
  <si>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</si>
  <si>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</si>
  <si>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</si>
  <si>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</si>
  <si>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</si>
  <si>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</si>
  <si>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</si>
  <si>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</si>
  <si>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</si>
  <si>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</si>
  <si>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</si>
  <si>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</si>
  <si>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</si>
  <si>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</si>
  <si>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</si>
  <si>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</si>
  <si>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</si>
  <si>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</si>
  <si>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</si>
  <si>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</si>
  <si>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</si>
  <si>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</si>
  <si>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</si>
  <si>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</si>
  <si>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</si>
  <si>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</si>
  <si>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</si>
  <si>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</si>
  <si>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</si>
  <si>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</si>
  <si>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</si>
  <si>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</si>
  <si>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</si>
  <si>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</si>
  <si>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</si>
  <si>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</si>
  <si>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</si>
  <si>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</si>
  <si>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</si>
  <si>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</si>
  <si>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</si>
  <si>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</si>
  <si>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</si>
  <si>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</si>
  <si>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</si>
  <si>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</si>
  <si>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</si>
  <si>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</si>
  <si>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</si>
  <si>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</si>
  <si>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</si>
  <si>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</si>
  <si>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</si>
  <si>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</si>
  <si>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</si>
  <si>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</si>
  <si>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</si>
  <si>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</si>
  <si>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</si>
  <si>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</si>
  <si>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</si>
  <si>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</si>
  <si>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</si>
  <si>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</si>
  <si>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</si>
  <si>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</si>
  <si>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</si>
  <si>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</si>
  <si>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</si>
  <si>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</si>
  <si>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</si>
  <si>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</si>
  <si>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</si>
  <si>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</si>
  <si>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</si>
  <si>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</si>
  <si>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</si>
  <si>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</si>
  <si>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</si>
  <si>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</si>
  <si>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</si>
  <si>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</si>
  <si>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</si>
  <si>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</si>
  <si>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</si>
  <si>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</si>
  <si>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</si>
  <si>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</si>
  <si>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</si>
  <si>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</si>
  <si>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</si>
  <si>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</si>
  <si>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</si>
  <si>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</si>
  <si>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</si>
  <si>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</si>
  <si>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</si>
  <si>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</si>
  <si>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</si>
  <si>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</si>
  <si>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</si>
  <si>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</si>
  <si>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</si>
  <si>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</si>
  <si>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</si>
  <si>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</si>
  <si>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</si>
  <si>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</si>
  <si>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</si>
  <si>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</si>
  <si>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</si>
  <si>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</si>
  <si>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</si>
  <si>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</si>
  <si>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</si>
  <si>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</si>
  <si>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</si>
  <si>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</si>
  <si>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</si>
  <si>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</si>
  <si>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</si>
  <si>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</si>
  <si>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</si>
  <si>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</si>
  <si>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</si>
  <si>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</si>
  <si>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</si>
  <si>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</si>
  <si>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</si>
  <si>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</si>
  <si>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</si>
  <si>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</si>
  <si>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</si>
  <si>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</si>
  <si>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</si>
  <si>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</si>
  <si>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</si>
  <si>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</si>
  <si>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</si>
  <si>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</si>
  <si>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</si>
  <si>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</si>
  <si>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</si>
  <si>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</si>
  <si>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</si>
  <si>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</si>
  <si>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</si>
  <si>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</si>
  <si>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</si>
  <si>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</si>
  <si>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</si>
  <si>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</si>
  <si>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</si>
  <si>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</si>
  <si>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</si>
  <si>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</si>
  <si>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</si>
  <si>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</si>
  <si>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</si>
  <si>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</si>
  <si>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</si>
  <si>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</si>
  <si>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</si>
  <si>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</si>
  <si>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</si>
  <si>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</si>
  <si>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</si>
  <si>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</si>
  <si>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</si>
  <si>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</si>
  <si>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</si>
  <si>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</si>
  <si>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</si>
  <si>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</si>
  <si>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</si>
  <si>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</si>
  <si>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</si>
  <si>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</si>
  <si>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</si>
  <si>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</si>
  <si>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</si>
  <si>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</si>
  <si>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</si>
  <si>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</si>
  <si>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</si>
  <si>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</si>
  <si>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</si>
  <si>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</si>
  <si>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</si>
  <si>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</si>
  <si>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</si>
  <si>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</si>
  <si>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</si>
  <si>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</si>
  <si>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</si>
  <si>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</si>
  <si>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</si>
  <si>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</si>
  <si>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</si>
  <si>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</si>
  <si>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</si>
  <si>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</si>
  <si>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</si>
  <si>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</si>
  <si>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</si>
  <si>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</si>
  <si>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</si>
  <si>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</si>
  <si>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</si>
  <si>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</si>
  <si>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</si>
  <si>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</si>
  <si>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</si>
  <si>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</si>
  <si>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</si>
  <si>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</si>
  <si>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</si>
  <si>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</si>
  <si>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</si>
  <si>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</si>
  <si>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</si>
  <si>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</si>
  <si>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</si>
  <si>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</si>
  <si>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</si>
  <si>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</si>
  <si>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</si>
  <si>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</si>
  <si>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</si>
  <si>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</si>
  <si>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</si>
  <si>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</si>
  <si>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</si>
  <si>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</si>
  <si>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</si>
  <si>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</si>
  <si>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</si>
  <si>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</si>
  <si>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</si>
  <si>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</si>
  <si>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</si>
  <si>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</si>
  <si>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</si>
  <si>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</si>
  <si>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</si>
  <si>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</si>
  <si>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</si>
  <si>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</si>
  <si>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</si>
  <si>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</si>
  <si>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</si>
  <si>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</si>
  <si>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</si>
  <si>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</si>
  <si>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</si>
  <si>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</si>
  <si>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</si>
  <si>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</si>
  <si>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</si>
  <si>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</si>
  <si>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</si>
  <si>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</si>
  <si>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</si>
  <si>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</si>
  <si>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</si>
  <si>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</si>
  <si>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</si>
  <si>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</si>
  <si>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</si>
  <si>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</si>
  <si>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</si>
  <si>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</si>
  <si>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</si>
  <si>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</si>
  <si>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</si>
  <si>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</si>
  <si>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</si>
  <si>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</si>
  <si>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</si>
  <si>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</si>
  <si>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</si>
  <si>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</si>
  <si>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</si>
  <si>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</si>
  <si>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</si>
  <si>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</si>
  <si>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</si>
  <si>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</si>
  <si>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</si>
  <si>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</si>
  <si>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</si>
  <si>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</si>
  <si>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</si>
  <si>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</si>
  <si>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</si>
  <si>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</si>
  <si>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</si>
  <si>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</si>
  <si>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</si>
  <si>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</si>
  <si>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</si>
  <si>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</si>
  <si>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</si>
  <si>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</si>
  <si>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</si>
  <si>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</si>
  <si>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</si>
  <si>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</si>
  <si>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</si>
  <si>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</si>
  <si>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</si>
  <si>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</si>
  <si>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</si>
  <si>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</si>
  <si>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</si>
  <si>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</si>
  <si>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</si>
  <si>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</si>
  <si>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</si>
  <si>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</si>
  <si>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</si>
  <si>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</si>
  <si>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</si>
  <si>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</si>
  <si>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</si>
  <si>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</si>
  <si>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</si>
  <si>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</si>
  <si>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</si>
  <si>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</si>
  <si>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</si>
  <si>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</si>
  <si>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</si>
  <si>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</si>
  <si>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</si>
  <si>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</si>
  <si>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</si>
  <si>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</si>
  <si>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</si>
  <si>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</si>
  <si>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</si>
  <si>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</si>
  <si>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</si>
  <si>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</si>
  <si>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</si>
  <si>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</si>
  <si>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</si>
  <si>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</si>
  <si>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</si>
  <si>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</si>
  <si>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</si>
  <si>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</si>
  <si>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</si>
  <si>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</si>
  <si>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</si>
  <si>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</si>
  <si>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</si>
  <si>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</si>
  <si>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</si>
  <si>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</si>
  <si>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</si>
  <si>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</si>
  <si>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</si>
  <si>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</si>
  <si>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</si>
  <si>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</si>
  <si>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</si>
  <si>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</si>
  <si>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</si>
  <si>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</si>
  <si>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</si>
  <si>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</si>
  <si>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</si>
  <si>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</si>
  <si>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</si>
  <si>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</si>
  <si>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</si>
  <si>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</si>
  <si>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</si>
  <si>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</si>
  <si>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</si>
  <si>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</si>
  <si>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</si>
  <si>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</si>
  <si>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</si>
  <si>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</si>
  <si>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</si>
  <si>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</si>
  <si>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</si>
  <si>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</si>
  <si>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</si>
  <si>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</si>
  <si>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</si>
  <si>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</si>
  <si>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</si>
  <si>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</si>
  <si>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</si>
  <si>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</si>
  <si>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</si>
  <si>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</si>
  <si>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</si>
  <si>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</si>
  <si>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</si>
  <si>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</si>
  <si>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</si>
  <si>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</si>
  <si>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</si>
  <si>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</si>
  <si>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</si>
  <si>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</si>
  <si>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</si>
  <si>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</si>
  <si>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</si>
  <si>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</si>
  <si>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</si>
  <si>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</si>
  <si>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</si>
  <si>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</si>
  <si>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</si>
  <si>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</si>
  <si>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</si>
  <si>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</si>
  <si>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</si>
  <si>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</si>
  <si>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</si>
  <si>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</si>
  <si>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</si>
  <si>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</si>
  <si>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</si>
  <si>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</si>
  <si>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</si>
  <si>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</si>
  <si>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</si>
  <si>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</si>
  <si>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</si>
  <si>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</si>
  <si>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</si>
  <si>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</si>
  <si>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</si>
  <si>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</si>
  <si>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</si>
  <si>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</si>
  <si>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</si>
  <si>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</si>
  <si>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</si>
  <si>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</si>
  <si>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</si>
  <si>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</si>
  <si>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</si>
  <si>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</si>
  <si>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</si>
  <si>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</si>
  <si>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</si>
  <si>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</si>
  <si>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</si>
  <si>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</si>
  <si>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</si>
  <si>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</si>
  <si>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</si>
  <si>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</si>
  <si>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</si>
  <si>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</si>
  <si>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</si>
  <si>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</si>
  <si>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</si>
  <si>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</si>
  <si>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</si>
  <si>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</si>
  <si>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</si>
  <si>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</si>
  <si>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</si>
  <si>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</si>
  <si>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</si>
  <si>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</si>
  <si>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</si>
  <si>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</si>
  <si>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</si>
  <si>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</si>
  <si>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</si>
  <si>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</si>
  <si>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</si>
  <si>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</si>
  <si>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</si>
  <si>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</si>
  <si>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</si>
  <si>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</si>
  <si>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</si>
  <si>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</si>
  <si>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</si>
  <si>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</si>
  <si>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</si>
  <si>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</si>
  <si>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</si>
  <si>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</si>
  <si>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</si>
  <si>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</si>
  <si>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</si>
  <si>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</si>
  <si>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</si>
  <si>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</si>
  <si>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</si>
  <si>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</si>
  <si>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</si>
  <si>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</si>
  <si>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</si>
  <si>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</si>
  <si>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</si>
  <si>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</si>
  <si>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</si>
  <si>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</si>
  <si>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</si>
  <si>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</si>
  <si>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</si>
  <si>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</si>
  <si>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</si>
  <si>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</si>
  <si>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</si>
  <si>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</si>
  <si>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</si>
  <si>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</si>
  <si>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</si>
  <si>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</si>
  <si>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</si>
  <si>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</si>
  <si>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</si>
  <si>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</si>
  <si>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</si>
  <si>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</si>
  <si>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</si>
  <si>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</si>
  <si>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</si>
  <si>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</si>
  <si>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</si>
  <si>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</si>
  <si>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</si>
  <si>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</si>
  <si>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</si>
  <si>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</si>
  <si>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</si>
  <si>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</si>
  <si>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</si>
  <si>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</si>
  <si>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</si>
  <si>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</si>
  <si>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</si>
  <si>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</si>
  <si>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</si>
  <si>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</si>
  <si>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</si>
  <si>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</si>
  <si>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</si>
  <si>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</si>
  <si>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</si>
  <si>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</si>
  <si>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</si>
  <si>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</si>
  <si>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</si>
  <si>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</si>
  <si>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</si>
  <si>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</si>
  <si>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</si>
  <si>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</si>
  <si>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</si>
  <si>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</si>
  <si>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</si>
  <si>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</si>
  <si>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</si>
  <si>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</si>
  <si>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</si>
  <si>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</si>
  <si>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</si>
  <si>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</si>
  <si>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</si>
  <si>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</si>
  <si>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</si>
  <si>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</si>
  <si>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</si>
  <si>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</si>
  <si>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</si>
  <si>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</si>
  <si>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</si>
  <si>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</si>
  <si>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</si>
  <si>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</si>
  <si>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</si>
  <si>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</si>
  <si>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</si>
  <si>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</si>
  <si>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</si>
  <si>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</si>
  <si>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</si>
  <si>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</si>
  <si>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</si>
  <si>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</si>
  <si>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</si>
  <si>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</si>
  <si>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</si>
  <si>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</si>
  <si>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</si>
  <si>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</si>
  <si>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</si>
  <si>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</si>
  <si>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</si>
  <si>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</si>
  <si>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</si>
  <si>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</si>
  <si>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</si>
  <si>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</si>
  <si>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</si>
  <si>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</si>
  <si>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</si>
  <si>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</si>
  <si>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</si>
  <si>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</si>
  <si>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</si>
  <si>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</si>
  <si>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</si>
  <si>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</si>
  <si>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</si>
  <si>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</si>
  <si>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</si>
  <si>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</si>
  <si>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</si>
  <si>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</si>
  <si>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</si>
  <si>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</si>
  <si>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</si>
  <si>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</si>
  <si>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</si>
  <si>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</si>
  <si>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</si>
  <si>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</si>
  <si>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</si>
  <si>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</si>
  <si>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</si>
  <si>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</si>
  <si>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</si>
  <si>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</si>
  <si>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</si>
  <si>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</si>
  <si>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</si>
  <si>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</si>
  <si>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</si>
  <si>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</si>
  <si>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</si>
  <si>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</si>
  <si>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</si>
  <si>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</si>
  <si>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</si>
  <si>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</si>
  <si>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</si>
  <si>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</si>
  <si>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</si>
  <si>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</si>
  <si>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</si>
  <si>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</si>
  <si>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</si>
  <si>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</si>
  <si>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</si>
  <si>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</si>
  <si>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</si>
  <si>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</si>
  <si>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</si>
  <si>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</si>
  <si>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</si>
  <si>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</si>
  <si>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</si>
  <si>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</si>
  <si>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</si>
  <si>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</si>
  <si>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</si>
  <si>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</si>
  <si>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</si>
  <si>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</si>
  <si>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</si>
  <si>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</si>
  <si>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</si>
  <si>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</si>
  <si>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</si>
  <si>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</si>
  <si>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</si>
  <si>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</si>
  <si>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</si>
  <si>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</si>
  <si>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</si>
  <si>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</si>
  <si>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</si>
  <si>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</si>
  <si>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</si>
  <si>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</si>
  <si>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</si>
  <si>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</si>
  <si>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</si>
  <si>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</si>
  <si>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</si>
  <si>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</si>
  <si>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</si>
  <si>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</si>
  <si>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</si>
  <si>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</si>
  <si>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</si>
  <si>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State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</si>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</sst>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quot;#&quot;\ 0"/>
    <numFmt numFmtId="167"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Lato black"/>
    </font>
  </fonts>
  <fills count="3">
    <fill>
      <patternFill patternType="none"/>
    </fill>
    <fill>
      <patternFill patternType="gray125"/>
    </fill>
    <fill>
      <patternFill patternType="solid">
        <fgColor theme="1" tint="0.34998626667073579"/>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10" xfId="0" applyBorder="1"/>
    <xf numFmtId="165" fontId="0" fillId="0" borderId="1" xfId="0" applyNumberFormat="1" applyBorder="1"/>
    <xf numFmtId="165" fontId="0" fillId="0" borderId="10" xfId="0" applyNumberFormat="1" applyBorder="1"/>
    <xf numFmtId="165" fontId="0" fillId="0" borderId="2" xfId="0" applyNumberFormat="1" applyBorder="1"/>
    <xf numFmtId="165" fontId="0" fillId="0" borderId="11" xfId="0" applyNumberFormat="1" applyBorder="1"/>
    <xf numFmtId="165" fontId="0" fillId="0" borderId="7" xfId="0" applyNumberFormat="1" applyBorder="1"/>
    <xf numFmtId="165" fontId="0" fillId="0" borderId="12"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0" applyNumberFormat="1"/>
    <xf numFmtId="10" fontId="0" fillId="0" borderId="0" xfId="2" applyNumberFormat="1" applyFont="1"/>
    <xf numFmtId="0" fontId="0" fillId="0" borderId="3" xfId="0" applyBorder="1" applyAlignment="1">
      <alignment horizontal="left"/>
    </xf>
    <xf numFmtId="167" fontId="6" fillId="0" borderId="0" xfId="0" applyNumberFormat="1" applyFont="1" applyAlignment="1">
      <alignment horizontal="center"/>
    </xf>
    <xf numFmtId="0" fontId="0" fillId="2" borderId="0" xfId="0" applyFill="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8" xfId="0" applyNumberFormat="1" applyBorder="1"/>
    <xf numFmtId="0" fontId="0" fillId="0" borderId="9"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12">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D93-4CAE-8B21-0E14C102AED5}"/>
            </c:ext>
          </c:extLst>
        </c:ser>
        <c:dLbls>
          <c:showLegendKey val="0"/>
          <c:showVal val="0"/>
          <c:showCatName val="0"/>
          <c:showSerName val="0"/>
          <c:showPercent val="0"/>
          <c:showBubbleSize val="0"/>
        </c:dLbls>
        <c:axId val="1351631984"/>
        <c:axId val="1351631024"/>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D93-4CAE-8B21-0E14C102AED5}"/>
            </c:ext>
          </c:extLst>
        </c:ser>
        <c:dLbls>
          <c:showLegendKey val="0"/>
          <c:showVal val="0"/>
          <c:showCatName val="0"/>
          <c:showSerName val="0"/>
          <c:showPercent val="0"/>
          <c:showBubbleSize val="0"/>
        </c:dLbls>
        <c:gapWidth val="219"/>
        <c:overlap val="-27"/>
        <c:axId val="1175798704"/>
        <c:axId val="1351634384"/>
      </c:barChart>
      <c:catAx>
        <c:axId val="117579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34384"/>
        <c:crosses val="autoZero"/>
        <c:auto val="1"/>
        <c:lblAlgn val="ctr"/>
        <c:lblOffset val="100"/>
        <c:noMultiLvlLbl val="0"/>
      </c:catAx>
      <c:valAx>
        <c:axId val="135163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798704"/>
        <c:crosses val="autoZero"/>
        <c:crossBetween val="between"/>
      </c:valAx>
      <c:valAx>
        <c:axId val="135163102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31984"/>
        <c:crosses val="max"/>
        <c:crossBetween val="between"/>
      </c:valAx>
      <c:catAx>
        <c:axId val="1351631984"/>
        <c:scaling>
          <c:orientation val="minMax"/>
        </c:scaling>
        <c:delete val="1"/>
        <c:axPos val="b"/>
        <c:numFmt formatCode="General" sourceLinked="1"/>
        <c:majorTickMark val="out"/>
        <c:minorTickMark val="none"/>
        <c:tickLblPos val="nextTo"/>
        <c:crossAx val="13516310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Analysis(AutoRecovered).xlsx]Pie_chart!PivotTable3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2F-43B6-9B0A-CAEDCB4D56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2F-43B6-9B0A-CAEDCB4D56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2F-43B6-9B0A-CAEDCB4D56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3BB-4A98-B688-940199E617FF}"/>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Analysis(AutoRecovered).xlsx]top_5!PivotTable5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accent1"/>
            </a:solidFill>
            <a:ln>
              <a:noFill/>
            </a:ln>
            <a:effectLst/>
          </c:spPr>
          <c:invertIfNegative val="0"/>
          <c:cat>
            <c:strRef>
              <c:f>top_5!$A$4:$A$9</c:f>
              <c:strCache>
                <c:ptCount val="5"/>
                <c:pt idx="0">
                  <c:v>Binders</c:v>
                </c:pt>
                <c:pt idx="1">
                  <c:v>Tables</c:v>
                </c:pt>
                <c:pt idx="2">
                  <c:v>Storage</c:v>
                </c:pt>
                <c:pt idx="3">
                  <c:v>Chairs</c:v>
                </c:pt>
                <c:pt idx="4">
                  <c:v>Phones</c:v>
                </c:pt>
              </c:strCache>
            </c:strRef>
          </c:cat>
          <c:val>
            <c:numRef>
              <c:f>top_5!$B$4:$B$9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0B1-4384-A760-FAE1470801AB}"/>
            </c:ext>
          </c:extLst>
        </c:ser>
        <c:dLbls>
          <c:showLegendKey val="0"/>
          <c:showVal val="0"/>
          <c:showCatName val="0"/>
          <c:showSerName val="0"/>
          <c:showPercent val="0"/>
          <c:showBubbleSize val="0"/>
        </c:dLbls>
        <c:gapWidth val="182"/>
        <c:axId val="1438197360"/>
        <c:axId val="1438198320"/>
      </c:barChart>
      <c:catAx>
        <c:axId val="1438197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98320"/>
        <c:crosses val="autoZero"/>
        <c:auto val="1"/>
        <c:lblAlgn val="ctr"/>
        <c:lblOffset val="100"/>
        <c:noMultiLvlLbl val="0"/>
      </c:catAx>
      <c:valAx>
        <c:axId val="143819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9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19D-4425-84EE-994D4EA979FE}"/>
            </c:ext>
          </c:extLst>
        </c:ser>
        <c:dLbls>
          <c:showLegendKey val="0"/>
          <c:showVal val="0"/>
          <c:showCatName val="0"/>
          <c:showSerName val="0"/>
          <c:showPercent val="0"/>
          <c:showBubbleSize val="0"/>
        </c:dLbls>
        <c:smooth val="0"/>
        <c:axId val="1462928000"/>
        <c:axId val="1462927520"/>
      </c:lineChart>
      <c:catAx>
        <c:axId val="1462928000"/>
        <c:scaling>
          <c:orientation val="minMax"/>
        </c:scaling>
        <c:delete val="1"/>
        <c:axPos val="b"/>
        <c:numFmt formatCode="General" sourceLinked="1"/>
        <c:majorTickMark val="none"/>
        <c:minorTickMark val="none"/>
        <c:tickLblPos val="nextTo"/>
        <c:crossAx val="1462927520"/>
        <c:crosses val="autoZero"/>
        <c:auto val="1"/>
        <c:lblAlgn val="ctr"/>
        <c:lblOffset val="100"/>
        <c:noMultiLvlLbl val="0"/>
      </c:catAx>
      <c:valAx>
        <c:axId val="1462927520"/>
        <c:scaling>
          <c:orientation val="minMax"/>
        </c:scaling>
        <c:delete val="1"/>
        <c:axPos val="l"/>
        <c:numFmt formatCode="General" sourceLinked="1"/>
        <c:majorTickMark val="none"/>
        <c:minorTickMark val="none"/>
        <c:tickLblPos val="nextTo"/>
        <c:crossAx val="146292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3FD-42A1-98AC-C894328091BF}"/>
            </c:ext>
          </c:extLst>
        </c:ser>
        <c:dLbls>
          <c:showLegendKey val="0"/>
          <c:showVal val="0"/>
          <c:showCatName val="0"/>
          <c:showSerName val="0"/>
          <c:showPercent val="0"/>
          <c:showBubbleSize val="0"/>
        </c:dLbls>
        <c:smooth val="0"/>
        <c:axId val="1351979488"/>
        <c:axId val="1351976608"/>
      </c:lineChart>
      <c:catAx>
        <c:axId val="1351979488"/>
        <c:scaling>
          <c:orientation val="minMax"/>
        </c:scaling>
        <c:delete val="1"/>
        <c:axPos val="b"/>
        <c:numFmt formatCode="General" sourceLinked="1"/>
        <c:majorTickMark val="none"/>
        <c:minorTickMark val="none"/>
        <c:tickLblPos val="nextTo"/>
        <c:crossAx val="1351976608"/>
        <c:crosses val="autoZero"/>
        <c:auto val="1"/>
        <c:lblAlgn val="ctr"/>
        <c:lblOffset val="100"/>
        <c:noMultiLvlLbl val="0"/>
      </c:catAx>
      <c:valAx>
        <c:axId val="1351976608"/>
        <c:scaling>
          <c:orientation val="minMax"/>
        </c:scaling>
        <c:delete val="1"/>
        <c:axPos val="l"/>
        <c:numFmt formatCode="General" sourceLinked="1"/>
        <c:majorTickMark val="none"/>
        <c:minorTickMark val="none"/>
        <c:tickLblPos val="nextTo"/>
        <c:crossAx val="135197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981-4DFF-8792-AFAC924C07C3}"/>
            </c:ext>
          </c:extLst>
        </c:ser>
        <c:dLbls>
          <c:showLegendKey val="0"/>
          <c:showVal val="0"/>
          <c:showCatName val="0"/>
          <c:showSerName val="0"/>
          <c:showPercent val="0"/>
          <c:showBubbleSize val="0"/>
        </c:dLbls>
        <c:smooth val="0"/>
        <c:axId val="1246895200"/>
        <c:axId val="1246889440"/>
      </c:lineChart>
      <c:catAx>
        <c:axId val="1246895200"/>
        <c:scaling>
          <c:orientation val="minMax"/>
        </c:scaling>
        <c:delete val="1"/>
        <c:axPos val="b"/>
        <c:numFmt formatCode="General" sourceLinked="1"/>
        <c:majorTickMark val="none"/>
        <c:minorTickMark val="none"/>
        <c:tickLblPos val="nextTo"/>
        <c:crossAx val="1246889440"/>
        <c:crosses val="autoZero"/>
        <c:auto val="1"/>
        <c:lblAlgn val="ctr"/>
        <c:lblOffset val="100"/>
        <c:noMultiLvlLbl val="0"/>
      </c:catAx>
      <c:valAx>
        <c:axId val="1246889440"/>
        <c:scaling>
          <c:orientation val="minMax"/>
        </c:scaling>
        <c:delete val="1"/>
        <c:axPos val="l"/>
        <c:numFmt formatCode="General" sourceLinked="1"/>
        <c:majorTickMark val="none"/>
        <c:minorTickMark val="none"/>
        <c:tickLblPos val="nextTo"/>
        <c:crossAx val="124689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1D2-44DC-9691-A296C049A982}"/>
            </c:ext>
          </c:extLst>
        </c:ser>
        <c:dLbls>
          <c:showLegendKey val="0"/>
          <c:showVal val="0"/>
          <c:showCatName val="0"/>
          <c:showSerName val="0"/>
          <c:showPercent val="0"/>
          <c:showBubbleSize val="0"/>
        </c:dLbls>
        <c:smooth val="0"/>
        <c:axId val="1462923408"/>
        <c:axId val="1462921968"/>
      </c:lineChart>
      <c:catAx>
        <c:axId val="1462923408"/>
        <c:scaling>
          <c:orientation val="minMax"/>
        </c:scaling>
        <c:delete val="1"/>
        <c:axPos val="b"/>
        <c:numFmt formatCode="General" sourceLinked="1"/>
        <c:majorTickMark val="none"/>
        <c:minorTickMark val="none"/>
        <c:tickLblPos val="nextTo"/>
        <c:crossAx val="1462921968"/>
        <c:crosses val="autoZero"/>
        <c:auto val="1"/>
        <c:lblAlgn val="ctr"/>
        <c:lblOffset val="100"/>
        <c:noMultiLvlLbl val="0"/>
      </c:catAx>
      <c:valAx>
        <c:axId val="1462921968"/>
        <c:scaling>
          <c:orientation val="minMax"/>
        </c:scaling>
        <c:delete val="1"/>
        <c:axPos val="l"/>
        <c:numFmt formatCode="General" sourceLinked="1"/>
        <c:majorTickMark val="none"/>
        <c:minorTickMark val="none"/>
        <c:tickLblPos val="nextTo"/>
        <c:crossAx val="146292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DCF-4EBD-B0A2-5F2D85FA0355}"/>
            </c:ext>
          </c:extLst>
        </c:ser>
        <c:dLbls>
          <c:showLegendKey val="0"/>
          <c:showVal val="0"/>
          <c:showCatName val="0"/>
          <c:showSerName val="0"/>
          <c:showPercent val="0"/>
          <c:showBubbleSize val="0"/>
        </c:dLbls>
        <c:smooth val="0"/>
        <c:axId val="1183591648"/>
        <c:axId val="1183593088"/>
      </c:lineChart>
      <c:catAx>
        <c:axId val="1183591648"/>
        <c:scaling>
          <c:orientation val="minMax"/>
        </c:scaling>
        <c:delete val="1"/>
        <c:axPos val="b"/>
        <c:numFmt formatCode="General" sourceLinked="1"/>
        <c:majorTickMark val="none"/>
        <c:minorTickMark val="none"/>
        <c:tickLblPos val="nextTo"/>
        <c:crossAx val="1183593088"/>
        <c:crosses val="autoZero"/>
        <c:auto val="1"/>
        <c:lblAlgn val="ctr"/>
        <c:lblOffset val="100"/>
        <c:noMultiLvlLbl val="0"/>
      </c:catAx>
      <c:valAx>
        <c:axId val="1183593088"/>
        <c:scaling>
          <c:orientation val="minMax"/>
        </c:scaling>
        <c:delete val="1"/>
        <c:axPos val="l"/>
        <c:numFmt formatCode="General" sourceLinked="1"/>
        <c:majorTickMark val="none"/>
        <c:minorTickMark val="none"/>
        <c:tickLblPos val="nextTo"/>
        <c:crossAx val="118359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D59-4568-9C5B-1629814D4C46}"/>
            </c:ext>
          </c:extLst>
        </c:ser>
        <c:dLbls>
          <c:showLegendKey val="0"/>
          <c:showVal val="0"/>
          <c:showCatName val="0"/>
          <c:showSerName val="0"/>
          <c:showPercent val="0"/>
          <c:showBubbleSize val="0"/>
        </c:dLbls>
        <c:smooth val="0"/>
        <c:axId val="1462928000"/>
        <c:axId val="1462927520"/>
      </c:lineChart>
      <c:catAx>
        <c:axId val="1462928000"/>
        <c:scaling>
          <c:orientation val="minMax"/>
        </c:scaling>
        <c:delete val="1"/>
        <c:axPos val="b"/>
        <c:numFmt formatCode="General" sourceLinked="1"/>
        <c:majorTickMark val="none"/>
        <c:minorTickMark val="none"/>
        <c:tickLblPos val="nextTo"/>
        <c:crossAx val="1462927520"/>
        <c:crosses val="autoZero"/>
        <c:auto val="1"/>
        <c:lblAlgn val="ctr"/>
        <c:lblOffset val="100"/>
        <c:noMultiLvlLbl val="0"/>
      </c:catAx>
      <c:valAx>
        <c:axId val="1462927520"/>
        <c:scaling>
          <c:orientation val="minMax"/>
        </c:scaling>
        <c:delete val="1"/>
        <c:axPos val="l"/>
        <c:numFmt formatCode="General" sourceLinked="1"/>
        <c:majorTickMark val="none"/>
        <c:minorTickMark val="none"/>
        <c:tickLblPos val="nextTo"/>
        <c:crossAx val="146292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0DF-48E9-B374-2AE65FBA7CF2}"/>
            </c:ext>
          </c:extLst>
        </c:ser>
        <c:dLbls>
          <c:showLegendKey val="0"/>
          <c:showVal val="0"/>
          <c:showCatName val="0"/>
          <c:showSerName val="0"/>
          <c:showPercent val="0"/>
          <c:showBubbleSize val="0"/>
        </c:dLbls>
        <c:smooth val="0"/>
        <c:axId val="1351979488"/>
        <c:axId val="1351976608"/>
      </c:lineChart>
      <c:catAx>
        <c:axId val="1351979488"/>
        <c:scaling>
          <c:orientation val="minMax"/>
        </c:scaling>
        <c:delete val="1"/>
        <c:axPos val="b"/>
        <c:numFmt formatCode="General" sourceLinked="1"/>
        <c:majorTickMark val="none"/>
        <c:minorTickMark val="none"/>
        <c:tickLblPos val="nextTo"/>
        <c:crossAx val="1351976608"/>
        <c:crosses val="autoZero"/>
        <c:auto val="1"/>
        <c:lblAlgn val="ctr"/>
        <c:lblOffset val="100"/>
        <c:noMultiLvlLbl val="0"/>
      </c:catAx>
      <c:valAx>
        <c:axId val="1351976608"/>
        <c:scaling>
          <c:orientation val="minMax"/>
        </c:scaling>
        <c:delete val="1"/>
        <c:axPos val="l"/>
        <c:numFmt formatCode="General" sourceLinked="1"/>
        <c:majorTickMark val="none"/>
        <c:minorTickMark val="none"/>
        <c:tickLblPos val="nextTo"/>
        <c:crossAx val="135197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3A6-4475-8824-F9D1511ECD7C}"/>
            </c:ext>
          </c:extLst>
        </c:ser>
        <c:dLbls>
          <c:showLegendKey val="0"/>
          <c:showVal val="0"/>
          <c:showCatName val="0"/>
          <c:showSerName val="0"/>
          <c:showPercent val="0"/>
          <c:showBubbleSize val="0"/>
        </c:dLbls>
        <c:smooth val="0"/>
        <c:axId val="1462928000"/>
        <c:axId val="1462927520"/>
      </c:lineChart>
      <c:catAx>
        <c:axId val="1462928000"/>
        <c:scaling>
          <c:orientation val="minMax"/>
        </c:scaling>
        <c:delete val="1"/>
        <c:axPos val="b"/>
        <c:numFmt formatCode="General" sourceLinked="1"/>
        <c:majorTickMark val="none"/>
        <c:minorTickMark val="none"/>
        <c:tickLblPos val="nextTo"/>
        <c:crossAx val="1462927520"/>
        <c:crosses val="autoZero"/>
        <c:auto val="1"/>
        <c:lblAlgn val="ctr"/>
        <c:lblOffset val="100"/>
        <c:noMultiLvlLbl val="0"/>
      </c:catAx>
      <c:valAx>
        <c:axId val="1462927520"/>
        <c:scaling>
          <c:orientation val="minMax"/>
        </c:scaling>
        <c:delete val="1"/>
        <c:axPos val="l"/>
        <c:numFmt formatCode="General" sourceLinked="1"/>
        <c:majorTickMark val="none"/>
        <c:minorTickMark val="none"/>
        <c:tickLblPos val="nextTo"/>
        <c:crossAx val="146292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2A7-447D-854C-669ADB8D085D}"/>
            </c:ext>
          </c:extLst>
        </c:ser>
        <c:dLbls>
          <c:showLegendKey val="0"/>
          <c:showVal val="0"/>
          <c:showCatName val="0"/>
          <c:showSerName val="0"/>
          <c:showPercent val="0"/>
          <c:showBubbleSize val="0"/>
        </c:dLbls>
        <c:smooth val="0"/>
        <c:axId val="1246895200"/>
        <c:axId val="1246889440"/>
      </c:lineChart>
      <c:catAx>
        <c:axId val="1246895200"/>
        <c:scaling>
          <c:orientation val="minMax"/>
        </c:scaling>
        <c:delete val="1"/>
        <c:axPos val="b"/>
        <c:numFmt formatCode="General" sourceLinked="1"/>
        <c:majorTickMark val="none"/>
        <c:minorTickMark val="none"/>
        <c:tickLblPos val="nextTo"/>
        <c:crossAx val="1246889440"/>
        <c:crosses val="autoZero"/>
        <c:auto val="1"/>
        <c:lblAlgn val="ctr"/>
        <c:lblOffset val="100"/>
        <c:noMultiLvlLbl val="0"/>
      </c:catAx>
      <c:valAx>
        <c:axId val="1246889440"/>
        <c:scaling>
          <c:orientation val="minMax"/>
        </c:scaling>
        <c:delete val="1"/>
        <c:axPos val="l"/>
        <c:numFmt formatCode="General" sourceLinked="1"/>
        <c:majorTickMark val="none"/>
        <c:minorTickMark val="none"/>
        <c:tickLblPos val="nextTo"/>
        <c:crossAx val="124689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280-4246-8BD8-32215E18F43F}"/>
            </c:ext>
          </c:extLst>
        </c:ser>
        <c:dLbls>
          <c:showLegendKey val="0"/>
          <c:showVal val="0"/>
          <c:showCatName val="0"/>
          <c:showSerName val="0"/>
          <c:showPercent val="0"/>
          <c:showBubbleSize val="0"/>
        </c:dLbls>
        <c:smooth val="0"/>
        <c:axId val="1462923408"/>
        <c:axId val="1462921968"/>
      </c:lineChart>
      <c:catAx>
        <c:axId val="1462923408"/>
        <c:scaling>
          <c:orientation val="minMax"/>
        </c:scaling>
        <c:delete val="1"/>
        <c:axPos val="b"/>
        <c:numFmt formatCode="General" sourceLinked="1"/>
        <c:majorTickMark val="none"/>
        <c:minorTickMark val="none"/>
        <c:tickLblPos val="nextTo"/>
        <c:crossAx val="1462921968"/>
        <c:crosses val="autoZero"/>
        <c:auto val="1"/>
        <c:lblAlgn val="ctr"/>
        <c:lblOffset val="100"/>
        <c:noMultiLvlLbl val="0"/>
      </c:catAx>
      <c:valAx>
        <c:axId val="1462921968"/>
        <c:scaling>
          <c:orientation val="minMax"/>
        </c:scaling>
        <c:delete val="1"/>
        <c:axPos val="l"/>
        <c:numFmt formatCode="General" sourceLinked="1"/>
        <c:majorTickMark val="none"/>
        <c:minorTickMark val="none"/>
        <c:tickLblPos val="nextTo"/>
        <c:crossAx val="146292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5CA-4CD8-9666-18B3A294A517}"/>
            </c:ext>
          </c:extLst>
        </c:ser>
        <c:dLbls>
          <c:showLegendKey val="0"/>
          <c:showVal val="0"/>
          <c:showCatName val="0"/>
          <c:showSerName val="0"/>
          <c:showPercent val="0"/>
          <c:showBubbleSize val="0"/>
        </c:dLbls>
        <c:smooth val="0"/>
        <c:axId val="1183591648"/>
        <c:axId val="1183593088"/>
      </c:lineChart>
      <c:catAx>
        <c:axId val="1183591648"/>
        <c:scaling>
          <c:orientation val="minMax"/>
        </c:scaling>
        <c:delete val="1"/>
        <c:axPos val="b"/>
        <c:numFmt formatCode="General" sourceLinked="1"/>
        <c:majorTickMark val="none"/>
        <c:minorTickMark val="none"/>
        <c:tickLblPos val="nextTo"/>
        <c:crossAx val="1183593088"/>
        <c:crosses val="autoZero"/>
        <c:auto val="1"/>
        <c:lblAlgn val="ctr"/>
        <c:lblOffset val="100"/>
        <c:noMultiLvlLbl val="0"/>
      </c:catAx>
      <c:valAx>
        <c:axId val="1183593088"/>
        <c:scaling>
          <c:orientation val="minMax"/>
        </c:scaling>
        <c:delete val="1"/>
        <c:axPos val="l"/>
        <c:numFmt formatCode="General" sourceLinked="1"/>
        <c:majorTickMark val="none"/>
        <c:minorTickMark val="none"/>
        <c:tickLblPos val="nextTo"/>
        <c:crossAx val="118359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Analysis(AutoRecovered).xlsx]combo_chart!PivotTable1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349834548809"/>
          <c:y val="0.22897417803784656"/>
          <c:w val="0.64042117074474247"/>
          <c:h val="0.58046862822079226"/>
        </c:manualLayout>
      </c:layout>
      <c:areaChart>
        <c:grouping val="standard"/>
        <c:varyColors val="0"/>
        <c:ser>
          <c:idx val="1"/>
          <c:order val="1"/>
          <c:tx>
            <c:strRef>
              <c:f>combo_chart!$C$3</c:f>
              <c:strCache>
                <c:ptCount val="1"/>
                <c:pt idx="0">
                  <c:v>Sum of Profit</c:v>
                </c:pt>
              </c:strCache>
            </c:strRef>
          </c:tx>
          <c:spPr>
            <a:solidFill>
              <a:srgbClr val="FFFF00"/>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459-42B0-9EB2-C53DD3EFF069}"/>
            </c:ext>
          </c:extLst>
        </c:ser>
        <c:dLbls>
          <c:showLegendKey val="0"/>
          <c:showVal val="0"/>
          <c:showCatName val="0"/>
          <c:showSerName val="0"/>
          <c:showPercent val="0"/>
          <c:showBubbleSize val="0"/>
        </c:dLbls>
        <c:axId val="221574704"/>
        <c:axId val="361030144"/>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459-42B0-9EB2-C53DD3EFF069}"/>
            </c:ext>
          </c:extLst>
        </c:ser>
        <c:dLbls>
          <c:showLegendKey val="0"/>
          <c:showVal val="0"/>
          <c:showCatName val="0"/>
          <c:showSerName val="0"/>
          <c:showPercent val="0"/>
          <c:showBubbleSize val="0"/>
        </c:dLbls>
        <c:gapWidth val="219"/>
        <c:overlap val="-27"/>
        <c:axId val="1175798704"/>
        <c:axId val="1351634384"/>
      </c:barChart>
      <c:catAx>
        <c:axId val="117579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1634384"/>
        <c:crosses val="autoZero"/>
        <c:auto val="1"/>
        <c:lblAlgn val="ctr"/>
        <c:lblOffset val="100"/>
        <c:noMultiLvlLbl val="0"/>
      </c:catAx>
      <c:valAx>
        <c:axId val="1351634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solidFill>
                      <a:schemeClr val="bg1"/>
                    </a:solidFill>
                  </a:rPr>
                  <a:t>SALES</a:t>
                </a:r>
              </a:p>
            </c:rich>
          </c:tx>
          <c:layout>
            <c:manualLayout>
              <c:xMode val="edge"/>
              <c:yMode val="edge"/>
              <c:x val="5.361306689749836E-3"/>
              <c:y val="0.303689194874523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175798704"/>
        <c:crosses val="autoZero"/>
        <c:crossBetween val="between"/>
      </c:valAx>
      <c:valAx>
        <c:axId val="3610301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solidFill>
                      <a:schemeClr val="bg1"/>
                    </a:solidFill>
                  </a:rPr>
                  <a:t>PROFIT</a:t>
                </a:r>
              </a:p>
            </c:rich>
          </c:tx>
          <c:layout>
            <c:manualLayout>
              <c:xMode val="edge"/>
              <c:yMode val="edge"/>
              <c:x val="0.94418879735970418"/>
              <c:y val="0.281972232825225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21574704"/>
        <c:crosses val="max"/>
        <c:crossBetween val="between"/>
      </c:valAx>
      <c:catAx>
        <c:axId val="221574704"/>
        <c:scaling>
          <c:orientation val="minMax"/>
        </c:scaling>
        <c:delete val="1"/>
        <c:axPos val="b"/>
        <c:numFmt formatCode="General" sourceLinked="1"/>
        <c:majorTickMark val="out"/>
        <c:minorTickMark val="none"/>
        <c:tickLblPos val="nextTo"/>
        <c:crossAx val="361030144"/>
        <c:auto val="1"/>
        <c:lblAlgn val="ctr"/>
        <c:lblOffset val="100"/>
        <c:noMultiLvlLbl val="0"/>
      </c:catAx>
      <c:spPr>
        <a:noFill/>
        <a:ln>
          <a:noFill/>
        </a:ln>
        <a:effectLst/>
      </c:spPr>
    </c:plotArea>
    <c:legend>
      <c:legendPos val="t"/>
      <c:layout>
        <c:manualLayout>
          <c:xMode val="edge"/>
          <c:yMode val="edge"/>
          <c:x val="0.27134586317143244"/>
          <c:y val="0"/>
          <c:w val="0.43424324036169165"/>
          <c:h val="0.1498074278635442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Analysis(AutoRecovered).xlsx]Pie_chart!PivotTable3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rgbClr val="FFC000"/>
          </a:solidFill>
          <a:ln w="19050">
            <a:solidFill>
              <a:schemeClr val="lt1"/>
            </a:solidFill>
          </a:ln>
          <a:effectLst/>
        </c:spPr>
      </c:pivotFmt>
    </c:pivotFmts>
    <c:plotArea>
      <c:layout>
        <c:manualLayout>
          <c:layoutTarget val="inner"/>
          <c:xMode val="edge"/>
          <c:yMode val="edge"/>
          <c:x val="0.36123945390944701"/>
          <c:y val="0.10158341210834869"/>
          <c:w val="0.26748886844920161"/>
          <c:h val="0.86190870426984811"/>
        </c:manualLayout>
      </c:layout>
      <c:doughnutChart>
        <c:varyColors val="1"/>
        <c:ser>
          <c:idx val="0"/>
          <c:order val="0"/>
          <c:tx>
            <c:strRef>
              <c:f>Pie_chart!$B$3</c:f>
              <c:strCache>
                <c:ptCount val="1"/>
                <c:pt idx="0">
                  <c:v>Total</c:v>
                </c:pt>
              </c:strCache>
            </c:strRef>
          </c:tx>
          <c:explosion val="2"/>
          <c:dPt>
            <c:idx val="0"/>
            <c:bubble3D val="0"/>
            <c:spPr>
              <a:solidFill>
                <a:srgbClr val="00B050"/>
              </a:solidFill>
              <a:ln w="19050">
                <a:solidFill>
                  <a:schemeClr val="lt1"/>
                </a:solidFill>
              </a:ln>
              <a:effectLst/>
            </c:spPr>
            <c:extLst>
              <c:ext xmlns:c16="http://schemas.microsoft.com/office/drawing/2014/chart" uri="{C3380CC4-5D6E-409C-BE32-E72D297353CC}">
                <c16:uniqueId val="{00000001-207E-4F17-BD5D-906C2B43A0E6}"/>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207E-4F17-BD5D-906C2B43A0E6}"/>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207E-4F17-BD5D-906C2B43A0E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07E-4F17-BD5D-906C2B43A0E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bg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Analysis(AutoRecovered).xlsx]top_5!PivotTable5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accent4"/>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top_5!$A$4:$A$9</c:f>
              <c:strCache>
                <c:ptCount val="5"/>
                <c:pt idx="0">
                  <c:v>Binders</c:v>
                </c:pt>
                <c:pt idx="1">
                  <c:v>Tables</c:v>
                </c:pt>
                <c:pt idx="2">
                  <c:v>Storage</c:v>
                </c:pt>
                <c:pt idx="3">
                  <c:v>Chairs</c:v>
                </c:pt>
                <c:pt idx="4">
                  <c:v>Phones</c:v>
                </c:pt>
              </c:strCache>
            </c:strRef>
          </c:cat>
          <c:val>
            <c:numRef>
              <c:f>top_5!$B$4:$B$9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288-40B2-9954-EA0FC2FD10B3}"/>
            </c:ext>
          </c:extLst>
        </c:ser>
        <c:dLbls>
          <c:dLblPos val="outEnd"/>
          <c:showLegendKey val="0"/>
          <c:showVal val="1"/>
          <c:showCatName val="0"/>
          <c:showSerName val="0"/>
          <c:showPercent val="0"/>
          <c:showBubbleSize val="0"/>
        </c:dLbls>
        <c:gapWidth val="84"/>
        <c:axId val="1438197360"/>
        <c:axId val="1438198320"/>
      </c:barChart>
      <c:catAx>
        <c:axId val="1438197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Arial Black" panose="020B0A04020102020204" pitchFamily="34" charset="0"/>
                <a:ea typeface="+mn-ea"/>
                <a:cs typeface="+mn-cs"/>
              </a:defRPr>
            </a:pPr>
            <a:endParaRPr lang="en-US"/>
          </a:p>
        </c:txPr>
        <c:crossAx val="1438198320"/>
        <c:crosses val="autoZero"/>
        <c:auto val="1"/>
        <c:lblAlgn val="ctr"/>
        <c:lblOffset val="100"/>
        <c:noMultiLvlLbl val="0"/>
      </c:catAx>
      <c:valAx>
        <c:axId val="1438198320"/>
        <c:scaling>
          <c:orientation val="minMax"/>
        </c:scaling>
        <c:delete val="1"/>
        <c:axPos val="b"/>
        <c:numFmt formatCode="General" sourceLinked="1"/>
        <c:majorTickMark val="out"/>
        <c:minorTickMark val="none"/>
        <c:tickLblPos val="nextTo"/>
        <c:crossAx val="143819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78DFCC9-B968-4CA7-9FC6-396ACF0AE211}">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315A61D-2624-4FE4-A817-F3F0EA48C5FE}">
          <cx:tx>
            <cx:txData>
              <cx:f>_xlchart.v5.5</cx:f>
              <cx:v>Sales</cx:v>
            </cx:txData>
          </cx:tx>
          <cx:dataId val="0"/>
          <cx:layoutPr>
            <cx:geography cultureLanguage="en-US" cultureRegion="IN" attribution="Powered by Bing">
              <cx:geoCache provider="{E9337A44-BEBE-4D9F-B70C-5C5E7DAFC167}">
                <cx:binary>7H1pb9vIEu1fCfL50dMbe7m4c4HhIlte5CWOk8wXQrEd7mySzf3Xv5K32IySeHB98SDgaYJMHKnF
6j5V1aeW7vz7evjXdXa7rt8NeVaYf10Pf76Pmqb81x9/mOvoNl+bvTy+rrXR35q9a53/ob99i69v
/7ip131chH8QhNkf19G6bm6H9//5N3xbeKuP9fW6iXVx3t7W48WtabPG/OK9rW+9W9/kceHFpqnj
6wb/+f7xj+/0t3euztr8a7x+/+62aOJmvBzL2z/fvxjx/t0f8+/9QYZ3GYjZtDcwlso9hZiQmLL3
7zJdhA9/bwmxhzAnilOp7l7w/v1DV+scBv5Tse6EWt/c1LfGwBzv/v+zb3kxIfiQ+/7dtW6LZrOo
Iazvn+8/FnFze/PuQ7Nubs37d7HR7v0HXL2Z1ccPd8vwx0tY/vPv2V/Awsz+5hly81X83Vs/APdX
tv66zt8SK7InOGeEI4XuXvQlZJLvSYYoJYjcQ6ZeQvYKgbaj9DRwBsxfx7sJTB1PunhLYNgeUZQQ
idn9wouXwGCM9wA4W3Gb3wGHZ8D8XqCfAPM4cA7M3zsJjLvO4m+6Lt7UwYk9YjPOFX4wGlj7534O
Y7XHsSACM3wP3ktsXifTdniej50h5P61kwidxEVxa3TzhsbD+B5lCjOq5L1XmwGk2B5WkiKwr5fI
vEqW7cA8GzrD5WS1k7j8VafrwqxhK3wzYsD2YOOXiGL73izkS7tRZA8gw7ZtP8BmPz77nh+8RqLt
4HwfOcPmr4udwObXVOU5Pi8++U+Jm9qzEbUFsvkMGAXETVKG0QNwsBk9J24z6vRzebajMxv+Ygq7
wcuAROt6faMfl+VtSLSSto0Y2erCAIo9G0g25cDYnmPxGlG2w/B95MxI3NOdMJIXUkOU42rYWK6b
+LptHpfov8eF4T1b2Nim1N6KiwBCTSXQNjJzXq+U5mfQPJvKi3nCNC93Eh3vNlv36/r27aCh4KWQ
FJzQBy8FscpzWibsPcYlZxQ/hJ8zhF4j0XZ4vo+cYeP5O4nN6rZb37whHwNkqM0ZUDK61Wgw5nvc
tqmybXz3AeBrz33a7+XZjsvjuBkqq6udRGUBe0z8lrAQuWdvlpzQmaVIIGJSUEaAI9+9ZnvMKyTZ
DsjTwBkii92M+vdvdR2+aWRJ9jiD3UOKh3TLLOqXdI8xRgVDDwx5BswrBNoOzNPAGTD7f+2kqSxv
1tEbkjHG9iBliQR5jOdngQvGDPyXogLY2kvP9VtBtsPxMGwGxtLbTTCyLC50/IaBJEN7GLBgQI+3
BpJS7WEmObXldybwfD9ZvkKinwDzNHKOzW56sE+xudaFiYtHtX0Dhgy2QJWyKeSUH7Nfz2kYgCMo
gX1Hbd9cXiXSdnSeDZ3B82m5k6ZzdVvnunjL8IXtIWET+A92jueoQNzCOeGKS8Bu85qR41dIsh2T
p4EzRK52M2xZFjfx+k0T/WoP8shKqEdrmXMxvgfRpERcPQSc7NFU75NirxBoOzBPA2fALHczXflp
bSKoojb6LV2Z2GMYQ0ZMinujmNExTNCeDYGNRJAa27xmccvrZNoOz/OxM4Q+7Sgp0/36UXffYJsh
4MkYtwVjd0uPZg5NUUhmIsQxengfcpovOMBvpNmOyvJu1AyP5W7icfTW6X0JUSODyEWIe0TAGp5v
MUoCi4Y8MqSYn6zpOSK/l2c7Jo/jZqgcfdjJLf8IlqS9TsdHbf3vLYWKPZsA5YLk10tApA1bC4DF
GL8HZLa1vEaUn0DyNIk5KF92EpRj3cbmjfd9tKck7BpyzsQUhioZllD6f2AEM1ReJct2WJ4NneFy
vJsu7CKC3px3S5Oti5u3MxjI8XMiIUR5yBOrmd0IqAFgCZQM2i/uXrD1PHdkr5VqO0gvR89wutjN
OOZkHRdvmOlnNtT3N90vz3aS5zsNV3sEc8yAIGx1bL8VZzsyD8NmkJzsZo5/vwabeXcJfRfZo/b+
bKv5Hza0rXTdRO/cda0hR/SG7JBCdZRCQk5hSMg9Vw0BqSFwuZLz+7YpNKOFrxdou47Mx8+UZeXu
5P53sq7Ht/WxmybRDSuxZ+Gu4HsCYWh9Uw+mO/Otr5FkOzLfR84wOfF2EpNPt6Z5dxVDAeJtm9sk
lCAIhLwAwt1rFvNKBL1tVFCF7kPeTdz1fPN7tVjbUZoNn0H1aTcrdydrY9bXUWtum8Y8LtfPvO3L
BuNfNVozsgddhlANEtvLqsBTOIKOHipn/Tqvlmc7RrPhM4xOdpNKXt5u2hDN7RvSFNiEJAMrQsAV
716zvQiaqymj0Er62Hw9Kx69SqTtED0bOoPncjfTeyfxdRSH67dM7kE3IpiOAk937+hmLB+iY7Ar
SMxu0rOb14wpvEai7eB8HznD5mRH2X1szOZXWcZv59woNFIRaOd5KuHNiAKUkaD1nUDF9aFB7gd4
XiXUzxB6NngO0oedpAsngJBu67dECPJ5XECv7kPyG83c26adVwhoUHyMo7cg9DuJfg7P/cg5NrvZ
qbi67d8drPMSKhhv2RDH6B6XNsfqsVcRqNqLWGjTywj9clB6etqfnlO5V4u1HaXZ8BlUq4PdNCMo
x75p/Y/BoThoJsUKmnruXjOQMAJHx6BJi2+O0z2H5+T3omwH5mngDJKTy52EZHX7tV6b9A2zB5sm
Xzi9Q8E4ngzjueEotQep202P1vaDCq+RaDs030fOsFntZpZp4wMOb2tzOz7q7huEPdD9A+EndJg8
RKCzfUdAAwrQBjhOe8/b1MxuXifTz/D5Pp85Qoc7aj39u5PbIb5+w345yvYYAfPB7MF+fvBpfA8j
6DRBEj/qxX03wwab30vzc2wex86xOdlZbL7oOn1cozewHbIHqTXCNid6t+020CMPnBoOAD0eO51x
tg0+v5Po5+jcj5xj82U3sbnLXHvr9G1PLkLHCeMU7OKhDWsW9YDHg0MMm4PBj87tUTce7OeVUv0E
oxej5zjtZpr0NIrf0LNB5ymDA4pwuvShx2Hm2aBzXiDg2/In+PxOmu243I+a4XG6mwT6NM2gN/tN
7zCAWg8cToReoHuXtunCesHWoP8BNhuExEMXF9jUcx79Gol+gsvTXObYHO2kTzutb8M37Z+jsNtI
OHNFHxpM5t7srn9OQovdjAb8XpCfAPIwgTkcFzsJxxmkpM2Ydes3LfCAC5OKQ5Ft032yec1cGNzS
IqmUmy6ue/4MedHn5vJaqbYj9HL0DKezv3YSpw+6/d8UscF8EBRCCd6OFJTipIKjQHAXyD1SM7L2
erm2YzUfP0Prg7vDaL05cYOQhwJrhjzOvVXNNqENcSMUwRFIPgtH71f59/L8CqPH0XOEdpOyXd4O
b3rtBAbKTCUDO9kKDWRzKMRD4PAeKt4zh/dbcbYj8zBsBsnl5500mo/NOnrcBv77KHRzHhjq1pA8
+94J/Jyx3V1uJKAFkvCZS/udHNuhuB81Q+Lj5U4i8T/o+AB+DM0eaLOX3L3mhAA6QsA4JHu8isJ+
1IT7mPM1Em3H5fvIGTZXu0kEPo0aLtoLH5fnvzcU6PDYFJ4J/8mNOZCEhgMomDEIfe4pwOOz76F5
hUDbkXkaOAPm0/+jZM3PWxCfGmS8dbP2764wfHat3q/fvZs7XLI4G/pAd7fCd8+Elzd/voeNXKJn
N+xsvuRh5P3iz9vnnw26XZvmz/eWxHvQXwBXhSixqWWDXfXQ1LV5A27igewpU2TTnwDXjYAbLDbJ
GbhdcXO2lajNVkbhxB6Uh96/MxsCCm/xPaYk5PdAIzBHm1GPMzzT2Qih3dNyPPz8rmjzMx0XjYH5
AC8p7z+2kdSGc+ib2xqh/k6p4hjK7PD+9foCFHzz6f8Dhd2ollMQHnY4aCKXUizOexxOC9oXzX5c
CXXYoa+J1Q/LsmKsdxIt1UWnu+agFnm3Tytc7aMmRgiI5NMNk1skswnMcSYaTA6CekQ4nANGBHbs
56INxh7tlEi+FJ1d6lOlUnQqJ96CDFZgpw5u9YcYM4v5cR04TUiVY5WdcfNBtcGNLAp8brAtq9ov
R5GLT1NphasxqvrGZZHBX/IoanjtZ105LaaOW9LL7ISg09zY0lge440lD/o0mDyG0qKJPJz1LB08
zURaf4zGLjzQg5UnvavsrLqQgclGjwlDc8dKC3Uo6xb7moyJP9TqspJtVLe+6iU9mzBvPypdZk5f
V3nnqIxkodP2SfU1H3N0wQKqE6djdZm4caTR6MjUHvCiC0iUHTZUZ+ki7sYsc5KWsvOiMl7ah/2i
qIOrIQitfbj+rz6swgTvty011zGK6lOV24PHE3OEQ31Yam4uRREPZ1gN474wbXMUBFF3OFid5cVi
qmonUwlfVYyOx0UYLaw4SUsnarG+sJj6gmhiHAvu19TelGbRZxIEpXBQa/cnVqit86lN1eCKaDR+
H3fDcSimD6gNs9N6bGNnmFQhHNNzHC5karGvtckTR5WRcQbbZpPbUhTzCyTT8qKLC+rmgczP7G4S
UefSGqcntMgM/ZiEdeQM2IpPp6ny2RiQRaWy/nJEaHCKiBbLgZf2fpblxaIUTZS6uOatayji/lQI
fDDQoPTFpCyHTqjyB1TqJZua3sVVyM9h1asjydN6kYgMHYaQzz0E7i8PI4yy0AsKlH0uG2wutdDJ
t6rHwnbT1io/VCaeVrQgwzHtkLgJRcQXLGgqP69g9jXpGjcbu9onsW64A+vOFlPVD5VTpmW0TkHt
HUrqwW1A05zJhP0FEl2/gpx/d2T3pvUzFqt9VkWZ31hT4ZA+pjChhl5ETV4vWjQRJ6zjCFS6zkWw
6LvUjO5UMf7Zhi9xrSGznECq1rdVj9ckTCI3T8bxllRhcFLlEfPkMNQHrGRd7zZJwr8YMk61G4gI
L0nHk9rTPR0jd2pEMe53mpDEEbYx0iFVLohrqyrTDgS+o5eFWTg53ATWpT0YJBxmZc1SDTU+UqWt
bX+AdVx2YqqNk+MsOg5TXhwNUQ+rx9pgclmX+InpokU2EjtxChmw67xnPXfirK8vp74sjlWmFCzf
VKUntp0EC6pV4BIZb6wrkhVzwowF3X7HM5p5pFH9uShQbO+LVPNl2tQfVdRPX0U3DX7QG7ZUPNFO
zEeVeyW29Ao8Yf+li0ZZO6XkI3LycCqwl8Z1qtywL/rR0aYWfxeBUK1nV/WQOBpj2a1oXrLlgKde
O7mSInFw10T58ahFQxw1dt1Sh1zbngEnkrtJILNTW2teO10cklOTsf6c1x02zlRE3eCMhclOGRjG
fk9klDi97rS1qA0uO6+sJ77i4A6O8khlsdMGWX4VNEV1Ebe00f6QEXoSVH11bFWNNp6gFTqNZaIv
hSZW5uE2Zh7S8D4HHVV+jcfosJvs+qQnUXQWkz79WOa4uJR2g91wbHMvL/vUB/cMztc2aXqdhI1V
ODGLi9SxaM3PTDxm1ueShlPvDlWlLgjtZewLlIcASlnzesFQrm7riVaHY477L6GMMrcbcXeBm646
GHTpTRa3aidsdXSASNIhp6kidhSpLlmIvqs/2FRPiRNgHp1jm5BPusvjCzEOOT4wtQnP4L6VsnS6
sUkzl4jI/K1HVOQOwwV4h3pMMj/gbbqOKlVhx8ZDd9LIvNNOiHs7ckYq08xJxyY6tYbGSj27M/C4
LGy6b+Df1YWyon5RCW7+5paCR4QKTccMfPMiGWmyrFMy+FVvVz74hmGZiDT43KUdht9A6cDPg5Gn
lKbOiHSROe0UWa5COSncxK7EMQ5tFTpiJFHqIIOrQzX0cbDsmqo9auAMxB1sB5aMjnJUW5HTUphk
h4VvIn6dUNR7vWSlm1YDvYpxUy6TUogzRSMMT82vSWUUKKKd0tPBKo+TAFz/ZGfH4SiD68HopRJt
7nDbGtwQ55YnUVH6ZcmS1Whrsc+0VcKAaSCnBRg6c/pY9iu7JcglpCVeHo3EaWv4LZbI+jvp0+q8
JnQ4YnbFMteUUfEFjmB11x3NzFEK57Q9uC5h2N/wkq+Zlepr0FKbumwUMbiORHTSH6MgOja66yIH
ttP6iMpqMI5NI0FdbCbB/Ha0Rub1ea3oYqytWHvD1KIrnjRN4Ve8Sr+yRoSpP6qCDk7IQhJ4ibHG
yWmyJh8cGYkeTtbKbNov07iz3LZD9ZfYROkVUDiAK1pbLOlOLcTSixHxD+kQ2PtJkoe5T1ktJrcw
ET0xcc8bB04xkdMgLdgSKJb+e9RBs2haK/d0gwCvACWjBmNJir+pXeXwnXF3Q3CR+ogHbLOJ1vmJ
rAw+NuDOwIrMOLnh1JHOAd5FSieTTQAKIki6hszVF2Nh7tkj3Nzt9okqDxMZWMIBq7OYQ8chiNw2
C/rCt3SVX/QRalY6ScZzxnH8Ycg6RD1uMA2dOiPWojXmIlQ9bNZwD8tJZOvIGzSY2HG8iWc8NRhj
3J7FtHDsnIW+yqLOC5JRXPfJUH2Vqio7p54sdSiY6TcE0ya1nyda+SOeGubUfT0tZcKFdpRu+XGT
o4k5ZZy1xBmsSVSOSJLuuMKTXTo9+JHErQsoE7lAT+pPJBGjdd5RlrP9Fjb9c7DaqXcQ6EDgK53x
wy6pYSdgcVxUB2kF6+kNfRAFsLUy4F86o/LDMGDm6UpYBvRr5EeyTsHRRoqW+1LzLDmpozEdXHDt
+Sop5HBVE1VdYNqLv6tAJvuah3XjpHFqXTMcWIdSi6rYr0w95K4V5og6EZ5gy6hE1O7HeYnPSBxG
+aEsY3UatqL8pgrEYjdDIVqWMsmQW+jOcgxtOfKGtopoc8TlSDS/J9kPgdQDy76PB651OdbwtQ83
yz/9+J9LncOvuwvNv//l5mL67z9BL/P9jfa//BRcL7WJicz8Qxtpnr4LhHmQbhNKvfjhh7juMa6Z
RW73F+T/5M3XhXVQJIRo4ikc+SGq23KP4yZcuh/2ENfBwQsB90VhDqczON1cBvkU2QkKbc1wxSqC
9BfDQnEIbR4iOwj20Sbq2lxRCELAH54iO6jZQGDHocxpQ1xI4HzwP4nsYAubx08CYjq40x1yogJS
B/PQziYj3ASj4+4Abu/HHonizI+mQrl203weefpVoi5xSj01ftEOyk0TDux7GNNDidPSRY28lJ1M
D4GspSdDmx13khlHWHxFqpo6GYJ9XiSdcseWgcNsi2nBaI68KixB4WWlFqWyYlfxVrlCkfMy6JCH
oqBwEqAvPq4EOF4Mz7RC1LkJbMUuQhXyktR87jJ12dqxdqpSE5fbyVdulcjLcvh4iqfO1Z2ol2VX
f8YyKt3J7qiTTLbl54G4snp0kVD8tQO/D2PLz5mG28PDhjqDFrELvbLnOJLGIQXMh5dD46O6+sxx
opymFoXTWzA9iI+JO+QF8jpLLOtaLsOiafzAwNJ0KvDDJqfOlKTfSGoNDuewlFrWxkMVfCmElNRh
afgRpgDLgOQyh8ZtL6jhUxAPxG5XMsuPAmKcNiL6IIFIb6GBJ3u84vBuys572Tb+ZmTCAunEqk2c
ifDCCUdYgjKjjQ8UbDoPdXauoLroZwYeCTzbPrJZBeL3lPhtBQLRkqcemsKPqVGDE4hWekoX38ai
0gcVrYGpB2Pq9elIQohDw+sgszCsg7qEduLGhzCrdA1KEjfKEwC4kdLRqCNunShzGcggPa4UD9zS
yqZFOaHpoJewetTAQ3tbLCW2Lu+UJK5G6Y0MItVSgB7gkYKrlrFbI3XZS9y5JIXfcmSfdzEIFSYp
W1KrVguctMbTYT4cCtUQvys3WtTAZ+FUxyo2OPUqbYgvuihxecAHWCZQrDbLSze37RXo87dBpdSB
o/jSyfr4K4UQ3SET/JQE9uB02Cq8vpHGFZ2GMTmsEpBp6RFRTicIyJFbm/rzHd55KAuny0Ctmh7m
G0agMkLVAH1VAe/iMjtEOPwGRg5azeGzMgLtlAJURW9sIaya8WMWwY9cJl8h1QL4D0o6HXCMVQvL
BUdZLscJkO8rsBMh+uCwl/l0EgmwDiXMZ5HCF3IBCMsWlEmCNd4tRlGCUfQWfLRM86+57okfIFEd
ZsTYPgtAabPUBIdjofBFbpLSJWUPsUM9QjjdlOViygnx61QjL68ZLCnqQIYwMkeQCRn2Q0hRHdMq
iN2qmYifQrTgjj09jvukcIoWIglawJtDX6QnkoChUgSOQHYQnqZjmPkI7ARlXXzeRfbqzrxoMk0H
CLfEH1gmvVbLwdEthFwoB7hZpNLDMELF/oBo6nd4Y4ap1O4dtlYO07eC4ph3wcaFgAoUZaVc2sPa
3Gn5JNJpocta7ZuQAcnLM7WARFfm9Rao850CbDQcTPw8ZlOxT0dwY6oD+2aTmg7uYG7anoIdgBoN
KWn8LsHBuoxt68COYKqTBc8qWmwdBIqC97Ljr/EIf+hx+i1MQT64Fw38igXWnNNGuaTAwSGq2+JY
xGhY2YO9L/vkqxXGo2OJvjgOUpL6mQCLaCdkHYQ22KmebHw8ikgtBAclK3JaHFtGwdMLcF8iyYGh
gnPAkACIB7avosw4yBrgy3DfucxQ7ooG6Fxd28apiKmXPTfSE0UnvSHO0QHSNvWtLASnGGJwbj1A
Z4lU7QctOY/g4v39CUN0XzbgTCAT0Ll2BdMOOhChbyEiBRPRB7kED5aLjN77JqIG4t8ZbRfzDviP
dQnfHZ3ZNahEbbNzSIiN+zywpGM3erPt9KBM1VAuDI8BP50hL6pQcTxwNqxakX5TzIalGcEC7tYa
7tBKvTSHr2wx4MoKnvpsaIxnwZFwJ4OwwhGZFZwRPOUe11W2L4PqW7UhknkLiYQAeGQYgz+BNES8
wHV9DXGJ7RcWDl0ggVe5ZtpPrejM6tuV0E2yoc7h4RgPYeJYmcmwx9sR+STtNXKKweKtN2XT36md
QbIBmpYZ9+FSEGNBUFQnX0miBw+XibJdIOuXdphmnpF9mZyMoWkP4x4BhBQFYeAEIWatn6AqcSId
N2dRyDgQe46zUECEP3SJO6YN8odR1cafWFRil1eVdVgG7dpqtL4xEEexGOnWCemQfpMVtSYOXmKa
jAvuvz9oilovVJ4OqnRqq6JumdRg8wmDrF8IW5FHsAxOVK8na5HRojerlERSLAvFTH7QjFNjfR5D
1rlRG3bZcQAkuXHqOsPcrca0ild2x8noh6QIrIuiBfoQCQ41uicq9sBZn+esN3nfFylruLQWSr2Q
GBeIQyYceNfzvHCmLDIxXbcHIh7H/XqKvsUpbC60kJdtrSmoFVgdi0HTf/1cSMf/+FwGVxsRLtHm
NO7L56qRQazflO0B7u+cHdggjdObordSZyjTb79+GtQFfnya4JCch3YDBGcQXj5t6kOLxVPRHmQj
KMiGCag0sPzQMuh+Xv8/CPhNbYdQCLyfgfJDFDDvg96EAA+DvscAULiB+5Xuab4U36s7cAcFHCyB
+5iIgPNZ8C/JPIsBbPiXFiBchovL4PyJhADieQwAVyLAhQlwifamKANf+BjoPFjGr6o7P+iQDeeJ
xN019raCTNBMh3DHqw6hUC87aaWxmxahfUrrvlxNWf+PrQOeBSHL5jCngvv05Kxa0xlkTZXExVLQ
Hq8myN+tIAGmriAPIY+ralL+Myge5vpLLwBX8m3OhQq4/wVukpjbR21R2H0gF7UUOU5Dp0dlHjjJ
MOFVMzC6LJqAU58OEl/2PCa/cUFwtP6lcW4KU4JDIQ7Qg3+9aTbZykJmgHRvsZzqprnJs9xwJ8Od
PIacxnAxBJO6Cgj63ZR/cEDwVFitjfeDKzwhn/PSJTSmSeoe2OSyzvFwBlWX5qYr8nhyVFwPZyEa
//EDIYWDEDwOtBcudNsUKJ972gTIRAm0QR1EVqCPhARWPEaN8nNJrb9p0PEvv8YU/7CuEKhSLqFW
qmBxiWQvHzgaDJFKMHQHrR6qFBh1YMimtIM6R/asyCHWjPFKZpBKE2OKL6rOLq6KshS9G/EUeFAo
jLhoRsg8OnVnt51TQk3pGA9q+DwS+RstgHOUcz2AfyVic0kxqCAcryR3Ifiz6mkBCf0wyZv2wBY0
ZJdWTuzgyIQZqhahrqSXV5BBPsQ6GqG+ZxobX4INjheWyuoDgiLOD2Gbost8LO11SE3NnYhnoEsm
IPoonyReDXGUQw4ekSz3i7rDq5xA5tqtUnvCXkvMhpPUMXH6EUKaRQlVwpVVC6v2W4H0UWmNA2TR
+XAWxCrInKnutP1VdrQcPV5PQ+fLtCLJUU3t4YyDl+BeLLtUHSSosz4lWaSCi6omNahckFSQ4xNm
hPIehE8RxregpUMcOjiOk+GkYapj50Mx9scFirJN5J30Tqeg4WRTpVRX9ZiDnQ6dGYBZNcOZSqta
ukNQlV/ahJRfphrRJe/SpnKHriu/yJx2ZwjOO+euqiZwXwNKlJ/g2l7LGg0XGlgHcfIuKL/QqBku
rMrCl3YDvDmeYnsNl+KTYlmMavjCdUNalzOsDaysPVy0rIaZlimUs/PMwANVEQdXJEnT2mtlb6+z
FtZRTh2sW83wZasAtAlSGld9NdlrbvHhIg6N8iva25BgBrImXTVATOAYiEku7nU1SkLauhGN+/Yk
TgdzkyXaih1mw2TJ2JVm3/RdNrlWPabRoRJBnC/TyqryxoHjvLL1G0aiT1HXqytZgj/1mrQVg5+P
DPSkKzhbayPLL1FYgvFXuTpWY62uyixPQocVMWjGkJaWy8JBH9VoBPhpqYezth3L3gOaBksK1l1+
GYYkz91Qp1O16NoaQFIRpss2SuJNxnUz156pzJGhrg/u1h/otu3SVjI/SoXwlLQi41aFQqu7zzRB
ULj5iBLwG1N0YMFczyPRdF4fKrVoKwMKHG3MgzdpXx4YkwTBETYdgtSK6VsPKhXQY0CRwJBKaKDp
v4WsvETJqqm4KW1H5lBQ+VDyAtWhE+gh6BZZAkXyABIGkPrIYoyWPW4EJHHD3CqiQ2Oa2NofUZv0
kJ6yxuCiLAs7A5ZtQzBQRG0THJNJjV+4Iv1NN1oVRHKJmeKzfrRI/8nA8kf7pii6fUOioncmlELG
XkJdQKM0diy7s2GdzWVJg8gf4hGS+oUaFwoqMVVUDcueVmwBmV26sqVu3a7rIW4ch6Mm1MMlz1vt
RmUQA+zWuIJoh7sG6qyfDSKVV0Yjd5pxwKcWjxrI11cmdJqgs/9uWKoY6JfpKVSc4uGoE1Z3wCQk
S5wWEZ05SE8r6EIIb6AejVc8j8VhEUd8VaJCBVBnYuMxLvocAB8soyGdFcb7kEloblQMbRKesdow
9kC51SEUr4fCU6wzysFCBFe0ME3hYYt9bKLQcuO6WhdYJCtIXtvsoOopuGwsKChdjTpQqTG1zU2E
4QcH/PJwAdsc6DIJiig+4FYAu/RUx/ujacovNm7UVT5GkPISocxtx+664WIaImhuiIBblAyXX0aT
DpnTpf160DK8SmwODlOT9DKxUPIpqSEic9Vo02WATLwf/1/2rmw5blzJfhEiCGIh+UrWptWyZGna
fmFIbTc3cAG4AODXz6FLPbcl35HjzvM4ulXhUrmINZF58pwEoNKLeEiCMk2SvNvhGO2/SNHu16ru
diO6URwoa2NxKdQaJP+1jgP91hpC1ou15HN8wVrkJ8EKGEZ3AP/ANJe4oYa9rMUi5N50zaVKhvza
kqG4M2NdXhRx8iUqS/2kJvPsW7dZ/4o+jS2Sw/WMcXJJDTsvBlpdgggSfptJPttMlTa4GZBueUAM
0kS7arEXgs1k2TGraYZ9GV3xvDfxIenC7pObQzcfVh4+tWU87Ho3cqQT29LuuA91hGiViyVtWd7d
dhFYFooyfH7AiWUeRZmE+UsS28qkWg95f1jjvlJpWDQzB4zSkOtWVchXRG0+pOskij98FPeninfx
p6hkAGrRpWNEB9NkPszHr72L4YsMk4ivma1IBkAP06qTxOwrNXIYC64Kc2vi0V8gLRrfEgSyT0j2
1e2OKDl+D1SdXItcwLw1csWi0TNWylgE8a5wZFtKc9GViFN7eguqL2ypliFsep3ge5YQrZFTmVyP
FlOTKeSHihQRP9oUxd6mFVKWRVo2HZagY0VyLdVQtbsibGDvzWJOvlxgBxdRjOMxETK+TgZFsjru
8eQah0mbAe53dwPD46WwABYij3McjK7qyPKVP6++hsH/aQKR6cnNPiLFtvRtoMq7yXYABOfB8ms7
z8ExUmJFZmwi4/eOAdVLKTNYEeGqxXOkcD6OlYCdbkWlzM7rXpU7NYkIHoNHXHM8N4t2wqijLmt4
EjkhOL4iA2uvlTGnxc/ublrg+7axTfZ0VZ2/DC1AZKCOvuXuhsoiZFlgkv6rDfVQfgrFglYjQ4W+
2mXFIztT+eie60GNOC3kxPs2VWWhkQ+3yB9EUVY4Li/nZqx1VmnhH3LSi6+ypDCsSLzW13Ywrkob
NdcjjgxafLHR2nvYTSWv+criEXYxog+qJ8HlMJfkr8no5FjOFjgs2gwvpyJR8hQ6i2URK4OTXCcT
/cKMxvFUGNc1BxPxBilRV20jqnvMuBIex/o8xAIHpoGpesi3Ga1rhmmaW6w4NWIaCdWIGqZwDYCC
iHEg1V7FIg+eKNLHgmOc4Fo+SFaR+WGRTskhq2xZlPG9aoDy4qgakpUNOBq1rw6+qUhBH+sY3nJx
dHYSaUThbijgbPsqAAybgZBR7QAe56mVPjy2JIEPEoVlcNlwU4IrMi1ZRUq/x/9655AYv1T1Otxg
+vV9H8OyNEtJ/nAkqS7JBMxoGUscPT5uTwUSsql3EYCb2Qr0Q8tdF+RlGkTJFfdjnumWfS5imHRm
ivlAA2SFzErb1DinL8DoK9JiUvS+4zAxKdwQk9aLqVIKsC2dZNv8RSouDvHS56dkBUk2nfQCxKgf
bQar8Fdn9F9E+U+J4/YC6xqOwQx+CSCT4JNo/bJbgjaTo29PbgYXAr5x/uAApR1qHKK7WpcWYDD/
xIOJ37hw7j5jtnEud05d4uRrj7xtCPJPbMriVu6LRN3MDZItDEP1KfBD8TgAivtq+pDdgv9R9xkr
AjiQTh9VorqdXO5YS+/h+XX7EDmiv4TMxSVjC3LDaRsmdQAsO7JIt5xIvf4QWmJC+IwtfIBW1Ja7
dg5AaYJHsAwZwQk8pn5eNgtSBrAQOK9gDae6v5p1SC4k83q4GRuFRdqWsDaVNFiR65Jj7nOnyvHO
N7ZGsgdu9xnQOdeM+zeh8RYlvQHIcLUQAg4BYIECgngf9oMZUCc48YbTIH46/YsLwtRsju/H4dov
0U8cb7I+YBkI+zkCt7fRWpKXEyD7aTipTsIYz1FEvyDrTVTKHe2vJN9Cl5/m8OPn/gIA4rlIrgqU
94QiFJHi2+ciJFcMqOpwcrWSzxNpzakdnXIHG5WwX33b+XspS9hivWxe7sdP/4WWiqcjrYpC24lE
I+i7XvuxBnpCZX+yIkcAssYm/BJvVreORlj7qRjwMxgMwpLN80Z6Fsb9ZxP+H7E7I3Z//vPO9r+5
7j/Bty3A/h+o+Be87t0Vo/9icf8MzF8hOylBx2YMdwoAQU5QPhjzdyZko8zi3xoJYB2YX6y716w9
cv0MF3G+5vkBs72SsSkKnKK2H5R5FKVkEtwG/Z/AdQwajH9s3O2JuGwCNGxAV5D//+QG/BNvUbQ2
HbWN+BGDjD0n+3DgSKxmwbBU65MQ89A8c4JkzqHTfgS/aQqdKF1G+jx4KTrDO8QjoWuiy6QUHodT
QkB6sQli3BslWoABad84MbyIZqpdvyMS5BbEDlHE6Y/I9X6+V6WL1HMciyH/k7VMy9tCVhqp5ZZW
I5rCB+RxPoH+CndmVyhhwAnurWjbaxp5jSYXbUv9VYhUVf0XGUFNVL/Zfm+NzgZEgaAK9wv7HtOH
ffh280e0reZSlvGP3PZdrU9TyxU/KUQmJjqBKjtVNlurAReGqyCvwvzwjxX1b2zrxup4M0cQyaAw
asgRoGCm0Ji3z19ruCwykNX3mjYMxmXqGYhnCCtCouuDcRZcoJ0pp4KXKeFkHbo7Cw412ASUr9Ky
y0mW3dikfY/sO71FfXKN333cyM0E/esA4BFqTTFcjZVsWkUUNnwPFLqyImFpGPkO1iSgo12xRkWk
DyrmE0PKykxSIl0V5NPFx899Nzfbc3mCyyFCEQCgYO+fO8wgtfaExd8LpFzhzCKiV+MfJc/DDght
Xc3Vpw6HxjSlZQnGsDybxf/13HtrmbduR+C6gFyDjCB0ZdE7y1yIpSKBK9l3EimkyDNhAymesZHI
dNGvVaRuK0J7esMa7eeHZgyCtUxRrk1hUD4eiF9bAhhcgoWG8v7gOPN3wHuJc0jVPjDfubTYcgdP
5UrhRxg7j5ArgMAsv5kZQ6DTUaJA1Tdw/BeT7JeqDwb7m1l5mwXAsIgQKhbct73JT3An1LsVi2wY
CIZNl/+ZJyvihWOvAZXDw8zbMfFHMJrhHuw+7j99Z8nwzCRA1dNtoyIr8As6XyRrLZJhIi8ohhe1
5OSAEmBDtK4vxz6D0oGvPKva0YO+6JKQYSAEVArzQzvI2mdIxpruIWnL1nQ7LXoT3rfQAYwvHzfz
rSPBo815wc0yKLwGHBe75Z0tmW0OJFGv7sWZyWARBHMTYH4CZ5kgqTNsIQ9DiHQ+Ns1k++2lGor5
N/Pzy2DhZlRccgPNQRJzxmHa3pqUGKn5yY+yf+mUILDhNawXSIyLDyYvrhgS1s3zWACZe25r0cGi
mqE1VJxiUpOlSTUIJT8tvy/xr7pqVcsVB/QH4PTj4aLvlzUk6CgGGSLlgbQL3K93aQ8HTdCQdCt7
AT4tSbuvp3FQ851ep2roMqu9RuMIZEH4Xe912/td3KyePNhhyC/GxKi6yNp1DTwI6hopmhSYocyn
bBYBUfeyTYq1zXCTqYNJDEntaXcZrInCtzZVbrX+zTalSPe9MZQIieDFwY/D/U8SiPA7i4GV2eml
W4ZvEXQItciQZhVYink+A7XI6IpoA1CeP1tPNXP8bv5pTgaax/gVYjwm9QFUkd/vIf7eiqMYIASb
SAXi7tZt775bFo1rxjYv++HbYLCL9J6NTcxvQloyf8XG2WM4khwAMsAf530EKpmxusxg8K28L/Sa
k5Npeb0+GTKP8jau5OYgOL6ADnNsZrFNTz+yBEvIL5FY7gdTN+vTqmRjwTRXaju0Kow+JqjvoI9o
QB+Gsugpbp3D3DFRe7yMa1BM8W4QIxsPMpq3uWtcUcHB0D8fjxwJAf4S9w7k77SH84CWV6TbfINp
EG3z7EaIFoZDshi6PHBw+adrY5ocEiTVmnAj0eatOxUch+tXoCg5f1oC8LbafRQX8DMW3fVwUT5e
7O+tJkYfqcWIIt0G3R4glbebkuUerEkgQN8QIY/AmV0YRMMIuUXdqws2awtD8fET31ujcLvlCvyK
zSvF2f3+iaMJxtK2zH5l67wtRjvzzfyFY9Tg8JaLFvJbXrMVi9CG8zQWNxEMC9bpx80I3/ecRZAc
RptU8Sd59H1Yt7Jl1iSR7VOLjNsEBL6fBfnRA8iGNSqbsaN7k0d9dbeMMVQd6QBWeLEv4imEYgJp
S6tATA8LfaXyWD44ZlTsofWicrmfYpDbMy1WBEZYRIBja8AiCJF5Lum22csA67BfSngXF3ndTNvO
X3BFyCfIyKPBp6wxzC3Hj3v83q7FKJ4ewN1ArxETMMQEb+e6kTlAfT1Gj8vcBXBihTEhnNhl3dYt
ePGcn0oKeZZGRiVheIHyY1u9RA7bkmbIK4T5Q+7k9maoqxURaTWEbDOReh0DetCghAKHXoVvsOty
224+NQVsg90ZUY1t9HGXwneWLYYHFOPYhFXjMUNNhHemGrm6du3rLnyMp5Jhb01DsTVgIgzJjtd9
jBpxHm3LS4CrUwZbuZkUM2gcNAT5PX9Fndje6jXg4GfgqRE/VVZt46C97eVtrh0+VSEFga/xBdi5
h4ZEhgHSMwsbwRHsBnT3N11752Wia2BH8JBiqyCX8EvyfXINjdTc+0dWAP9vQNLTWFqACqv+zymI
m7BL/dTr9SkKu+18bElPMSFOtqrw+7WVdCqQmiGzfYSXajAcNgJfuLtkywpr0lUkwRLjVg2bdZth
Nk8V6JIwaxM8EjywmpBUCDPEWBRDAR0ThmKaopJMmQDOiS0BbL3G387js5nCrbDp/wS2/yYMebdH
wSFDMQt42gLYKBLP711dalcuvdTky9JGUBsczu4tqFpuaTJElmXR/c4svDuOtkdy1BgOAxxLuBXp
feAV1D281sFFX8YZ+Y/nyeMahOqIsx/jw+uBA+PMLUEOIoXGzmPA1ZJ3cFlg9DBK1jg13UEiFef1
IZ94DGOADbncG9SMwAnQIod2jxwTDqrXaSu07TCUTsUd9gp20TYdReO2iSB1RfGS+DpZ7oO+7dES
0TQ4mxo5bXHqx6PNE/bWUUDnt0MARgK3QMMLeh/ZwB0cQVN3/kuJdBwQvGluGPiIIO/VtxJ0NOP3
ujRyiNMkBJRYghOnK30ZqJk5kQ7wdsiVQTKS3+TtplLStnfFn0GlgpPNZy53TdT16juv1Wru2162
5tmu0Bt/4gsN3LqL6y4RQwY1Lh/ng7UCwkKjy9z1qWyDFuzcwNBk13UmoVntphmKaORjNGRqZbcY
qIgK1yzYDMtqrFdQ1oia14ckpDN/kGryvMgCR2c7H5F+KmkO/y0vpoupjOCZZREgr3VFWIulOFy4
xudzqsehlocliQq2Ey1xK4g2fVg9zcjy5DvGp5BmHvFp71NZTGOySzb9YFYIVZwgqZjA2w7sepVD
+xIcqaVleAC5LS6D/dD0LX/0YikaApl04NwXNzk23RAA+eQeJ0Y0f0eWSJrHNVqKroeKoafl+Dlx
q2qOeQV047D2PG6hKWp6FpZZZNZRxy+0rePuexkO/eJ2WCpe/0jmydoga5QdaX2a8k4L8JGbQCh5
zFvSyNuERqRpjotEtlyVP8q4YxNG2YGqY/jNyvoFS3qlBlK2z0wGkwz2XQe9YXQxJ3lVqutOuEYX
+3opJrtcAzYsqupAQDOFxFlMxvQXsuZlER+wViRkgMOCHKTJ1BhXNknBA5R62gHZXGt/YYuRlNXR
gsAq+6xJLIeBXYZqFn/0ZJZivMDisCTPLIPbQm/nAV4XhA2exU5+UmEU4WU6v0kq6GeTFKUOOR63
9iPXL+usk3C5rKUZivBEHSHI8fhagHpwdF1NW5UKkEVxLgaCVOhOwQQOlWeXe1wVDSJ0mYjik7eD
HaK7Oie1VYeoYSQcLprZJ/HySdZMVEmKvOCGSURmEhDVRUWek/WKczVipAjyXbS9gdXWpbgiLDeR
uqaVrqi6q2sLQdse6jI7Fvu+ogxth8namuQXooJwHxSlr/QuGJraxLsOIjvR/RGCk4rntTWEwo9z
EWudGYTeGNkwniucIBnUo9uXoP1wWZATTTafHpUC0PtsKGnH5KEu7TZiDJIYvPRjOZGHro02k8+R
P4mjLLFTjwWwdvA3jlNiWnxuOHe1nMSK4dN1hD84S8YcT1MlRZDZ0WqbHjrwMhT/RZXbxrnjULhN
OzITg6kgXROX/IfWCGj0wVQVPK0MygkfIfEWl2ImmEE+6/lpqru56jBepFx7ZNJWTt1NDNUpmlJh
pof1QWJl4QkMv9IvOXHbApOGbDMvPJJiLyppt6FZFqjdKxyxsbZow4JLxtHH1/4Yw5h+AeBW4j3h
UFLgoREcHO2M2wQAUDqAxICxeF09+Tom+MqoJlvncnCJ8aKhcMP8vfq4iVjF9jc2Cij8g8qQh9eh
JueP/z3I588BKQibmygcWjSAdqRcXppKDpU5Vh3z6LQOV4eHIMtZVMEDAvCih0z5PFH9CgFtsUfk
PZvioqOJzwVSXeXiJUolzD1GaQlbhY+EAzA2kwHmAPM9bQK/Ob1Fi4IW2KNREeiX5DyC/YAdBLt2
7lMZVojRsqHvpKUnP8dbdB6cp/a8PGTeKIyP5BX+xV4gI4xvdNKXWKcFNdtjSl5KvOl7HUTl44oE
3DxdoqdsG97zQlpnP6OV6OT2LbQyI/4dZLQMq2ucyq3p5wElq13xF0geUcFiTwLRNfXFCh2bG47F
BiIFKNUw99jTyJxvyAeIJfqlWqJQvyBV3GH5QATabp03YDnJTyOw7O0LUQ8AL3wB6QEj0gXbdmhX
sbW/m2VR2sd5qwFQHboClJmHUjNasBMqEkR0umLntVLVYzJFx9chT5B4RHNcxRp8CU6AHg+vh6rB
Ob9QvcrgEZ5bHUPyrsnUVVkwFjkeLuqyR8g0qQHYpgJgAMgG01TOF1FfbNt5xvmK9xo/yzo+NHAW
nb9kyahcf0JyOwABQCV8I/LnYwHYkCYUpSjSctIjXuA0CnWLGg746VsL3E4ElgIq0sDy1S24azlA
AWtqPJ2WRb88yS5HiZB97tdt7dsEprw+OKZDWJjYlGqO96rFEdvuHenyZLxAFRnw8r4G0tWwN4Xq
+6Y5vcLJ9aRKUx/mUiHe/dPzERWgT0NdYjiO7Oee0T0Uy5j2fCtb8sTKuLfTI0hqpZWn6dx1lxQg
rkIW5tYGPWoKC4WQXAMKKzcZ8OrB6nHDtmqAV21L/IyfxmMDTk8Kxc7W36mqQrwYLHB8XldAHwmK
MazAlRMeovhJCsjCy/aGDRBYIPfq6RbDgvkzYl2dQZaVCuR3D3OnTR5eFDmYdZBMnKG3HGE5UEMt
QHHyx5w2CH3bFrFTl00KwIS4ahu57aeJ2wogfNHEE0wlk7nHmTd6WJr6gFhvG7y5YhtUEEKMACy+
ViBgiivchIdefrVwzyDYtfloTHWbsHoDKaFDgvmBSJ/J6TMHjOXzvctr4suDtINQ4w7QBQoHIbmP
APcbLxhFSI7DEJL6dCV8Ra9k127HRivybbmBQUmx+M4jWU89kGhWBRVbLu0qIFn83KyzJQ8GzjRQ
hRViJvkN9hbri9gBvLRjzYOtD/nQERh/hJcbSqWgJ9mwgARyr+GbTFDahr5wkBTUrZR68PmBIzc/
kb9sRWuX73GiMSXSUQH/JlmsaGSegEjaZvoSFLouiiwXnpXu3kbwbfT3ZKkWHX6FxAjQxNE089Im
GbQXY/O08jnkfTrjdHAI9int4VNGkUhmOmOVt3USZgveJNGSQt0E/3P32pPzXOqhBkCcIa/ut279
NDdKLZv9S3yxWRN4/9vmrcZ2+0T3E73P63B7D9logk94SCHxkjOgE+0ekfuW26hUPmArF/AW89t1
8nTY19io265M2u03r0sWPiUsUQLGL351huA3c0qKzDhvWJTS0ATx3VxGBep22ACK82/cr3kSXljd
bbu8IOBdAb5HnggvIP/BWug1wPrmAfIPt8Att5Y3FTKN314fJEyCI01jqZCHc8TWVTXEamndDTP/
3JwNFrgy2zeDTL+B0UTpDYQEN9hwvkN9Ad3naanlTB5mMITQZ9BJaiylKiw2N67kDs+IFrU1a/65
4Ujf4BxJczFvm3wItzTjrrNuW5NRviJFnooSpMx2X9YKu/FwHhDgwJvRa1D5F9/LwZKrr8qQQaT2
G+DrXUAPLGcTSATnEln0F1gZVZjgnDZD+FCi7glaHRWgez0Y28PMasK3HaRASsYoLJXe2v6b6O5t
bLc9HtfMgtCfoMoaBDfvcFYzu57YMQJUdTaNNTDgbfyRUFG4Z+2jsP0dgI7dFIC4gGcBssJPuYX1
/+CLW7Ct4xyu5N9rJGhc32dg34H3giJh2+pOZLlN6lzVmOGeG44pezWOH7flLYQgApSUxX/bLalI
h2Odh2/bki8sBHxbFw+4tAZmrBJ088fHMY5QSqiH6/y7cf71gSi9CeAAxAlU9BLbVWv/7HxTmoCq
NgCj3HU4KApINaeNxg8z97qzP+4g3WC7f6VBtx4Cuw3EpqVHCTX+Hsh0quYQbSsEWWeLYct1A+09
uDlCHBwf4+VQD/lqPs+W+RoEn26z58zANJBx5TiPftOitysdLUIotd37Dem/QD2/96IVnwTERp7p
e3XeVBZ+Hfa4m5scdh3U+wpTAMKpx85MGA4HuBak3BpSD0zPa7ZoRPYH0bJeBKmDafFQAA4aH8f+
yOktyIEh05k957OGs5n9uBPvpxETB65PgGuZAcnS+D30hHNXTyHKhN2W4IhiONefjtAwim7+7Ek8
8+v//HkiwERuf7Ybfd8um8jBG8E16vPt67HnihICyaCHZe1TM+I+wf/seYD8t3u/sTEg8UOJvXfm
gNkcSPRS1bfnYwlO8jYbUaOwL7pRbwfGxw/cvvAfyxQLAumn7RI18FH4VhzibQetX11lVtGcoo6Y
RmRR20bsmzTYML/bgr8+ClMXI4OHKysRZL7vW5uHrZ8LWZzOrsgigI5gHaFkF14+7tUrFeMfHQNW
iEdBzRb+TMyjRPzbjgUB8jJRVY7QaELsMu5D4TY2wgxZ19z/NaIAWyyzfiyArSZpm0NTAqa7KCba
XuG0BgUHgtxmAPJzHXJgD8Fdm4ui6E8evoHob3NXNdT5LA+Rcvo6ag1G4d7UIe9ALlTzGk5Z0Ady
bHexEYDarhlYaUzeJed8XiMRjLBPeddS7W6aolzAzYaTIysKTKQGVeOEQCMCwU+ResBUvDooINlv
y745uxXw0GMcFvKnGTuHGo0NYLpt2YYw3QgNNzfALiGBQ9ujCIG67cIZH4CLJefolo1qc+bI2bcZ
kBzFbg+GmK5gzY5TS9e0gwSrq3ZyiFQ9p39DHhrHJsidZ0fmpweFzJrF+EKGtx3ikV6YvkBs0Uio
tyE7IA/Q/W6eQoBsRVVkyrW4IPEIPF/V6pHB7U3YrfRTwlEiSgZkAwPGxQBn9ec4LLF+ZHpXNnML
2BUITIQsQ1qXEyjSGZn7wgZtqlF2XoR3iU5And0XGtee6S/CJ8vaf0G+YctowQcEa/G2n0YkEb5U
A9DmYgcSEugEh9JoSuuspXA6//IIPcf4Ukhnw29g0vopvuWtzYfPXZLUTbivu5EEiIRhONyUobQm
cun7rveY25114Wr8JogH2pfBNaMizjxqBNrrJhmncU2RjrYVoukkNsiLVmUwHnmgJvsig7bx5S7n
cLi7tI261vzRAXkhcxqfU26vtkgjH17I6xjKCgQcXakk6MmvfhaA781P9B0ULOVrFKp+eoNdpBqE
bCYBIwZVyUwgWwpLVvQRmhE2KP5nG7IkX2DE+/hh6BKiDm0lCpGWRWEfhK9EvfOVzY8VX9ipCth6
0ZpNNWeK/j4yEpVLElHeRtWEUkKaL+ZLjkV94oUAWx67r3ypzaD+KIKtLlZCwV6NUVHkiGAXkFLY
iat4CL71DbZjB/3PtbTVsIt4WWJ2A7IVQ3R8X/fV/GmtFfTo8MqnfewDhiJpo2z/LIf5IaR8uDKc
FFftMqJYyQgIGtyX4rT0c7IrUQbzczSUGnn9ofpejTrfqXIAV5533U7kib6M17A9+LxDFhhF2ji+
OvZdxusuOlh85UWMeOwFtMv5GKIc2HeNumvHxlG1pj6pxaGsg/5hgDoXXHBANKjHwfri0bo1flak
Ewjl5xaFR8JqH4RTcMmDpKzSnhB2zQHTHcw04iLhOso/AzyswFeaWPKdItWDeIYO9B4U27I6DL4j
ezq20/24cAAOMAW70bv5ko3QdKWitTEqJoInG/9RLWHiL8BAmP8cQ16jMOg8TAhzqrb06cJE/CMG
ux9CiJyYyzYBHWHH6VR/dgtrECe1/ZUYJ6qzPC7756Aeh2sX8eBqlHRbobnYcqjFYi8d3NmbIGqW
C6Df5LJqWBmiZFulvlNrIeBbISosETYP5KsdtP2hCeq6hRVdnyHD6lEHDmU8LxPUC8DKLRUqZIEx
ZebdsNrGXcq50OC20qG69TSCIUZIlS2WKXaJMrpquDROm0M4zOEViiG4FEjvk7D+z2DO81tOsX0W
FBrdAVoMqrRw7RLthO/ZnkdTdzuU3Hz1g4NPFiC9XUCl0IAD0WRRVUBMQGZQ95GZ7lMWqu7YAyhI
w6CdPjtUSvs8lqjtlzXTVDxqMOf/MG5ow1S72WU5RRnVtEb7kHGNgblh47kSVSVdbO+ScESxwW5d
6ue6HdatFlGLCm8VSkkOC/2cIIlwMYTQKc4myC9R1ZA/j7F01zXwfohLAbjiofmU5jPRiEjn4lrG
pK8gBm6SZ0Pg1Oxi+Gd1KupR30krmwMMvZRZUq3RaYIy9A48HXA7bGkew74bjgukh8d6WOSzYfmj
RZz8uGpIQY964D6tdVv88BiQYzlF87yHG+gfUMtE5KnhGhnbppjSoERRSZmgRKSGH0o3UWzymHRT
8sLcwL7UJu9flnVZf8xY4LsF1VxuOIgFxwAnxU47PT3AvySpsN1yTczYfFtRl/DIFM3BzAKcfFv6
gOMsc7BIQV3FwIOgWTtFSMxkw9jVx0bM5hHcLob2L+ElDTpUQpRs/ApcTt8lXWlO1KvkoYWq6qqA
dGTvUA9yC4Pb6raDAODSzNzeobqJ+WLimP/JmgXGIdR+ueWoEbkHd9J+omyar5yJ7EVlHeuB28Td
MZctR/0QCYYlYI/kYiXQEKCyrfm8hnH5GAM6+arXePqCA784YbNFNyslEzhMsjqoJBcoagOZVDa1
idrFq+8Y1rvpDmtB+rsGEPwdSN0DFKODCg7G1vrrMM0cMkSxrtcm4fMViEoN0IG2/1KwNWlhs1u3
Z1ETnyhyfij9tPJP8VIwIPOGfCd5CA7atUfR2wqltFoHX3cXzYC04+tGsCVCFRlcHqcmlOP9W2EG
lEXdEu67/4u6DFSf+bEKl0Ufy1ChRuA/RWVBi7rF77VkcbK2EcprTcmrlqwnyPdfQSUZYaxlYCeD
IlALEj0UNV3tRcdRxJA5TlBiNUFJF+lM2e/LZDD3EBgu7R4pX49ilVXTVztiOgESYp5TcoyWcVzv
fdyZuTxurkewS7TrVd9g1HpbNJcNYnKjMhrBc8lEO+fLzb9XFoGul9OdpXARryYE4tOTqBD9GdgR
A4WahONUdKAVnZZJRpcidEFXf1kZCggv0NDoIJkvQxi74CLmyAgcNcrPmF25jGJ+SKAIQemksFCJ
SQ3JC9VkqIjsHioG1kwaQuX2ufeUrEeLQLPOUIYpDK5tUrsuCw1w/JtIwZzuQJBbdz2Qrcsa0rVM
0qi5nKDXHutPyhMJXRGkfF3g2h1wmrbZWFpDKNpP08TreNp5WUsVAmCHjmnfx0hvZjP1YbvndEYN
XSjKapm2HWBe1Oh1uktZ65H4iea6OXXQ8fT7AonCm6YCTLqrXeVOULBTaHLjoIwAidWGXjSFGZCO
RGUqn4YW2W85hdMtEYmLUC44h/gGwisGKA6Y3RMdyH+zdx7LeVtrl76XnsOFHAY9aIQvMIqkSJGa
oERSQgY2sLGRrr4fyP5Py/Rpu878TFzlkkR+Adh4w1rPGt6ngNLEGgTepq5LDSvJptxUQMbcJde6
iN08UjQcT7l7v2p251GYKX8t6oiTdOQvdLpWEGPJ3MIo/cRK5bOT9dj3k6rxDC9PhAl90rk2tMlV
GK3aJj2VvW9/y6bp67bl2WOWi69ZIMAE0yU0DzPSjgRM2XDUeXbonBHuwPbL2y5hCdc3g1Wow5QP
QSR6sYnQQ6WJX6dxmoehrd14GNw1VH5hc7xOY/OG42o7eB3g7T5bUlhbPFYiY5FzH288a+xPAdTP
Bw/90IB3k1EPlwPXS4gcbn43OlHdiR6qaCI9LwNg2nYPqpdjlqglm9IzQ+MM0yb88jOmyD42274+
wKx0HtpKN5IAeOhllTratVkt9qUp2Fl2mWR3HdAVxaaZEjKlPHWExWpi/vV4Bsd6MPUyEfhVbpAP
zuNZDHMaBnLWFyACwDRtV04iDIwmxTyAHlKdpcubS1Zm3A9bOhTvYOrq/liyXosH7kncz2s13PCQ
59lfuOCMipLygpeQ3vPQKQ4KIGKkWpE/lUVmfGXwthzQ7ATHTg+agye88pNW6kM0NW7+DMzgEfM2
81T6toNnpuUL8LKxC0H6di9wkYYLZVpwvlKIyn4EFtS+SAVw2SrTGXAXyxTR61q3JV3JxTQbxVuV
W97XCpbSc2VY8xXwMPQJou/OFhPjJ2bvZhVzpC0itEAtXbtpalG24rzdr0H7za72Xnhtm/2hvZjy
tQOLgC3QLdiDMksGF906bdFFciiWkVXT1jEr9ObSiKyaYyTEClU617WQ5msOYb4KzZrXEJa1l/sg
WJo+YvrFNZEDfTg3rjK9eMzRcQ6UWlV20Yhu/CJo2vKoEpalf+W5Ow9hoPnzdNLGyo1HUWonvJbm
4y4bOBjbVKmwWDVx6zhL+aomX/B0oPE8dCpFDNWljnXF5m64FCuaknDIqGiuFqnEK2SzpYgkU8Yp
LKZ6eRvHlXuFe5I2TQmGmO/gB/hDFnJT0paTdcGMGtvhXCwbtTyq0e82CtL00Hj5iMuQ9i3UqEbG
uE57qFpaD40g0rfJeRplXb94YlowF1syhh/Z6zdqxvvJcs0PEAVRwoXuOOf1caamuuDwa7EE9jmU
634JqDwRcYDitjCBA+RNdyEetHxHJIOYMBggSOEigu3f5KVdTYdsctmkNFUE12HEF7Z3sVOUrn1h
UlJDrNueW6na6tbsjFnGNBVpxYkGM3MT0WAAq1+PGrjp1r51lQWEqTL6wvpWoxrV2mjS/AXOOPuy
atGvq7xzgZnRbC+22AnOjVSAe2fdWeOc9ZUP1hkxt73G7bSmTXUJXNm09EjC/zPEp3piOASfEpV3
oA6DEn3xnGWV3WXxzK3CFgUzjtXCBF/6zh0PGaVaC6FBac0P2UMGcyAxVEXTJk7Pqu0h1U1WL0eB
TgqX/rDamOI/lUpUfA+2hloKb71SrACwQg+8/e8YUT2dz1GW7RrD4V+cZ4clU/7w+6xWE/u+YayD
fTJqGukiLkkq2Tf3yAX2ZQX34Qbn3k71xT0iq96433oDVt0LjuccyHHrM+fSaGzTcnZ5QnAcj08q
Z57gX43Uk8sNdA99tSMFFa2vjhvLLb4tnnhlByoRvOjUxE49qrW9tBRvbwuLDpGFhDMirSZ9sEZH
FG4C8C0vrAtdqR7OcmwVIyUOrUPWHwQABs5jQGkxrLbsGqT5SuUuAk7MNShYlvv2sRi9Zl0FQ9iJ
QWoRoahSxD4kWbvYAFTFjOAmYHTQdv7VRuXnJyne9ZQl2JQGQoWG3Qd24q2bZR93cMqT8FX9qCGu
GUOzI58ntBX3ToLYpHnX2wrDPuL3fKiSzpVBHk8DMpUdYtmze9xwx/4U2V8ERTZ9chDHnhgDF1ed
nlpRZbrqujTWtUmE1aDVmgL2wEKrH0pQb965hwYA97kVqx0u7Vy1x2HUETEuvpjBWIJleIfYmVYc
rTYuaJfnqIpHa1vvZUHeB/WBVicUoDSIaSkcQOmuPTZx2vjLq7aly4pnPQNLcO+DPnbiuWjbtwEq
5xDKcqIzaDdtohkZSiNPqCYGeVK5U03vmbbsAxcKagjnW5VnB2xaU6odGmX4aHPMPmijVLe7jkQH
XZ4M2Xkv9VTbBozO1My6iHlisXPZvVXeNL6rq9jUHTU+o3xANREOApFdhKSjn6iPDBNZEbOtm4zG
G+Z7Txl+vbBvW8LZqrzEq9z6QsvgX0h013grkNaJBuWGuYKi9FuSDHAdj/kR2wJfjLdkhEUgrTth
iu/LSDEve93QK3BtpMGd0vSO97mJg2vAZYFXtMR2QNRCUiKt+K6hXWJ2WIrsSuMYll/pLef8ziub
YS+6LLM4UcG4FwNYr+KVI9Jaj9Zkl/ekLaTXqCSz9wwqP47zeVtQq6WKwci2FQvEbH1+9BdHfZoH
GNw3Ahcby2Gv6ThNvQavQuUE9wbTQ3zZZTefDWYWRTwjjfkyWzY2QqeS9qm1Yb328+A89GnWHUaz
1Z9d0gXCwEOGmA/1hkBfbmuI42i9wVJpFrGpJOzMsG7RxwfFFEznzB0Qp8l2Qw2apTN44BkwOMoI
muFItLDsDyyIWLPqFr7COJssAiqofFKGMKPwUBdamQSpmrWrvLaUUFeZaeCT1p1MeAd0EOLzvHgj
ouOx5V0iBvC+4p/3AT5Qf9/22l7wStLi2pCSeoWsUqUBahQIhXnMA71EeMW05NPWMAAIN1cIN6km
9HWxpTdFsvUL/yZzUNOhGmlEPFnixyxzjOOpXCKM/euLx2kxXS4AFUVc95N/L51hBFSjOU5PP1Aw
BGrM7tqqU/OSQIPKQyWUrpjtjTS41LTcfF3roiJvRUh86bKMkICZ3zDFqJY1gxesUeHIcohwpBdr
rOa1hCs8+GOaqLzwa87fwaovS8NcncPozs6TluZiuWFwBewWHUezhjVZDS9FgOAhBDo+3HQITPTE
mx348VtgYmroUx0ISmOU+WcCZoY54rlJVUd5HucAFvz9c3NvZ2tmCm2ZXQp6q7Gee0QWWTip+sWS
Tfc8QJ4M86Jl9IigEp1UNnHJ18NLhss+o7ZatAiyvnE9KNw9krHL1zZT2nkouanjoai821GN3cUI
/B4YklddMRbwTlqq+08MjKH+Z23mvgpzswAE6PJ+Ik3gXEmoTlE5+fNerekNypmWCY/HAvMkrbx1
Y1JdKJyaIliOrWNO9T1m2QLiwSbjgUvdjnrLUQnli3HZrl2ONHA2nvN0XZ6DdDRCIZWOcxL2aOPX
6Q9UxXoME2J89Cn3j4adGq8dAvRnkNarE2oLHxyK/2csN/71wo7/KMj5CBdffUOfPH4SCgRT6I+d
bnAfbJ+CTMMnPhh2c+R5MIAG8aUVY+y/ZIimXc29OXwpmXUQxEKjAtSi3cIlN7onza/thzIHeR/Z
DPXPQrQGmzCElmRIvK2K4f+QVIJx0PDKA6pqJgBN2Fm8ZxrarhH3gy0727kdSxg/SyJxuyNNGnrs
z2gElrVselYN7Bu7W3tFSbMSNIJVw4ytTl/G/KyrHQV9Rse9jo9psczOm9PaXXUiGaoZ7Si1B30k
JmJy7Hng8KoQs7DSQh5RBkYB0B7dnbFRNvr6Cv+5coF5nRVZHejvXHNxDrbdzv5Xt4W3PYa9qGpA
P7Pn5LoTU+chU4i11c0y9Cw2EivUyDsx9bCsWKG5aVCx2w5K0Fx03/VeWz0Zs89Ep5dIMQPaYmFZ
ZBViIZGlu4acaxA60jErs03v7ybLH2lhCmtxh+Gp8+d0KmP2sD59H46hYoFwVHZSdTHhRb5rJLqw
lOxfVbVNxhryU0SxRnNnU5KFm8g5GU4pLskyiBhY7+/EdjM9qI95tkxe/wW8xGY6YZH6O84IKbzn
LpfaKOmXL0uYHbUL9ozUmOnwD9u5P/tD2P3hnw6wyrLjRKWH7uHPu7lWp+coFxG86SUmkj+W3qZb
OWyfBqvJEHvOPnTBSG/swfRCb6jxIYXQkXgKj1a7eI/lzz3X37+uPy+XeVkea3rcqgHrV0TgHymS
hbPiTMoK773qxG5tan7XfTRVUHMhah3bsn/YU/55Jb//RlzcfBq7dZiN70eEHzNDf9SxS3xvfv+N
0++iGstpBzbzcLhshQZu0hcNx0dRsqv8/av4L8zhH/CrDpDHXy6Ov9Acom949GmfCvb3/w/l8Pu/
+oPlYBj2b4aFIUjfjc0QVfmBf4TrQWX8zdZRXHBz/3TUcQP8EsFgsFr22e5jy2fZ/y+egwUBwuIH
klrqI9JAqvGf8Bw+2EspxyEEgGDZFTY6jiV7v9p/kfuMeAPEzrC6AcePuZvcEWgJFkrsqCK26M7V
nPWiXKY96UWvxpexs6dHkDbkgMmg7b/88un9G8vQR7jm/mpYY+17f8w7vrmzb399NXa7iirI1UR+
Q2vcZOAyYcB5HYOGZYLEHU6zrV68CQhSODQ+sBq0Vjyi0G17Nk91r30PxlG/5WfkFNx1bTyiT/GN
4+o66XcD2fjyD4eU+UGu8PMVY7xBL4RATvfND9IPu2Bkgq5xvMEYkWWxi73jcQLKah1Gb+0cHNKL
UcaFR2++eS4l21rp1rGhPoBsNHXje75IaQBUEsRrjUVHl9bk4L+8walQTHdl/qlSDLxpvAjD4qB8
knl/iRUEahS4C/e6GGCCHf/+e/jzgbNfFJxxOokXBE0YVPQf9CXeqtFYiVre4H8OnrrMByJjQ9kW
oSCH49O8DMGDSI36+e9/7Z9PVgdY4m5m9UgE4VrkP/vL+uVaZAiX2UJmkOB8GLkI3dUNugKsA2n+
9Pe/aZd1/CL7+PmbAnxiu2wMq5T/4ToTLULJnpH/DVtk+xtOJxBl6Uh8TUi4XaL3aLAjS1/B+bMf
nJt/umg+qr54l/hWHQgdtgtK5eOvR2dTcJyzSPKApOKYV863qt5fA+4LmdCYdCE5W2V+nOt+ZkdY
dd53JhsYZyB8Q51nNkGUQMnSoWTx/8gw27Ti3CccT0B+isEcN9gd2AwOJ8dyN/UPzyPjr18UmiqO
DdRAOPx4Mv35i9Jd5bSOk2rXhkqbbwUFPYhVrRrbPb0JU/LFnBfVK1p7VsBbjyaZYqOIaI+8H6O3
bV205plHaVhO3wuUrO+EZ+bexd9/xUjVPn7JmAG5iFzGPHi4HG83zP1yObmDX+jI0q3r0ka+GPjx
GOTbcbdpBYdxUgodba/fTc3qKGAfucdArT1KcxDH2hYYxMm6uxdAaRZg/XP2ZS6b7gz9cQyF04tH
1nd+nCK0jRTZVAWOS4uWLS1lezMLTdLg0QtkmRFAv91Q8ETmlDcn1jz1vVlmnzLWdktYK6+/GdP+
82g2GqFWEwknRrGanA222rZQn/3yqs4d/yXVmSrnrm9cbZRlQTTrOdU113xx1ny4teG8+ltszI4W
b+XyJiQrUoXKl462Gb1DKnt1BnJifu5z8D3H1NOMItzyCr4ivjxGq22vfVUN633BWPiMjF2cDYIq
34tJuNz3VlM9wOddvHCipr0Y0kFFK58DXYYZ3LLHWBJq6f5gGItB1AuKR/aIMx6maDLzNGmkBbdW
BLd5yv46Ro09nnjUmHOEFwNo3ujVz0uj55fmEIgHh0nZUQWlZqLzbbZvvtsNidQX4l3I2MgOGsX+
N0b+8w+UWcIhc2MEwNpm5pQdFvhm3BzznKzZpPzD0KU7ltBqTkCYEVW49tDxQbPYD0tZlhrzGqLD
vM5ZttAe6zSySAdsGCRVSbarHO9mi+itQg6IeEqupPFgjXMgj4vlLVcAnbc6RZvZj00TsiRiB/ee
p7lpbi9y1pZ9qBEMHOXdm7k25WgNzFiVEvrNWI1InRia9dsRVdeYIo8pUEiUZt096EAdzuVqgQdT
fAcpiyId1iAjWx+zWJryPBzrau4TMAiZHg31aKS3eQ/LvTtVqwcIbl3qYLxyJbEYYG3SzgCAp3gW
HlwtL9PbiVvHzaIeXDYXnAXF4QCTdghCmgFGQcnC1iTS0sAI6FNSpOVo4FKMJ3kAkOQw1x6oZ5lS
FRycNmu2yN+AkkatWSE2aPIdrzbJNZMAIjUk211W+D80NZErQnSjSWav7Sv/xmExmV60ljd6Thm1
i+y39SR1TjeWaFnuobqXE8DfYJAt5MLabdaTLiVxJ47JYCLyFmetyZHtAXnytZpfNNHAYmRMXZGq
UTW6dsvahsQ0NbbtFwDCQXO2hmAk8QU99z0ZNhY7f0Z8xmU+55JYJS838/FIBpJoH3gYWxd0XGZ1
UIJXkHQj2UWJbxAMG/klgOLrxkfWQ0ZdKwYEY4a6GIB21XGWWpnaI0z4OoufwLUWJNP2neY3cNnr
jOy8cB/n/dnQC/tEKwFNF01Vb8VFV6TxptKKbn0eRIA9cS7tyEJTvjEgKTftEpCffTBEirCB2BVP
JAZMle6cF8acJdB2c2gH/L3QCBircPlkaG0JY2QYzR5F+zowR1gxwnAfmTfEsgCiDv3J1qzPaz2b
6sYVwdrFLf32taNaHkkZPRX/IGC4bx3wihrtCxsaiMU9/rnlIGdnKy6xq4+fbdq0b86SMqj1CU+y
8M0gv0uku0G7ZHC6Ey0tfPoRLWtS4JV8qeeZyqLMyumBdnJ+FUNusbGZsxTotwMRkBxVfo5Td7hl
f6LF2YlZ9p3cMeXGyOYjnF0MudGIx3BJcGaVxWlgtciG32OWevuTy9nq/X5xlmUvQZpKsIbLSkpU
pPcztWM+t7ywDimIcckTLHii6efqJuUTVKlvBEt3HmWQmp/KAbHPvemTM3Je7BJi9riMe/GZr8sn
pwK4nXRzw6/uug3I52I244Zexdvf/E5FnzmfeF0MvOAnt7wL1WOsgfYK1ToKqolbR9RZVdy1WElZ
5iqqgt+J14Y5tvltb9grMxhL5DpfN2Z1dd2A85Zhoaue9SWyfitZpx55H//Prp13xAHC8mavk8eW
mFWwNRcIuAs/xI1ZcV2wFP82t+wm2LGU6701Lrq8zChzy8tOICt+8HlaQJXWjZs+yPoX4CBuvzv+
CvMCpnGgLqG/MEtbB69n6Ypu/ChMPtZdUbC+VXXlfFqUZNzcA4+qvsxuk8kTa9zmB26z/Qwpegiu
9AG+lRSI5CCtQtj5oulpc2hmkTHWtjnm1mHO78khlpfsykondszBxAZTOzaPo9wMngYoQ1lSmy23
yaalVnC2287ovzccyCthcVxSCQIcrpHSYfFzYBU0JTxk5v7SGJTpEttTjxNPWovgVm/oy69DgLpR
WynTL7ZgHIx31HbrHv5reBNiHgK8EqJbd43WjFj5LPha5khjkISre5rG62X1WHJMsg99T57shmHL
aZt37SV7cklkZ1113XXrLvaVNrJISPK+babLDFtyHvmObPLPVCIAh5HVIsD0CjmR6Clnxtfz5Pc8
Bdb+oUZ4UDwbHYzaKUQjVK2PYkTiwQ9Dl5TkmMKzCy0V82ue6dqEFZTQs3OB2PtukVq6HQd2+0VS
bIqLtDDH0vq0VPXm3DSu2AUEYtLda9vIEUZCQ57Jyc5htyezD7qdTacHX9WXsk6MxVqGeKrRCR1h
0HP1V/aSefGashyJUsG6/gsjXeNzmQ9cazzpgieu9UZ+aoMW6JgyRYAZrsnRXSzqBbfz7JP8Wk3e
I1BjMN8zkmsbBVgNk6FPoTTxcOeKTkRh8W3SOKzLVWGNVXflDSK3PiGWqd0z6AH2YMWyaNl1NWg7
qliydgR83qjxuq5TXv+AvfAgc7/KUePq+nntibpFuYKqGuJL7l3/rEr/O0n5h0mKoeuU3//yIf1l
kvJ/6m+v35o/jVF+/yd/jFF8+zcfaxLUIfwcBkMC919jFN//zcY/Y+1NFQqkn7OSP8YoFik2aEgI
sWS2wVcW0FGiyR/z//2/LP03k/4rQM7qIu9ggv6fjFE+TAF2htxu5DHo6nYrwceZYGkI05aWrZ0C
TbPLsCjX7aQCW37+5TP5N/ORD33Xz1/jsXMiWoXsHXMP5vy1o9kMOaycXNoJ5w85HSxQYhbN/m0z
gzP7hyaPD/TXFnn/XWC9oCXyUMCF4XzonvguSqK6rPS0Gl1wq7vDdM2MFhXtpgMYB9T/Tx4T62Nb
+bNHYxzl6ABzDNBWH7rypZJOj+MzPRXrQKhY2nfjFcpewjw6tIoOA545eGKUZpkHnWwvNDM1CMOj
ixqHLFsnUxEYfnsO1dKy2iiL4RR0C6Missj01xYHCxpAGRzZGgbHnyz/BsA1mblLe8G6qLmrK6hj
tTaMj8bothewvsQBBGFxk65jcWNnkO1iK2vzI+V4cy4yCVFllM2diaH2O0r57Smv7OHJE9m1rtYi
mb2aCgwV5mkzreratjG9RHlpqTtTqubHZm3dLcj+8tHUC7LzqOwOpNe1rNmaia6ynUm/S0GUbb15
9CcdKxFMo8TI0QXR0MhLzxi7G5bBeIypLb/pdaadancXeg3afOpXNgqhvQSpy2Df7N6kDwPV3ZoF
zfCWq5D6h+p/8O2DTtf7QjZwMFfxkg8eTy1vnbFdvwSO6azyKm8FMeatR0U5p1znkZ5DgWQ12rSv
avDESwmu4ksZVOZ9wO4gpz2VwXvpw1+hEN0TSxtz7YhbL4vlMEw+OzeccflrlcMyj5As17d6jSiI
BJSMMxzGy+WK9uPJXzfoWmkxIB3bFdzlhubaRrx0i2P6Pl8KPUoXCpccO3JCMs/wAmtoOnSLPh78
ieFluACqeR+aJj/mbf62DqWIM7yelxnpJYgDNienCuHDydu0vu7rZvvCUEG7syiMr/QNX3EoF6NC
9zbpWlwVZaqHWoeB1i2cc8oQkx1EKxNrLaorvczUeybd8bUy9rz2LdvgeGtjEVzwEUjwKO5bP9bR
jFjqpq0Z8gGyfdetZWaHaV+m2rjwzMseA8lmrk9FfdSEzy4ItR0rybmFYmDrEbwWN/TEeFlqg40e
Z8zw1+l++Q0rX8pf9kg9UkyDOndFsuz29+lcm1cuVa+zUG6Hvu/ZXNrcPQsbR0CjNh4VY/q+NGDZ
nUEbr6FTba8jrN2Ib9Z5FQjcb+kl8O9t43jfO6MWYRi5x6tdJMrZnjU1WDfE7ZiJuW7yRmPCk8yB
Oz+0baAIZA+mAyz/O1I8vpC20ZmnApXfZIOhnvL1rXUL3CQp8xjacoX7B065L0yyZJFoxFXWVHj/
TbWS4FD37nblz/W6nOtAB+Aa5ehf9TDVWFE9VXKG70DdreSc8UF0fazWSZafbSgMUONDHOb+NH/2
1jFPAkN6Gcp+VC30ufj0Qof2OQxGv22P5Aq4HgB7G94N5k8TDZw/k2lX1NrqH2RJ1WpD1xiBH1Tz
lt1PlbOTcUQxZTdujzI47PAQzZ8yNHS+FQq3l/llkGoTqnu4B86LKRBWYxAkgTBPqOQD86nEXe8c
ekwx3ru3Z4iE+Qi65aKCGq+Gh6qhaGGlG8jqRXNE9RBMTXEcdLJS+GWec5r0sX7y0lXb7eZmuoaz
cq0LZ5kIgJy3aVaho+XB0aHnvcBb1RM4tTgnpk66h+xiZX/fbIHx2aScL0NJehgzkdRNH9ZVzW8u
WYl+2JJ/fEBMa527GitSqBjX40ar7bOQenvBmjVIxkZtBOv0KZod5IDkPNg2rYg3ecbBcGUX10OB
AkwEI+nzOomqWGTYqKdp8BUJNqFRDF8eNgmzKnRaTSFrmObmbrFs8d1mJwdqH1vYocLZj1IwaLYY
eEedJwOstzN9W3BbO4X7rW4QUYDAmSDHSa+50+ZqX2gABml3IB5/5mhj84NytX6ydIIsapKlIVht
TfeQNTkFN5lOyuDwqAhQAJQb/7cKbMdiXP+hCgSF7VOC/f/LwOtvw1p/a99/Xaf98Y/+KAQ9SjpG
zrhsdZuaMvilECTO0AZGauGR1xnp79DI/6kDCTqkWkImgKMdKt1ei/5PHej9xolnGR60dRuaJn/0
H6QZ/qVoYpnn6/qOVGZt537c1EJmLIcmr7YTYbXOxqlmt1fZkq2PjYEKOEOuE/3y8fybivAvhSf1
LUtA3YF2y1Lwo3+VpQCHxOauJxKyBoxgBOC6eOGOf/9b/swEcPhUdZZn5i5LIILM/LjkGh2pg/bM
lxOJJYC9zKW/q7qBGBDPFgl+cc5WOZDo05favQTN8fj3vx544sdiVIfCtPO6WQryaj4SzZVa/WJa
vfHUgQ5h1oFN/oBYWT9NrAWuFkjiF0u5DBKXBlmLoUiR5aOxKwi0lrrlPHREZGaojP31WrKbIJTF
wK7n4xg7wGfi72L3YLxp1do+ucGW0IZOKldwMyxVfvTjWt2TBlShoPe3E2Z3NLo8Wi8a1+mf06KH
/zI1FJoiM5jE4/xB9gvJk/jofjE+U6+Km2GuOF1R4HwaLUVkNilh36jHKGBkN60/csk7mtp6eqoV
ccYSJwYRyWDthrTwDdQaZnuVp3r3FWaNeDGwRerRvBQkCfV7lrHrpvfB5DXgsKRgPMRHxcYh2+kK
2PFs2zqaqPcxVnp7DvlWmJ+ZAmLigXV96/Rbe9XB5UDckSHKF14x3HXIfdFPefMYlaPno/vLNzhy
S3FK9WaOLUqyi0qZ/Z1sxvRiU95ydHujPv8M38b1ND2VejM9MbZ0H/h2zIQzHdur6dSRcpf+be2I
f848MtKLuV0f8zHtXpQOFJ+hQ6uf3JmMa28e0guLkdyVa2jFifzy9cesxPqoM8R8BF0uv7gdHqSU
teG5x5P9mbWd/FLC/b+CWRFcNQ1qH5SEPS0ZnlxaJJfkaoJ+aoHSJqUSaycz6XqzuhduHsCKydyo
NLvhjc4fql1Ff0TMu4mMHD2ohHam+jcE0OujD+zr6BaqPuOnFDerx2xhUYQRxhIJdJtg6a55KhLg
PqLOwphKQrlmpNV9Rvr2wfXz/gYMhwPIKZu+g+va4d1jdWjqvZqBSvO1WPrpKaVOv0Yhyo+y8vUI
Ep0k7YV3HLCdvUmBJUau1ju3bFTI0g54L65N3DtrLjKiqopLccrb6btRFdiXCtO+zdDJJBDCUPgi
uY1ZOdnMZGHi/2ASKsh0IgF6mdOyjEf6pjbu8hTDhJ72b7DUt+t2ztdHc6bwQFpc8Sjvq4NWteM7
Kxzjc2EXc5xnhM4bBGFF7HH1U6n2j3q/ROt2mb7TZVWHrVrZSfQb34TtduvRNrj+B9xzL2RIpxc1
Fc6sETudF0Nzm/k/dBVQKrNIwBHFEsI859L5qps4KE20pU+ZybUZmoTHHk2982P4fF+hL07fR9sT
N6J0uCgXc4qWnC/KRSV7SHtb3IrGssn9mZ1btRLt1hakDCoS2r5qIwUxwBsMtmbafbUaZ70sgWo9
LD51KR2Mz/i/nbtvoPRkGxXggVjxBBUzUN4c89L6LDup3aM9bsd4AZ5zPfur/CKkVt2v3Wj44ZTx
+RjsbC7gf5A3NOvFaexMD2AjwICjQ6f6JsCu8TU1lYJtiGf82Siq4KrUVybqLrLvm9E1M9/84leB
UbkvE93i+FbgSXwpjJYUy9NkbS1U2HHT2gSFFeNq3EakCc2Zpex7q1rXsLeX9dHwV9jZrsrb0EBf
GZOD6x64DoF3jHBC8WYsI0eTam9UF5jYckui9rTq0whH6I6IrHvNUTjeRcN795y7bXA4O73Fuhmc
jESr9KZBIRzrHjdRRpNwbszqUTq2kag6VYmy19fCb9A4Tuq9ys3mrLUZCkE7P+ebm1FzKnHVNdPM
ShH1ogT4+Y4ct0+yQqJs7dNDPQ/GBaCwIDaYQjPidLI4Exn9+mav11ogJvqYLb0ApnahVaKniu/R
KYog7c+2qdexqS3oLHX2Kdj9wEM3df0jI2GQyHOn9Y44wtcosNv7tfWKhII5uCzzjNwkt5wPbs4N
25eNcVms6ZIoOOLnDWbcvuvWzzps3xMN6RoxlfXZDqDPEpbPbdka5THXPRGBXNAvZ2CTJ5UZDwzi
g4Nre5LMQ0BYicln/4YmcHYjpw9Y4TQb32GYMas+maLwEHAjVO3S4UpJE4+wqatzNgfEcNaBi7kb
YgszWPlmdUBTMyfjmccD3MdOxmMuN5cROgEdogVGJTTGSuJHUfnCSkIrw8BfvvrOhI3QqpbLFvcX
DvyqekEi3HkYJt31iJCaJBPPJXOXjBAIppPNGgkKzB3VmX+wlWN5Z8H5qscrh0iOkEGgZRbcV9d2
LcXlvKVb0jFUO5uLkLGV59xVkq151Yftjo9ZR8O5EO6wPG6zVUZDyWDEl+1prmNr0roLY3C3bwxY
nDPr1e0zktAui/B0nJbNwaGm0vUT9vItnlLVX1SNsCOXlFou92oK2elXCXw6+86TNtD3dDXIpB/m
ZkdbHHoNFyghuFtIfOqKWNgqnz03Y+Ctr/PBTtcpVFhNDn1O4JbKGB4ZGs9yFO7nAmmmBWxzijMt
C55qPzOOdcEV71pdfvb/L3vnsR03lmbdV6nVc2jBXZhBD/5A+AgGvZ1gUZQIjwvvnv7foDK7REop
VdY4B92rq9RSOODiM+fs08E5c3vfPJMINABo9MpVhuHhBDNw3BN10SHAFG5orkj3yr7iCjmF/mQf
3aFhT2H22AcW4DjEMjPD5KyoJ21XhNjVPVIzq0M6+QZZtTZ+CltgLFzofVofwjFIHC/WYvVrkWVZ
ujRtNg9LNVa73UQf7xWZUm2w7IrHPm2jaEmWbQxlIKhfMgPOxplWm900z2zYvjziF5y2fQjocIHp
ukbfMLAItkPRfZaxhoMSqiF1QVFeDkOTLi3iC+TKoV89KEOa4uUY7djm8svCHfEV1dEtEfsixmCT
ALteRNuBtV/txZEU56Q2RtuJ8dNnvXCU2sO2mcy/jYqBgxKJsDyeQ6k2bWNR50dX95kS5kXzxcHi
XHhBr8tkrSY1D5yCU/g1T1NiAEbFvyoSe74HEsoE21cLfxkIYnntMKIHDQtxPkWRcqXIoniEMWeE
6xYDCRmPKuMq0oOycGlaQ/EZj8ZUrEIMoOxSeTrDbCz334ovLFzsO7Sx/gK1LXaWOvwy6uRsDlcb
xlFfUYbC88I7WQMkKUuE+51JxhyO5x2ilvyYIgPfoiVnayERkDcVe1J2wDocilDUPNyB6ilXOUu4
uwh66Dm4z2SZC6s4MXea34VbPhjKnHrml+V8KE/Z+NrE1CSRa1OeuGWpXXAM5l+MwpLdUgkwa9aU
iXsrmDeCWcXbGeti3IRgEe7CSOW300rFyRHcVuMmYHp6ULuYz992/RJz5biRFFuPSLjQ0I9z+YtR
DRfCkO70mo8wu3dvSGYYX52xiDbD5EsMe4B2taivx8VIqqG+ICYh3SW6W17+uon4qHSkbdAgp9k6
/RIMfU6g98PzSoezHADM3AaKXu59EJpzOWznaAjL6hIwBuW9QeJvxw/zVI8zlrfP+bLbRvyuodE+
SJPe3sv8TgybkbnNPP/9e2mlgco9LputGVH5e0i0xLmNc3kVYArfQ4CB5+nyzTYBw3Y7kED6a2Fs
p0Y+BT58aQVLyb42uvEA/aR8aFvgbMRoDrc9Fff6N1/cPOn/Tiz39maZx+uGhXoVNdWHN0uMUGLD
E6q3SoTttKtz63osuNHgcYbnSstVx6OIC0zruOKTpsYDw3Nqn+SDfI4L6mabue23Pdpf5ii9tZzv
3xR8WILp5jdlmz80vgEGPB3HGdtkIsAMD8STv6ydtjxOvdJtKoZwS47maYUOgQePj+XgIcayuCH2
iNvU7JKruDfLvZFabGp8Ib8UUWpfOlZQYGIupxm7MJtmG/RUv/46xU8uREh2DsMLmmrDQjT6/scX
rWIU6diD+y95po12VMSrMiOLWY4Dp1OU90s3NOzXTh+7Ld539E6a/uzExT0SAvbkQAVWiugD9FSZ
POsq3XzscFicRZORHFQ1M550MwmHM+IU8u5QhaGzI7oiWapmNK2jgRsaw2u8DdxInKtaiDcV09bV
kBLPTQE5rfOB9BZW/D2OixYIwHzC6KRMXnVBZV0rwh5fMydQxUInhhOjWc0ZC7yQureX6a5tOcBC
X87jbWeiL8EjCjTVnK8Q8PKcxG+1+pBP5WWelvOZ4s5le0JB72aC8b4aWRi4kmKlD35xSgyNUNS2
pAaFZ+IxM+7ugkkJEFYJPX2qjDax9lic7e5Y+n3AlxSxnFaGuhlWIkhClQ0MGc/K1jDiFhCA0Mn9
NJd8oFy/Iy9AY9ppFMnOtqY02CWUNEt/mv+LmdPqL9WadaTHzF1jxc6YVz+QKlV/Id5xKHgaU9NX
akhAM/wOPnGQu3I1cAiHi3SglIdSyr4Av4pHO61u6b45Yh2zvmdXgOYHV4xXC0ViInCL6extAgpB
u/g8xi2RsRGpvW1HdaUyZt76U0NDgWuovWui9Mmu6B+ngZxpJuIGpqExgjwyf3du0jvRfkKE4vHQ
Ua7gjRk7NpQMbYwu2vhJyKHniCbdNcKRz8C/5LM54rpu9FRHc8PUE42bU13QiTpHdl0Yg3uafivN
63ugsfX9AHx1h9NGPjVzb5eHbuqFWdNhzppSDLtIiQhvnYJsR9I0XUtuGwD2I/syM6r2TtVaVgW5
Lp8FBvWNatJhFRrd87LKJ54ADWq1ez1moFSWaXFqbDTWC9/kNAF97yyxv9AZ+abZ2J4UE/dIrbY5
w1qNP2zUqXyR+cC3kk3poqY7JLXLnLZ5yDOxLMh1oSTikTO48yN0tgmtxWgzAMr08qEnPvqo9YxZ
AOW7x0ArKrKM7fxoBXxxFQ/QTY6u15NO3t05qLwBm47RxpknQDhgilOWMB+CJ8eEgGSIV4e7dCJL
bSoeEyu76Aa7wO/U0G7jEjzXcugUWR9aHhpKQaDYXDjP73owXYZYTiS5MGQ6/wZGn+60+VYd5vNd
TZIe3BGPKVESlj1UGRLKGGTaqu0iJiNz8xoNKg18OJjlpYpyCnIAXp0vb8/iIg+Q1TPrGQ+J4XCp
UvQy1zEsvqp5KCFTezxMgTWeIVpxjm+XoT4wguHyLtXt0CrjmRkw8TDqsbx8m/jkBpcPtLkURgiT
kzKjC04hxhN6SEEFSdI5tr4l2NcwHlACha/BLOlsGTjy1c+DvClyxnVSMBDqw/C1AmtzBp6bWgON
EsVIPzALc5B04WYakitAQwM+2TBx6VMoyVppDxdl2zGcy2FjLQLyrHfDxCeaCdEMcSZuQen2jOAQ
TzL+S1Qos60iV/DrGWcwuOtXxNFwvgyZONcTS1xT8Kj4hK2uvm/iiongZCblA6ZpBmWi6csXZGs6
qtRmvCULjrkNwOwdTLS5bzQ51ujo/f3bpEYBPIZQxs4rME4R/1KmM+wpJ444Q+Pl3+Y3bw/JIWF2
m8vQ3Cmq8pXwv7lchuZH7HpGsVTWarL+dmlGjC4Lk9EQOif/CmppfizIlieJji2J09Tlg9Qo07U6
YKbWzrUyuU3heWfSaXmB2nC4K3r9RaaufBoCip1KLd1jb3POyj7kKwxFWb1AReIHSZJWW9W0T2j5
KM+bmHt6vp7Laj6Ga1/Wh7QG9QwxyqbmTSr+Og9RYncMCr5wnnpTl8xPARq0J83hkjCntv7Slr58
JsgjOLfbgrERujePTSgNACfRAlBdgsCaj/hW3jqIt9m35ckVagemSDjwlhaKjJu3Z4PWMAJunSA8
tznymTsxRO0UAbI2ULBhIxxwWP5ThpTs8256ZBSem5nMzySVsEk77IVWrN0UEKAWUcsPiaQ83Y2p
mh8no82PQqeIzebfIKQ8fKxr1JnrapIU573GaQbY7G7sKZOLhPmcKlP9RslQIficYw+ydorHkEyW
PfMLy3sbCUL4N3eOXvh7BAU9dBvKz5rTpGBXXyfrANrwupQDxQnGLtSTnD+s7piCSsJmvFHt5FOq
KwyoibK6MyKfVqGhcDYs1FI6w+UVD3sunrdjdrD5NpgcjYdKmsE9Xf1I8rmezf1EPTCFqozhomJo
c1vYVO1A+BlZdHXHl4n/cRN23EewW3lqWV1Bj2dwrSHRuxpIU3nSYTRGAJVEue+LlCHifFQakJRX
FeGj55OjY8ljW87US2FRTmQFbRcjE+7Jiul0jk3mzEaJcmOUdvvVRo2xaXjri5wCzyDbjSakSGXx
uc4qSo6yntIdQTM0MazxznU7f+o6wbc25+DtwGdxq3QJ3wFYQbqhri8fqEpiYtKHEVc7MecudUsr
olOvqByypNF1d2CAqCDHjpSSlh98JBCQJTgj9bf/+HZjIt7mEaNobfUigEVcFTxUdvnE6nDQlXEN
ziPayF5yQ0dUlQFWUER7pKicm4U9YbMU0XRWWBMdGXDd9VAnr605SWsV1jSwb4Niuy6eTJ3OtJ/3
oCMQDZID9KndMEjgE/c7yJr9tnXMx6kKwuU0b2IaBiqs4G1eLAEttgdJIr/JgP4RrP1mVYmynSXU
X28q/x/5UXn9XH+/qfz2d/5UrLmfUE1ZPF9YOuoAdGmb/jD+ueYnOlGX7Ciq3tkSyFbvz02l9Qmn
IMYrui72bfSH/95UGp9UxG/CpWuweaqh/vobm0rhzP3udx2UpvGv0YMIW9NAm7PYe9+GkP2kY3Np
zZ1IHeCBAlxylTfdZiJsbY+yFL2qQtHgyb4fv0DltI8iMSHcOJrWX0nZAgCvC+UZLwBsGXaIJ8x6
xo2FFyZYWIVF9nJt2qcw7eqrMe6im6wW4C85yHZZYGlPsvAJlmA0skfWtyJctPyMWCPeDthZcNPE
mMwWNY+FFzJyFC/i4NTR+iT6NTzlZI+RPj/4tpFuWk5sA8bBmRR65GGWwHsdE+qudTVq64hxl5cp
lsGYN7D35GLAi/TT4VwWTooI13GPIzOPGKzWoF8OSuuCJE0YeI2RejYy2+8WnTTKNcP5dKNJPXiY
dfUnpLYX2gDbxKflBbohl5oFESIvYRqhqyqMV3xQs/VmRHuldbnuVVnVgPXVTGQojPDJWIU7UaVR
uxGpWnzpe17EqEhWKiNE93krk1vWVoith9SMWf0M8dbFe7TszR5ilj1qaN719l4y6AJNEPaXjYym
F3fsxwdwMMYlA79xC9utOllGPFwKiy9HhYSxhtXVHkDglJ8zox2WUInsddGl3cbWEj5GMAwLM8nT
bZe/Oc/M9oviGouoEqNnuMWBmGR8RAqzboLBSJqR+bIW/lmWFIzuHWUHRSJZYuJHR9VV5aYsO/Ea
APNgXtdEcO7MfkOcjr9j+pddkF466WtXiZN9iJNcWRlT3B4Kc4zvgjFyH+3SYvIRWQU8LfREBcf5
jeub0dmkMpREksOzBPFRdE9aW02TqKbXpjSLDXwD3eVsl+pWDClT0CQ1jEsG89FZEJjTerRt5M2o
q+wr1NUaCJaGwU/EQOXI8ly9cCuuFRk0lu/Fk5m+tAC+Tz5R5FvIqcbBatBmZYUFOcixo4eS5KVT
HhTiEgrDtB3wA5zYxBsHvRdzmoMMzsltqW/iyXA9gMYUEkq7K3J/ppzlwjnpZaE/5q5mnZWBiT5b
S4ttHKeQYDKoX+veDMV5WvQHPexNLsey2ipqA2MjaJ7Dlnk0OMBEW1FL2M+l0X+lKch2wViAQhwz
sZOlb65tnD5LOhn9zjCTl7E3isBTAlN/tJ38RrIruqvnSd+k5uqlDC1q1AGn1p5MObhnLpaIU9gB
vPN6wj2e0ZbHTKWSkkm1YbgvoAHCTd7xl4IpSm+dSJ37XaVaqV2SHeh0kYxTu+ysFl6dQ3TNtW3U
zWfDQWG5aNiLNzLfYY6w9hJsRQ7h3kOAleVEZcTJpaFp6ZXw06019s3e8qd8BzECukHRJhApXANT
shvtbMwUa/hZ5dKm9UfjPcRX6JLMrxOPUs9I4tCbQoi3cSGSB5DTw62dF8ploWfS4we1iUAJE9ii
MHEulGrA5GSVhxKtYsxwaS2aONv4DDHPEJmkwBYvO9/vHhS/h9RkGdplrJIXlBMHWXtpr3anXO2q
F6MBx4NKcNmrg70B4YVHJdVaBWW+4TxQ+ZQ46yjyI+ARI7PQaQzOJ8YpG4WdG7rVUWBK7AZrJjOQ
8REQid3mUw0ORrZMq123uw2mke12mrggXqoAIJ9SR9TObTYdJIiZszH3SVzSlIdYTypnEQS4EqPU
RfRllRTsVW55qRLdo8hTd6kKe0WqcbnQ40R+Ttn5H3wZupcCgtGurgU9F5DR5jJqFJbaTBEEPJ1n
K2b7H6vCuVBrK2tYJhjqqXOk6jn+3M6SO2StwLW6dy5PjdMEpfke1Wl0pN96cqfG2vJEnDzoMd2p
DkwaoK6PjzUiDK8ZFdb4rVldNLFfntHjlkBkohRQIN0Ic4JgzfQoWE54k1eCQc59ggVna2FrX1W+
I9fhEOtfiZZvz3rhFs+mUc4PFwCxD2GWRrcEALJuQYHoro3YDTZQ0aBcjQFWDs0PLzQNqRhwubl4
LYdrteWrz2mOluPY0AwNunNgCgBOckgRUhh23HOhaT1Edcphftl22oysWzc5GL5d4k7FbdpCxNYY
+JFPOF0k+PBWRdchpR2ZXEBqUrDQimBYW5R/J60L9L2rBckTqJVk2SMfXnQaj9uIW/xAwHWxRQ5P
vmJSVi4TBitaZnmvPqQ+GmpOpnDnN/py1C1xMbWx8lIggNoXBNyugTjW51qUpzthKkQBmUF9yUjS
uQ16x19raqleh13EmKWzYS6OsD7XRmhXp2osP+eglV7UqeX4b6tmon8fzAA7ZK8xP0fuqNfKQTAm
AayVwx8k4UX2hC8utLwFqZwlkXrpYDnl2R/HwU0rKEQW9HAp4F7DbS7LoEy3MuSWRohjJwk60AoW
GAb68tWF9bnr0hA3+tArxwiUKChWBis4EbeNaB8BwiF5ljUjXzwk7eeksR6hqj6rfvtqp9MjAc9X
uTahOJxYDzFEZ0IF6mlFEuaNXgbFHh+yfdMViX6XxH3+gmFvuK98/mKXYzR7tqKxqZJ9gU1LbfdF
WZdds0kRtEzWGaUWDKAFhkFVYGaSjQnpLQpRJwkbONLQOhclTbH1UFv+a0sKhrNNu54fDgmkjtAc
Yb/H2HTTjlQ9mww4zFlUlIp8LDhAqb3cbqkNPl1hwkRk7yjYVOo+1pcUeclBw0+8b6vIfhS4cp9U
2w/iC38I0wN7Oa26AfcV+pt0wt3DSKXugb2RECziLw78AeVWlP4gUJYTh4rWHurtrrQjY5kr6rip
XJmvaQHvUcz2i2oI0iWCFSBYgXkPcaTfWlGBRiFr2hP/n8PaJX3Hg++6jyrz2Lo6GnNVgYSQwBq+
A/mnbKlFbvMpTFchIqk9TxAC15QoABeeal6Qa+OpQ9iLgKAS+6lB3c4s+nmO2dpXrqUsalNpN1o+
jJDT5nKLuOmWYbBRHaJol/hr0lro5KTfbEHGm15SOtGGwYXqjb55mU1wFOJSYU9vEh4K9dvfV5ke
7RsVMLaWpljXtAKtlQW/NrDLp9awmDxhNd1EZRcB9qrdFQMbf1VFqVyxxy0GAsMTHmT4nDzBz7xt
1YIpZqpnG6H66qvZ+pTRRVKAjWVcZWhfLCe3nPt5bGnXL605UwBuUaVQcXgY4iKC895ak3+auN82
cTPP5FdNXDTJ/Pl9Dzf/lT96OE11UZuqgnBRJKIMI1mN/QlvgeviYEf6lt1Dd0d79WcPZ+M64m99
w7PwJ9/1cNonVj/IQ3m+a8gc/1YLh9rmfQsHVQmqgTb3gvRyqPg+bOay0q7rIbF6gjQLMjLw0fdN
luYLByGTioOzc0imj0u7YYyQkBSZqfckPYCESrCh1jd6ZjZTtcB8iTYvreKq6GNEHOTcO9eMKYva
arw2ziMNZ2o/wL41jR5ZIbL+cRsrfa9AMCSHKut2ACizuqMuAQ3XFGd5OrIS6bqI5Z/rFIzPADnt
pZIhiqGcH89G0/dvYqMsiLawHhQkkJtedvYc8EsIr4iLY5xBvMriARW2EIzsQivi5IpCZPIsvmfj
LkoJl7qyZNjDqhyTkMVBfDXBD33m/kN/njd1dxbBPqtW2LpRwFfd7HN02cTQYQ1duhk6gt+XgDKo
TbOgtE+u23Qxu2sVA4aigOGwirHZcOR37UJJGUGHmZlsC7/q1/FU2RPUxZx/GCKhP3hZ53fnuvDz
R+Z42lVvIb7byCZmaVPXOBMCkNNImIJxWlC+VMtYlN1DU5njnT9J2/Io34phN0hGf/AuBR8UVmmr
P/hpXBLJSwNa61a1MrWkW7GnLNlcadWxJ1d4jr4gyQTrPJOgKOnFzkL3fufG2CL1ZqYVRG/kgrCe
KQYdl/qSkHXYBiWUA/Zh8A6MGX1gvVEQOhSfpNrNbATxxklw3pgJACiIiYacwAwSpAKCIOgK+gxa
6GfkAjwu6AujPpMYwPdCZdBmQIPtR+rzhPp2nYiK/eNs5lkBFBifs5l8tCZ+FtSDHIprLa/CA4HH
6QMlqLXw1Y5KqlCChsck9tWlXtnnBCyCkZiBEsBb0LxAL4MzoWozcyII0nI9dsFAdV2554MATlHO
mIp2BlaEb+wKOWMsyP4WBXFyLeYb7P87Esb0XTOjL9CI+09zcUJHGGvuZz/roGSMddMlm6Ap9Ruf
hn3XV5m9hpjMVsrN/foayOKLOoM3uhnB4b/ROLgDop20wWZ4YzDA6whmdEdmpeY+mXEes4lt09Wh
5S8EEh5tKWb0R428zFjW8EDYIFSn0lGnz2mToUEog/GujYqMLSBGEE9RVLgixYwY6WbYyCiH/FQK
godZO8w0Er2LfE/MiBKNXeytFZTNolfcfAfuPrhvMDoBvGz89CqZUSc1q4gN8PBNI+m9Kts3sYuY
iXopwhLMxxsxReam3nOy+Jp/eMPUtqIpzrHzuuvaUtOv+HjHHf46idISLnU3jO4i95uXGMYBuIO+
9wSQ8u2cbexJU38e+vFepBV7ryRwhyXqVbtifWFAUUpBGCDCaa2LHpcyjeGCcM12rP55Kn6DkP3m
qQghngfFXz8VWfDJ6vmL/P6x+O3v/N9jUeexSHtOUQW+SJ/5RX8+FucnJrNErKAQ8qhsETf88Vg0
NeaXuoGEhJAe8/1j0foEo0d3oZCRp2nz2P07o03zI14JRYpjQ/2xHV7OBCH4frKpUjurRHUrB67w
MnZpEV1nbB94Xph5tUeYbtNyJDxWw3jDsIDlxNGARkAUVEavZzcLIUezCPYzFDcxznJFN1Qg+wB2
AzWGa4uHqd60SdwM/iZxIhFFRxH0HU3HxH/rt1uCYnmtW1UwsEI2F7RZO4RHrUNLPBH64djKIqSj
95SOSjDbG7YJqCFhyRshymWuoD7qeeXPstwGwdt1XHJCGCvHDHokKuHQhu55FDWcuy6W+EXmoCL1
oHWQnZO21aSMuDcxtZFjLyG8/HPX/Ed3DdXcLxcCy6/pc/9cff3+rvn2d753Lrlw1RyM4haar3+T
ADE12Q4OpDcK4Lc7489a0v1EQcZ95DIRxuIzq9b+dC7hezeZ3WOFEjoJrn/PuaS5P8q8kPlqxH9C
sJ7XFR9IdknchbFGBvR2JN77gbIlL4CsGpQ3A744b7CrrFkX5XiRSn1iIR12HuYkF/+0WqwZ8OdY
No1Jww/TQj3Kc6A2kCb6r0NjzajVMGYcxHw7DZqL3FHmZGaE+gqbZ4MHG7nbVCmjoRKPN7jcbHyJ
aBIyIa6/+TkYiJ3SmL07jb2KxgLABRxXmNR7S2PT10ryF8i0JTdq5vvTt1cHgp7ihZUR+aUMIt70
vDl9YVRWscMB4++kUjVXuRuYezYKT7FdKg9Rmik3QZlbCxOoPAQqPYBEVGDhxMl8DinaWWZDfdk5
wRehJHxIIN4LLdQvTR1ZqusCkRiFQRImmZ4bNUheC4bT/UJ14bnn6kTGWEEJpJdNwfafVw87/dIy
BjKB7easwTe0aHX9MtKcG/ywZ1CY80U45NccItpx6PFSp0neMU/r5/+VHfEsHU2nePAzMMOT1gy4
RYMn1yKmg/HRYp55J2PyVM4qblvK6yFWpseE9PMlfpJwmThFu24Bs3hRxCjPdm8Gw1/5NsUXSOX5
LeBiEvzTJNwYG3uy1XMjUZQ11RA2ydpN7yRC/TttMEheytPCI3XBQJKOqxM3C5gYFfL/VFzAv0S9
ZCr7hqTqZ2kyjiios+ExA6Tx0MIBFNEJGOjF1ncm2DSiKc+h41YPZuLcWHUkidJCJqGBlDoSjmVj
z3C1rVtaDjk9zm06FQrxxkZ/C9yfUztjV+WB/8GY7/rti6ISAO6R52VcIiswTlkEAo1hWjg4NO7l
tErD/NoADbkyKkrQpS6NqzptKGscH7+/ESL/4s5ZxLM0LEzBqHTZULqb6k02FhQa6VXRCN2Y8L5F
g+tcnnRtaA+z1rRd95UiboHYRAczs9Qnkw++rMEJeFkUwyUXfJdyrTnw1NhijXgBRgzWO8k4lb4n
RipEEtykbByYgP7r6Nr9WapXUJCD3ExWKUMa+rc0YOYaa9f/DA3+E5OqqxkcfX9dHrEHaqropfmX
fP0XpVKbfX6Pf/329/889KlsUDmDLpkr+m+m1D9KJdv+pGnwWznV4SjOFdH/lUqGQz1kUpW4iBs5
6Sz+6N+nPuMDg8xSh25E1/mjv7EFfhM9f7cEZsuMkccExQH51bCM+ZN/TxQZCabT2FepW1KeaeFe
QUico5TYIROf5c9bDIp73NgrbqQHLeFkIxbluy/v4ttr/Stvswvw3039v//zJh/++BYAKoMa4TPr
80zk3VuQAFoKx0EdKauRtBVGD6xYqaTqgjQ1FWnMHJ9ppkQZFQH1Ghk8q15/NDuOvHDJCgfYBriz
SDrrxiUJygZVNbdVmDQXDNqXgKFI0ipeZsFYJHGt5+FCSZ5ipGTz/zmaJkCJ8bae5CbKoD0oq1GQ
QykbyrkgsY6l2uXjYlIbyQigqg28TAk9kZHfoRMBH6QZ24G5fIZdEpTKIWihCWL6ujQbPoCTIlRx
lDNuZWRhMDuQUR0ZX176HFqrJGgRwzLzttxHzVBWdWA/s91RVtzMgAoNz7QIsSqJeg3DVSvTZTdk
HhSyq0FhelL2MNRrYuWb4oknlbqJ0vYiqG2A+/nnCRhKEydeafXpBmWrs+ibJiVpI3/JANRvkthh
baj2Lzm5poHV1scckhv6GLIPrJoXQ0GYGHgKiMb551j5T46VWWxB8fbX58qariv68n4Y+e3v/HGW
OOon/glV4NqFZkhr9e+2y7E/cbxY4Ko1ne7pTTbyZwVJ26VqnCYG/5iK5wCdxx9nCfxpoXP2MJAE
Yaxbrvg7Z8l8n767jy2aLQR9dHBcm7R67+/jAHzW5BSy3ep6yyCblSTSC4Jc3aPZGi4uAFHlyAZb
ZKluSFDGd9/VT44RZqrfvzowQHb6Ds2oSv4AqO0PpwiJTxP5vUOz6Vu9W9ljZq20SE/ZeUfZ9r94
KUavVLcmmaEfPfeVEXealokG5ypVSaprPRp49o+MfMv/4lPxVc42AXI/fxjwTtqQEI1jsmOa1eQD
sLNlhVHYawa73f36U32YJb99gQafycQPT9v8EWEFX7tNUsEX6EY+oO1Rh0PYWq9DZy2RCzMXlhS2
M9fDA5ksvx0Kf2nn4Br84dczGLMzZoDhBXrq/bXTIDbwjaJpwOeb1gxqCVe5ZpZ/L6adjygYlOtM
B1BkAe//8Co1MJa6K/2WlZZpVVybOYlHYijtbhUXGWO1X3+jM676uxvi7eV4fKPjmsPff4BBMN3V
jVBrcF6OFvG8SfUVX8irg5uHki07WCQWfevN/8bXyLhdZ+wCP8vUfmjh/JClpWPIdt7GM1gDasiP
hSPh159r/po+fi6dJzWKdpV5iDHfit9xlVlnUTWUSbsxYDIsDEU5ouw8H+FGeIOaid98pp99i9+/
2ocfzTJVAn1F2kLAAorjg9AJugwGc5wAqmdev6iS5POvP6DOQfrDJ2SIBCuEjpwL8sNRNoaJ5fQ9
t50WWuY5kqL0LlBb2io5sd2TAf1meWUz7vXKFDOIhSFhXwgDD28lNx2+0FU7MLWsert4GQZD2Y2W
6S50vymvJ/K+EbzjUk1wGf36fWs/3kaCeAjAaYwS7B/xI06NSE423EZRT6rKwpy5Nws4P91KUbBu
RTXpzIWDaNng21uh3DWf1MkeLgi1Kk5siRDKF4F7zkLoj6f+X16Z4qdvjfN5vsMF/zP/+XcXTeym
sJIJR4O/HRJRFIol4HryHR2rWdVlUN8OEWYotbfItJUsqfdDHldH/P5dQs9Nt9iRW0jwADl7ROks
DAi4S9wggBP0YKTq0quTbk3KbkpQ5LCVRylnC1pSgofvWvC3dw1Zl55rRKVXmYq9hhITsQmpHGqd
Yd8kVc18PKVo8gXmkFQcQjO5bXunPiXmaCxGY8KQw6Ri2SvNuXSRSZcR+5/RJNBnwNN5VEmIu1eq
stvEOYJFX4yvyWhcNYS1EEwVoE+wwuacfzlf//pX//EGcQDeGKRLmASm2PaHixUehWgF1d0mqsOT
krQhwHx1p0XDTTv5yINbZM7/xSvCVmVnPrcgH2ksbjV0pFMmzaby/R3W4BVLmBc3N4+VASkaBurD
r1/vx2c7e05OG+bGuA8x5b+/durA7XJ+m2YTjylNAYi/XUDY2MrRq3H565f68TJ1UMpaOoojd+7L
PlymQcuspCeWYeMSDoSCqtR2eOft33yBP30VPIuUKVCT+Q7ff6CM6XTW9HyBCslC1YIIbGXLise5
+PWH+eg05AnEp0GP61AtknMmPrxOAvVZA+gMrHzQ5BK5VLy2hoyUijqXLBdrm5KCCx/EEER35x6o
7kaaSfS7Y8n44ThFtcymQLDzRq33Nq//7t4vS0lydGfXGxMx5qov3XQN1rpZm30TOZ4BqGGHnMNd
Var8msrevkqauIdXoHZn2TRBMUuk/5tfQP/peyJogVkn7E/xseIITEUhjcyoN+R85Tu1EitXbUEY
owQ9+UgLvRBPymMK19lLiWg6b+fQJCsiY8p1cgndO/2awnQ6Jc6wnKb+CX2V7pVRU1yPeQsJqInE
VgRhv89HgrDV5nfFxc8/AL4IPMSMhpkMv7+GiIx3sxEs3cYMx6sAUt+67c3gNuQU84rSjpc+PEQv
s62GJ1aV7aGEPzuRfVNXlrtrC9/3BjboK2DS7qWcbHnjALGc2F7vDSd0130RjMs+iRWeFU2KF5FU
vN9cnfNt+76O4LL47hN8uDp7OAHQHkfGvkoc7P3JzfdYrfO54V82UcUh3zIIjmN1Z0iGlHWBIPbX
b8H46VUAHZaVlaPDAPtwuzsjZ8ko2nqODm7wSUGj/ExZdWGbNbsUV8Uf1Q33tq6FLwSRNG0XeLHU
GZ2S3oYmsF7rKky7CmQHcbMa6Ahbbwsv5AU3jJxJLo4D7euYaxpHpY3qNVkJNYZzqLj3JH1WW60T
6lFhtb+dpHy2O/XaGnkhfPKz5MKtf4cL+7F0I2oSvKpJhWCpdEvvLxr2CDbpphwIZZze5z5x5rgu
lQmNr5yE8Zs68SfHNtAuFnDU9fzDH33OdUoAbMWhsymC/NUlxYWnNpNoE4D+b17J+fFK4pXmDB6c
4EDcPtSIAF1bEhkFV1IV3BCpHNzHgDDYjI10E2IE+LRQLcXZY4P+HbX2J09fSHQ68UkGDyYK7/ff
aBNgo/BjlX2gPT4SIXMx2OWVavqvqd18puW1lr++ZD9O7OYzHdERu1KNMDfB6uf9C8IcqYco4pKl
Dc+vcDSf9NE3lmPOPsbopq+g029klA7LYCwobkwnwsoVVHgGpt/cPT+9mNj18mRhQ0mazvt3EuFM
EyTP15vekc1SLez/z96ZLbeNZFv7idCBebglOFMiRcoabxCyZWGeMpGYnv7/4DrV0e2u6IrzX58b
h7tLpkgQyNy591rfYmxC9sVKS4GwOEn29d8/+V9smrhpaKLSIlx8qL99yW6QAQNVI1/yJMYdffco
nJWf/M0Z8S+vr0EngzuJy2v7vy0JmTTi2rAbueOMLEJoLQkeCbLx3Ah3wyBxkMc9IbTa1DK3iCBd
0A0oNmOvnWZCOv9mjfzPQ7kP0ppqWecZ8p3fn9dhgq+ayJw303f6Jok9WOVivseqFodxScR0I8tq
l3gd3Ixc6X/zWP0OZP51r1ENcbGp28kw++1eA9DKhKbSxQ7fSvK98ZhlrODPdBeZGg6RM27tuiF5
9cBCtSnAINy7beGsGZKDdEWdluQYBqbhvk8sArnNrlNG6MSO/Pzvd8ZfLDQ+biqXNYYAKYar/34j
JpqfTg4go507RmKLsa7f2LIFRho56d9ckr/4VXBEbC9ABUr+2u+9nzQzZNMSdrDr5qj8sq3Ju85V
UhKM7ur/Hx+LGtRhMLC01P5jVWsqIFSNb7c7jE3iil/NhRDhRadMdHQR/9lofPhjz/3XHvxfLGL8
JtoilIjEOf2OrTRn1MK14jelDGDXEZPfR+Rw2Fp1SQbRWNIir5Ppb5aPv7yUnK9BuruGjSzk37+1
ONYrSHVOuyOnog9L6MT0zUsTIzKe/f/++dCl8GK/1RpUGkA5YcAzyP+94vbJKVfxbHCL2Bidty4C
foLFEnuY1/hGKnzHQpprl5q8CFurHwA7dUKNm3n0rBJfj8PDlVr0GA9gIYtnE8dUAq4g9xXuVOyt
qH/b5AOhu3aPp96BpJUU2GslHnjGxHwkK/QWWCE6J2cwtgMBaNPpF5EX1rkHBIto4Ix5QwIuUpmk
2BQ2eOZtZpSju8F3lZivuNfT8qeb0SyBZsQJJjnB6gZ7QjytSJ5kURvTYroPnB1hMKW90fTGOJbz
OGo7qfJenp2yUv693UG8u7oSy/iW/60NJG0ImY8rZQd5ta5IIonvfa9aVOuOVWdbJPrFY68xVz6K
Sqv3hsjhB0yxMMUqSNLnUroW8d2KPK8DEvEYC7OqYUhMcAfjTdmQiXSX9Rwn09ANGuYRuKfh5QEX
mEaSjskXOpUawQz0HcAbrZvSWYqrFNXrh4fVCDVL1I3h7Nu1eMR3q+Gk6WQ2PQxQ/h6r1BbdZtLa
wLvpNVySDdDnWB0oYsdt649BurWR5TcrBD3zHEp4FLtKsEVtimhp/+kaXCBsxY7/RNhsEYJBqa1Q
2tidsAo1zr701ZU+71b1TvMSNWbxWmi+fusql7QvBKp78B7F4mu+qGLaVq3cjvA1bpFHE9VOiOQh
Y2cHkGVY50FebmPVH+H2DKGJcybLXeweykTgl43WloidT9vShg0TJ8l7EN7OxXK0CezU3dnBXMMs
I4wd+3N8kujOv3sd4ldbTcDjvf5jbl040BY5VojvoF4Uz7pO2jyOrQcnKMXGgBb9gMpoDjFiGCe/
LJJ7grJwM3koBmUaPY+z5ewczbimKUJS5oLRAU5SHo5ZrigqGKsX7BJrKb35SuYttE+7W6XzRDrs
nF9yukvjYAMGHUdzPet5uxk7YAlZEvWkSWIFG6xkzRTdf4BJeiO8ZtwYg59s51lg/2Favo7MydzN
lK63KC6a98qX+l2VeFjXutZdj3onviBeAnHuiLnzaVjv0DU4B1GQ87FYxw+WnpoHCcYDGUl/ZA6/
JSvVQHs6vZbE5LxWabT3HPsxVdMrUUWMEnVCt4WKXktg3YInsPQPvfJwPGiwn2ZH+4ZQbDHug1hx
49rf6AvIAMIZaWFZQNw454ZbKrT+oY2Ff5OKMeNgybsOEi3OmMXFpVU/ZTs0e9/q0n0qS5LISr//
smWniAwDzp2v8x5Q4wTGAjShxdHc1AUZSHUadKQ8+AnMEm6elxIN0Lj2Ws4RbKYsEgDnhzckJfm5
HbjLsgn7hp8bB13FE7lUXY0aY/ZP/AUqDQ/EJvoD5+//AfeHfu7JFhJAZAP+n6Up3jTD2sKmwbMB
JGtodt4SHDB66EP3Vl6Yal36wgPwUjPZvtM0t8Nb6fkCJN3UO9qR9qwuadK26V4IrhTuvqpYz37Z
f0vo6j+YRYaItqzy9DBkaJkd8s/OxgAssE77gfRokAeAP6X+Heoo9ST93QZerV6cYNyJH530Y3dT
TDG5jEATrbtxlO4jMKfoK6C5T/5D5ZYcvlHQrefJH5+YM5VfolnoHVMpjXcCqYgSUI1zgWffvEG1
H9YEQk27jorlm4+V7q2XvM6kFaQ5dXDC5przdDpW9sG0ISDQhVv0PQutt+sVd0JiBe1rQs7dD5gk
+TYftfbVa810nyHgg8dARNQ2nXT5ghYP4IyHm3rtRg5cWoWxCaeeCcQh16EcxC6AlIyC60AwFPY6
WsgbTqWB2IJAQnVdNiRErroU0sQCOiKKzEEptAriIUrDWrfB+JWMBjGWJsVyD2rDEeNt8ogcsljV
nlCE6XE5tWcCrPiI3pK0egLJyVsFh/jcm6Ma7uMIZkHq44atdYhEdQfNwk5sXhW8/e4XXqjvTPge
VCLt0W2S5JINkAto3ZkbGmfOJRY8qpuqLuftrIBYDPVIfrjnefEF7m7vhY2DnZWHCIBZxLdLE35B
MwagOpKk+S6ATF3tWRjfZMr1TrMcVyohTjs/4aISeTCRTA/KqHFE891ZTphh5c4NSQEtCAaubLrH
psjLagSVGgIYQ2OAK5l7CXNmasRrn3BdZ88DE2TESMVmlXBZCV+CxLEg7FTQyc9gkM7FnlttwG8b
xJcRkWdDvYv+/JMsNxuJU2MOFgg5bG/RdGewLTfrIWBargFrbZHnLFAoX6mF7kee+rfGmAitcOro
CdQwMQGOqt/d2M3XmLfnhV87R8aKYAz56Shr4cD5IPyEDpdQU0C8cCjtMamMT74GQqWKoSJC7QMd
oWvxRSGFAtjiO1TgFfLDCzbH4iDyJYmtC2jirPEEREcITfzAL/xvHA9Ft87mBlEDSFEoWz5sJ/ym
oPm8Hk5QbDthFE1Qh0S33OUKOTYzF9N5TEuIGcgjoPcMNW+ycPT85nei+bCyBDxYMGMLbkAFXya3
hJkh0dy+Fu08PviuBP604HvS5es2MWjeORn0mnbh2KAumbYB5HcIVBpuSlty1fwsmR70WJu+9LkG
lDOSnIaEz49uRL0BfdYT2EzWwCvWc36jZB+ffuG55oFIu+OMTjfZaCXcaI8UhSqMFGL4Ff0WKVb4
+YjUcLWacBL4dCWMAQ3kh51w5Fo1SrbToex76EiJ4k6atVaw9Lo2dxprVnIhMaA2QEHO9YNmZTRx
+6lYANsSBMkB0CeQlkB2XzVKR9yjepmFbTm0XxAVjOdf8KR+kMZPt8/IIeXRa6+sFvNXbWaNCIlb
IO5CZI76afqkNvKdIYbUmobL4rKTy50+5IZYLQE+32az0G5Bp7OaeS4xHo3fXuFk0fhvAR53oF7e
RryzV6Pz4wtAWKghAd7hVPrWgXVsidLyeb4rjBYvLUJA/So0WEU9B8rFPA4n/IuK2rvnTBxtGxUJ
FjFse/RNO0sxELb891n63Tkqm3jXF0W/t92Sr4Zt884Sdo6TwIvTB9eWzbaBePUkmp50uzn56uKa
/0s2TbOO+sb67gSxs7UbsvoaG6KCaY2oEnvL3RnAplZMNO11jjKrWRHmOd2MUowPFCHDL/fNs1nE
Nk7m+hFN9D2u1ZRZpA7KrRNiPRAlegZcedRV0h+zshH82ty96ANZfORMsm5YM+N1PdXuR1drLhUo
ykc3MutDMKYqZtEtZ/yrDBtb9LgHJ+2O/TQV65Rn816PB3EHRaE6xglKIUp9SsCA8R8t1I8AB8Uh
96rxluOy/+zxf7SpbrCkkUo9W4CMKwzn4djZJwj+9gv1NtRbfay/B8MyZ6q7bUJn+QApyWNallCQ
9lk9vfjjEN90yEFbb2z2bl20a1BTkDfStt77w/xB/698y0tUm+w5XCQyimIWek44oTdNdhJmeS4P
uaZbqz7SiMwu7WYrlXJOZQQWwsa9eOUvHk35SPumWs1lqQvim5L8EuVE3oMimg5gmIWOCMPIB1gM
95nA0WKfpt7ziMoedt0CqtEp5VblopCs0yG5B2cfhbVhHiL0uN8TPRq2va/pO6zYJHCkRNcMsPTp
9iY4VnJahfE0uSeKC/sls51d5Yz1lseJBbjOOJ3GLlLMAFPJVw+P/mVsbOMclMGMaqG0vzX4v4Fq
B/bWYe3io8ni2XA87zr1fEtOL8d261EXrkQnSNsG8/BzZtQEpjkm8anNuA0wSUP9BXELOKRpgHrY
ZSZDMgIEsSU4gGYEsspzKegJiPrAcZUfY4RzHXQEMkxsDZUu/A24di8dDPMtj+KW0LpsMekR4R15
6lzaTvREHCBlht3jXvV0rD1+l958XczrvLT8k5xQ6EZ6AmoWqFNuCedSNk5dhwm0Z4YWxXyYpnpJ
6NLYdkrMwTxwRFg18ZgRgmolNZRqkmpXQlQcSwtymICgweC/D6Iuey1N2905Bg14Wms4g9u5oaWh
Um18CCKrvZtoZnOq8/oU4oKA1hFAybjB5TwKvP/7qO/C3pf5Pf6F+iQrFHDSrsnxYcCzqgbZYX3I
ppUrs70xasFrwMyUc86HqKslLtaZwxZf2ZJlneA47zvjlYBOcYCI/t2Y3Z8RJM53KtbivZBEMGco
5J68gixbq1fxpvNUeZ1cKpZigsC+QmE7Q3EjXJhyaNyTCdqnRw0Ctr3uPV16ew+sP3sM7PmLBgIa
xvjk1RfaNyTlmH6GkVAVBYtQbTjZewn36Wq2fnnF+p0Xq3RiAc2SofsspEmomMySzzbS54XkzQu2
qACOjsjqx8lGpv0qqHj43lIOOYQbFuwSoGgOReOzowRACtkt6Z3NBSgXmv78pzpKzW/Ux5xM8zKx
j3E+ys8yJydeKkkTQU4Eh+X2Evsj5y5612VmkKK1pCrWNjmksPajd0gPHMLtKNUgO8+R/CQxiPAD
c+4DtNO5Uz0W7cjCIJNxqLde3PX11g4GOhrYVLg9ElNR4NQVScQJkUyEJsd19O6QaOKtgmYsxNoj
6stZ25XObVRZU5eve8m7JF0TudS6QqXlcYgZ+aVZalfylM5Ox7lRr3qDbLBmIMOH4pVXnjX4BQd7
oP24Tuxg0nbatJQAHRPSCGhXCT0y0e1qDQuborWIMLaSp81WFxajit570SfoNFVKPDKRuGT6KMVv
Va01ofG2reD9j4vp9FqsAPNZRhrOUkeZ5hkz5ATOE/WORJk4tFoSvUN6QVx6DJLVo4N+rALcndHu
QVmQcsDMR8yfBl2gi9k6o7EFNeicJtHVj86AooKvkHkrCWntklHkOfRDRKPn2UmiYuh35YTw4z7o
u/6rd+mNrpRJ7vm9qxnJt3zqTag/5BRji/SuOfDmKMRmp38bkkZOSExtIp5txYfem73Oe6Qq512n
VcSX505jpTH/q4nX4Dvh2aX3n0xr+jJcxV7r+Pm5AveXcnpJV7zZBXvUy58pEdjFLlCCaFwVIEkn
sBaMcFjoPD+rga8Tcib9v+OQSg3cT91R0TkQSrOD7gqaKILZCnCfNnUEj7rNgZtNmP0rLJW+WHB9
hazKnMe5uCS9pcNapoQs4NB0qwJt4JORYT1ui1o/MpMW+6FU1rWM/fEOLVP6PM/J8DSYcPp+9QP/
zw//N84/PHnLFO6freH/iOE8FEVa0cj5VxPT//yjP0WoHiFLDHx+2deXIEpe70+smQG7jEHqMlP/
Zf1jJP2n98/8hTXj7IHziTdh04H+HxGqhUIe1Qq99OAPTJr5vxGhIv/6904vyjc0rgFCxgC4GqC0
pdf9L2KD1E3trDBkchxbgwzXoQE94WSUEAzFyQKfRszPtsqCxyZvOaksM4Io1HvfYWIm8eDsBYz2
KPRJGoKh69nRpujrGV+tro9XxQNl7yB4Tdo1Bx360rKPOCHVawzJOSroM/amJEh4KP12VYDaMleq
1Gebnohy74KMhPYV7Mj5MBtzZ+MyroPNXHiW2PSL6pHg+ppmk4yAN9m+1n7Hwu398PFarTs/oEKZ
dUx+hPB2Mpz8JQXAiAfbBHzfET0TlO79YLP0lr3CwmJqW08yDAXH2+uEZbpG+thk2XQdE707i9gs
b2VGYbMhBggrf+aPZGBUjh77KzdrboXT9JTexC9zyJn2MdKso9mI9GQk/m5MTcGxsE5rEuAdUMYy
YXfsBjM31qNDjQOd13wpAuZAWFSKR8Okj02owXvMgeSCvzJY0+myHhR8zEOP3XKdGOZD4s5yTQ/H
22gTKYdjoxUPlqcVZ6sabo4+wNcoCk7rzeglP6jPm52NLDUUrMwnY8k1SEGx3HpheVz2JI3v2TTt
85BUeMA6Nas7fdi0Zl2fo0aUX1nvBtseeddWOuhQYpphN0TSP5yI0E0DnzOnwwQLlOQPipSXwNaM
lYBLFTaFc+yHmk2EDtJjhivgZo3BeLIab3ige0V7Ik++Z8g/P5zaHdZzPJ4IqZjWzhL759JvW2FD
0659PZaPhchhKuSFPBMSmoQdV4Q46vwqiqw7ayNmA1Lh5VMOLn9lS3M8T/QQ1w3jgY3h8E41jgJr
vY/ibzPG0nJV+C3VRFbVAS+bZbjtm8Y4WUmrHyddfRb8/CVWdnGF9MCWT5M3uHl0Sa8+C+1qFlEW
EWQ1z2dbs0h/anptl3Mg2c2aqm66yR3tuaq7M3PbPk2FucLjRiA9t/19jUD5rRceUzet6xLiOjFa
0RUrMORZvb1u4RbvVBYBNG/VyUUUftQT977vZUsR5Fa0YWpwW342QusmCytfSe5B2r40zhTxmHDy
u2dNK7aJnG/M/PRt5J3snq1fttXrNKjsIbHERSMJkSwYQBKFfTPAV28qv/khYZseyqx+nhbtRmHK
99ITxZbtrpswY5knxx7YPZdvavrU4gh1qYEkZFb6i62CMeynINo3Q6/dDxijN5Fq4nWm228shvJi
AujbalLUyN5jhxBpaT/bNBjonBP8WUaIWTTL5LHSjh7axxVV3huH1HajvFLsChqGlLWwbtK7ruzI
SelQFlbpGboAKdRugPGEoCYYgIDUhibd5kM2hnaeyRuWyuLa+E58QMlBK3fOrQMauvFajsW8qzqI
ZpyvxW7OR/feFj0FvjUcBPwNeFKGHK6D3T0rY9L2Wjs554Gw74oHrJb2oD9WmWYXwbo1hJk9TNFg
ldAmnHMp/O91WxPL6c4BFI+JVEizymlApdEDWKP0QtTFR2U3oCXbkg5bany4Te+ggRZ69y5BIe4W
j/ZaNIV5iouq3CIj4ZbW4wJvnV3Q4U2Kh4llF/vjYmqucb+FQGzfZ4U1CPJaFPaKezCdxuk9mEaO
pBiV2kd6NI+VDjQRcHR5qSmgGcIEhWoeYrgFB6sZEtQoUDkJ0HWWDJE5qw9N3tMUwryE8LSpgluX
eV9NrQ9hDPR6OyR+QQvDN7CM0+72IWBUZR2FcK3VGDP8djIaY6mrwTunKeybXbmdEqpwFndmXSPB
GcUkDXs/9VV3LCs9UewtWvuDjJ16WiV2xmSRvE/TveTCpx2X1aO/z5WfzXejLdzryIb9aImIRyQf
uPUOouudV2kQwJYAJJckjFkOrc1BpaGBiDAJid/ybJqVjXdrmVWZ64hg3GONc+LYThH+zSCrYjzq
3QFcXnxJClU80la0vJXoGa4lecSNG8xD8sb0WW560y73RhonHwQs6gF2c4GyKZ46+y62BHwMz25o
1c8DAum+wew0WH3f42acoeuxtH9Vua1jkQAfcd/1Uj5MI74uemkThM+ZTNF4RafLAjs5zupF57z5
0Qo9fWNPjisQmupeWnN5iXon+NLHRDFzKSLrplFSv2jwrM6l7h0QBRQ/iYJwP50qcEC8JVar6FP0
xSZmfHZw6v5QstpC3zfMaT0VwidAJeIqIjBL/GfVT85dQWrbp5bpWXQslckU2m3S4QqYyX1mHwk2
zTjHW0V2ixbWntdEaLiNJD4AORt/5CmoYhajOHpmitovMiBCjssp0R7SzF28bFYp3pjQ5GeraGKy
9SICykKTDNNDQJjFpw3M99YM1SP9R18PE27LY27k5drIEx7WBkPaZSYoJgrlIDFvmQzswJ+ZgX7f
FMnw5gzT8BMQY/vu27QRUiyEYhUFZYycuZ20ozCy/oGhLocDSwrth61PiPZpByDLouG3Vx7d8b2n
Dc17EJPAE05zBKXS6CwseGnWTqiYy+wFmBaOOb+2ultmR2rxVhNGBkCxOPDMcYBQpt5M4WSP7Yp3
HmwsT+hvUdBF9qZK9XxcG3C5d6TGprcoaPQdJzUvrJTCPt76oE5ZnvHKOUw8YOmZ3h3Qx/ZoJJ2L
GR2S4tQruS5MbjivaOZFw0hQku60IR14/NUJw40VGo2roWQHmdQJ7nDsKnqWERql0cuag/RsAYK9
qMRbLrIFdRMraYQoi+pXoumaatNxEAXfB3bhJ2Ny6z7Sh2aNceW7HSfBk5dU5UcdyxokXtEXa5b4
qFxNGHm1kLk2K6KDkfeQIla5D8i9eO8dUeybpEGzY8bOzCjKmqzvHpznUxcZ1nPQwRRf+aU12iuA
kyAGa7PecwjirzlECX9PA2e6+Tkw9JCsS+Ojh5YSNpXTvON47q5O0BHMnY2m/qZgd0ebmLg37iVd
qpVfecZn0JpttolKN9aOfp1FrwwWq6cJ9KLcWlUynpRU8NIzTaNfJ8jrLRkxHrI4f9BnBeC08s7x
1BMHSPwWzbrN4KMyr6YuwOUY4Nn0FhNhAFYDllJjXmh0aGCCY2/XwtYAtSN6+zuSeROBWN3Ez9B/
PISd5cBkwdAsYwIVlOp08eL4LDuT9GgUKQczA0o72063nokEwqiuqzuDvGRXEYuVZKZCwKFcD0UE
ToIVsTTIMuFlPMVAfL67dh1tyT5mUsq3OcuwEba6J/IsBzRq5cwoI0eHlSRihpQklGSfGGV6EkqW
PxotKVharOG+RtXxUkRj8S119GSnp47G+SBSd6IZAfCQvOefclGC99GpEcshPvpMEuS2Eq3a+2mA
hxR/Qv4qEbeLVRINPfOE1OmiTdOY7qaN5vmUa0ZzHDjf3/EJizvTTtMf0Zx22zLtOqZ+bb+NA6s6
tEUMxTifX5ppHFSIEVB8xFbrPYDA0n4aeir+cIT93yn5707JJi64/3ZK3v2sRfzvpm/jj3/z5yFZ
/8fC0eAEqpscn0Hl/POQ7Dv/gG/MAN/DCbO4+vhPfzo1UUj9eSjW/4EtgMoOPLiHbv5/dSZmE/7t
TIzqidM1h2KEVjb2m0WK9S9n4sCsSVSr/WJv+fHbkCfjqpN061xPf4W/9si2vye6uH31S4MyGn0S
m8FWIqDoFiUFsy/zYMGyPshFZ1EZ8MWCRXuBXxvy2KLH6PpAfE0RXsE6Qa1RL7oNbVFw0C/Qb9ov
Vcei77AK1CeNn6bbSKvGjYq9G+QQ/2GYU3AUXUmcFYmCTNaXwWrbbqRmAjBdNCVIP8K2Ly+TNKGQ
LbqTDAGKWJQojoycde0NXmhQBX0z0wD0zaJdSRYVC4e267DoWmQXv7h2CRtr0bx4i/qlW3Qw2aKI
0RdtjOFKJAmLXoaB18ZGQENqwIrShGp80daUiGxqZQC3QiG2FosCJ120OPmiyrEWfU5TtDTSF82O
WNQ7w6LjGWy0BAXSnm7R+NiL2idddD+0/j/MHiUQYpYj/dSSBx45T7bohYj6iTd8q6th0RKViIo6
xEVoES7RojZSWjvuGwvlyujVxo01t3ilKmxecK9sy2C4AgMpbznekLu08AVFJbrvnPFncS9oVQwb
0+/pxRGx8KqYq5ILROKIJTlhWVbFsKiJe/HYWlr0aNqGc7Lzic6vVjpiDxO7pTfXpGdRF8NrFNBU
xM4ZPI+llcMOrQmMcmu0IUkflBs55EwCUdVfvWGgG1hYtNsLs3f2nUUkhpdm9HEzry+eq7xyTk5B
Qr1uFsbZJgiII6FRICOL9UbccUJaorEsEpnSwAQKmCim7JLdGnpLRFr8XBNB32ozs5yWPa+FHU2y
4sqoy/SMd78+TcgCwdV52btn0oVfj1FMEL2J6ikzaXT7FtUUSRb1Ixh042y5Y32ylz4pQ6HsvWki
+qYBDaUYX/xsbJfGyaZDjvMwOX16Vl1Orapie9zIFHDhPJRib3UDGnQHk+RaUNp8tLpVPE8cW78L
5VkHzbIUdTSwiT22QX4m6ccHLqAWIt9aOIUI+b+hqMAK1/GSOAsmtdareHowY25Nh3DLfO/Ing/f
TvF0g8PPeyxrnVmjq5jDQFbIQ2vie4B1zwsCiElaOI9ptZn6clqPXUksCc/fLnWRn2IUZC5MAK2k
tko4QzcGR9CpxeCYwrPaGcpqfpIQOz5Eqm4uv95ZhoeVOFFl8PJkR3nXeE4YpANudUMrSvyrvcQV
21pXfhXLOKNyKvVNZjZxRO6EdjhdPvivcS5K5+7JG0t+sFh4fE7PIrLGzDpt9EBiqhvs7P3XnQYE
iN82YwpTK2NiqpeOQwAcK6gvQxMwDWCEgRIIGcIzQw3zZagWtV9X2t4VOrB9qPNovBlMPtZCMLsz
Y8qXfdPzpSplV0etXJwDJvGRRMuW3WdHJiQ079q9EAQ2ndrIMG+Rnvm3odXKTcIdCaI4cKL3wERN
MjgltRxKNF6o9/mN3kQ2ZhEn2mM94w2cXWZDII6DXQ1iZvPr2yqHsn5M40n6ocyjqgsNvIrkNXHl
Js927gy6CdHK/dUFdGNeXg2Ukl4xctfP/IFS8o0yeArNtibvPJvP1ELnHlKT0uS3vmWi1Tv1e5WC
/yazMQz8e7NTTL/jh6TXITJ1yb7MxJczBKfAYm7XMTeqTO82SosZW7Lr3Pk5FtJdO/ro37nI4JBY
OcAntJXZTHXom1V969jHwFlYuI+N1HBvzAiepJEZZ7dnDc8NPyaup7FCw8MjmJbTOQX1OYwZuMP6
aFVe9GB02ngxRjPb+nWMpnEgm2rn1nm2AhRvb6Ymp4xHfb3ve2BDnZ+3yVoTxic9m7BvzZ9t1den
lnieUwY9ZFOZJUd+0/khjG5f+c6VvnYRQvK0mN7E0ZsWm69S8wkbxpA9V7LcUs13HNkq7LIlma+M
l5cEHUFmW+O69SPNXzuEYzV/lr3DUIM20qLO3zYdXYdMNcfAy3e4pZLQcWa+YDLjtmOrolU2TDnk
A+PJnRhtMdo55ONUHnTwdXsiJknm8xXRXlUegYoCKx3P4KDr+q3VFbraqtbvplz3joIbH42fq6+d
PnrTjbINNdordG++6MHcmtT3fqYmShF7aPV3D2kLZ8f8W4ft7wOEt7XhWSfdyGr9EPIwJTBysCOM
O7td9fPMemD1xT4mpYARDy38cEaDEUSPbSk/k4mSVa/86YzkeAB1QMhPR3aPSfhANQu1mXsC6mvD
PRes+VduK9qObmQ8WODpKedVBV1Gadme/KZmbUtiNaRhNj+lY+abmUzvqazzldU0Hwq62Lr1ZbDO
jP5Vj4Bi6zW7fcDEDbuk+gHA4K1NLPKM2uhpMBoc6BZpvg4qILiS6K+FDUwZj3Do8hgyf6ziV5/s
s7CS1rpD1H/H6SXeUCT4n0wQ+hvtSuOJ9MGlhgDDhu7WnY5DFw3odszIH/F7ZE+ZR9iALe3ypwSQ
9RNVSXEEXeqtqlhGiJg1BveuPWxzyb+NS2vD4Uo/e1FWX0l5YbSQtFRWxIgzkBD+uekbgpv1qXgf
TMPi+AxRwaHCoi2czhxvLWzuZZeisUoqzrYRqtRg5Y5ZfNcjKDSO0owMcprl7J5JSlVbP25LnUci
fu7cUbu4hvDhCZpjy5cIhz8Ssbbp80zdeY4gC8moonhVt04DSH0e2AZHVZ9r3/CONmr4TdQ65SaS
La0MHI03VBhptpnpsVbIySrt3MW+c6BSyHeGXrebdAQdC72rtjeJGL+q0jQvRhl3T4NIBw6+Xvvi
tgQTEStHKMwcMAH2BrnW7IZIEm8+5CVVGFor7ajXLGCNYbb7GjcXZ7YuQxE5RahDDZ+3VWAWsIvv
pNf6Kymi4ZK7mn4vokpsC6sWu9bEBKWGnIFOI+5HtOvYPHexSehW4c9vmRB1s86qHpn30AqQablB
p4iIjdLWoS2K3N7NNTmMBPjtBMLPlakgmjmF7B/mnBqPeHDJztX7l2lAE99mckDVm2tvVhec6WTJ
n8OClmzdqdsGjUuzqKCPTK5fjPCCWGXgjDziWM8Xpd+NHbS+VN5I/zBQ00rqg/NsNeNuHMZ4Tc/r
cXIt78ykxQAr5tMZqYwd8SQETBhiU/d1/LMdJ8C9bHk9sWCbPs3UZtTH8Zj2hoTcLKPD0EZ3adze
7Mhx1jD0s8M0u+MpyvB4IgDUEoJDED/dgpzV1Th5SnPThYYBV7fZ5eWQxVfLzVpwaUoONOrkQItr
FWhazJYQt6Sf54EeT0xChmICXkz9OxOWpv4fe2fS3raVbuv/cscXebDRbWBwJwR7UZRESZalCR5Z
itH3/f7194XinGOr6iQn8xpUZZDYlEgQ+Pb61noX/rUkzFN7M7cJCr5bGZhh+nRKshXP7b5c507M
bqilznN+i2ifGKyVYwalsedp+MTG+U7jPL7NC28xRvTjfSCV2ohZtecwsUt4g7Z1zfr9a63MeKMq
5xJ76C+J6qDq4e1dZ1Ckb2pZ2d/aqZz9xCjUN9GK7nrMpbaNxfB7E1LCPNrGcO0Og7kG0GgdqRUY
lwV3e4sdwqAOj3b0kFFlYwQYk2ZNvrDcDFZ13ievYxfOeAYby+R5j2KosbEKE10HON8WPvDryQ/Y
wvOopC0Gg1e8ow/2wdMoJ6FI6UqZDNosz9+lAc7PqnOaekTqZ6X1FrGdwLkWe8c5ZC2yScQy9IcY
Db7pWGreZWonp3EsWub41tqbiCyHho2mDnqCOnpmGQ1HeZceFJ3UQLmVNZ8sPOp3VZarpwwG9HUb
5W8cQMOc+nU6kaBDLU6GgnVSXERvdZ7z1Nfq/F0OznLPCrpu2xfxsG2Qkp8ZX5yNgT/v0gUUdzAD
Xcw4sW/MRIXtSgDZO+qWRxHLrPim9cX4xaGM4YpaJNr0ssEFyzB32U1a1EuFqWtG3wqaDcNVkMTT
NhcRjwLdY6m3hEBK5oDMc98BhHHjGEJbXHDkuU9dI6tnZeagriKsysippqVxy5coYb0+Fg/FYnq3
F/s7yl+5BfM6bVyhDvFikkdnpa9tMc4j/o3PYjHTOx++eruIYqyXyVhiBiq5hEKGkuTDg18sdnys
LYs1n0Xxh1Of6Xkx7k9/2PjNxdKPl2L4Hi02f7kY/pvF+j+RAWCBR8piiQXgPTulDaJkFRIZcHJ9
uA2XGAEVJPi9lmiBWkIG9hI3aJbgQbJEEPjBHjn4BWvpReWWjiv3kH1kFv7jjfhf8bmgspIa+wtv
xPtr9AsTmRjg8id+aD5CiAWKvBCwYLw66HX/pfkIIX8zTCB7QHMcV6K+/GmLAJaMUUHXDQe3H0AI
xKAfChC0ZPDKnoNdFJHaBhL4T2wRMAN/lYAAdUD/4sda+iUsQWHTrxJQKoK6Rxh1zrh3tAMl4lN9
RfMJt0DNxZouw9Vk5KnJYROcYXZPuaztfcNq8XtEMvzekqkJ0L2k380R01MqtfgK88WEi4d2H/bF
9FmwT1Gtxz6ama+7YKIMkUTDcawfdWrUtVUxxJmZX6Ve3O6Y4JPkLIGDcWSqM3eLUbs45MFMTC7p
0Z9nEa6LPLPWwC3sLXk2w9gkXn+XQg5lZaOPwSljXDy1vdHtZmeoj6w7xncUgxcr75jsvFZ/zsZS
7vSKntwmT3Wf2cbBmt2+mk0i+H1xSMFFNZDh1RxNe70qrS0flHZm7xlg9pbDNtJd0QR+Awh2aIhM
9CIftjZ0UE468ZjcaFFkPA1Q9i0Ox2uYK5XfxpF+mQFsXLq+pgSh058yO/YeJ7YCNxPd2iwgvadp
cp3NoM9+YA75nZVo9d7qG+Pc5Hlz6BEjfD0BK50P5XigTTq+9rTs1etqjljkQjc23v+rOk+9XVZq
w7c2lcFhDmxzmxaCPVgGY18lrvjdFIZb+y6L6b1nxL/3vdFs8G5OX23hjtR1xUnI88IN/TrP3BfD
6AEUyCTivSmf8jh/qjVemj4IUqDROJBv1+wNg1+5gRIifbtaSrrkWHCsyDgTiZUZe5R7qYnYPW7V
6rBckY/10DpbXL94FlGg0j1KRh2vKNoBa0bpAy0zPH93Ok7vmTAl2vbKSUV4sdh+3c5zq26CMWIh
pqz6FJn0W61ifbJ5FZP2XtKsO/w+hAQh58f3Ixu8k03k8BQxPF2DroF4gux+OzZ1sy3adnrrKCCj
q17H29CnWvXdIxLYUxhsiV1OgdOJES3eT3bRnjpotOVqcsbwPcJk72cV7muAXgWOmr6SVwK1gcVx
J/UzQp++chqPtqumMPQC7uLgsYUm8ADVFa4IWy6DHE9a86zQ2ZMYYTRsh4ja51TLtWRV5oZ3NeSs
+FddRTU5B9qy2XrjdIprfiiK8Kpjq+b2EZdKka+G1Ii+l2h3G9fNvD2Vhc6psbV3R9lgM6IoSVaA
87FsNxotfqwtWaaR4NnKRPeeEKTSFTaNqypA9MxdzKkZsJVvA/U3W4Oz+1vKYuKopnyIfGeInN0C
sV1xjB6/eqVl3mppIOEJ0BTVU70WYl4Z56ty1KzOd9GZj66TsjDLA5Y1M2HWWwJ35UbVPJkdB75H
N5lk9DCpXvDE2DuXsvAvZIJKUocFKeMkgDMqvTC+0irM5XbuubnvevxKTsn0tTIyr2VBNWIsaIYZ
c9KQMF5RjRaPrnocpnpagV0X28jW8ZR6Mx9JZwXXkVs0t45T4+xxm4c41ZyLZ/b7pjDVzcjE4JeT
PNo9X2uUZWM6sF1luB+d8pZQsrYRuCWoTKjc+Z5OvuqauhPjwWCt9oKdv15rDof3fmzGgzvHUXAo
qICBt1wDT+bIQFe8fs3cyRG6HO9Cq25Oc1IlPjdP/YzpvqDIvGCjlsf0OdDDvA7NUT+oWryjtTvn
yqqLAyFp45C3vbOKRZv7+NEp1uVD3jXQtNZBXD1osprJ5Rpmd88ha/49x/jjK03OewrorTva5hC/
G0qegBob2ARiO93JfqrWccCNXDdUd0W/yvRYZLq1rWkJ9x13cK51vKUIu9yIPHg264Bgx7NZ6tF+
xt/ga1MGuMeiqA29xHaeeQhSRex5bKRoWVpNY2T60M/670mglWfLjstLS8ceEY+cqopafw1VHm5q
ipcALw8DlLdWa/yKvduzocLu1OTZpUUVpcCDPjizaaigXBDiquAUME6uutVF7N20UZPWq64P1MYK
nWaXW5wkmVDdNR0Yw7qXkfU7FVnDZpTTG+VUBFK5Z1IFmo6R32CbP0UaOkhZ2eMTq73Yt0SlLlDg
POTJ0nkGNMF3w3QqIqEuYaU4na6LqNe4YVGKRRbRekkzVoeurOOzCIpip/RSvI55aKGzqkeOD4Fv
jLOxtwenyokdB0SpYjHhelHuIfeyi9LFgelBX3mNKZxNqs98wIVhe2sZD3djlYZPcMzhTfRgamen
iG6TrJ2LlVaH4xc9pN7eYxt4DN2owsCXBt6e+yZBik4/tVIzL0r1t30Yk2HJyFOSekspCOn7h2Q2
8iW4ueIrQfeeJ4hUqTA6eK52SVGPOSs3JfRaMwh9otTuPp6cnoLqLtsQlcx93Q1OmJ/TXUm+67BI
o0hCRG/GihgQX6ho2+dkt8KuT1YGB0SSqEF+Cu2G2/cYjK/0rFc7bdCdKzW08k1QzfmtaSvtbLfN
XWvm9j3R70d9tkCxeQFNOKMpMcFoauf2st/Uthwe2zzqjyReXhOVdIcogZNRp3DDBw6i+x6DJWZC
LWyPMec4FjuhdWnDorxVS9CScKo94AK5I2ZkPBMKG0+EHljUIu0OTyKOtX2mBvuUV3FyNGJ7W5pJ
7YNDQX2wvkwanZw6WepNXJjBivbr7MFzw2rXd259Q4xDULdWEaqtg99dlgQ+Cm60Q9/izIXysG+B
3Z0iyxqv6KUMvw4eji/ZDuW6UmR6MJeq78TvH6K8KHwjTeQ9BTr2thMpuxqSh1jKzOuBu+qGEtKX
oOXYkJcWocyqxISqzeSZptMcCOsxq1MWJGQXN0D3hx07c28bT2nw0vTzBJkrbl44pXCE9XoPdcEY
DnJM+i2emJdRcF/xqMve0nIBhI9TY9ZHr1qPo7GB2b+SuJWOnjevZBpmV1N3JUswbiz78+FsZdBg
ICKRVdFl9phoTnHPUJVeFbXLo94WHIjiMXWTm7LsxA5UXnUmy7XNHbPauZPe4CfC/19MtraLEguv
WGSEJ0kIfoMtrd+HnBpR6ogT3yJoTYfIypBd3b5Zz0lC8bw1vrRwoHHsNHa143ivbiq2QH5qN+JY
qqbY2u44vfZu4Gb4CMliBiltcVTGhnWxcth/rO1STW9FGlUvDhwqnTH3FVtNsOYH+Z73eb1N0ClK
fy605jC3uuvnSartQ9VQgUC3W45RgErd62oy2MeklkNQNq8jn0TWO/k0gxyFwtqaO1jobW9Z36TJ
DXOv38U67a+ED7Z6UPEEHQNxVNwH0DmZNiPcWPvA1PTvLuiYVYfLd9V3rDVoDQk3sCKaFaNHs4HD
dGeT4DZRmGakn6BdVn8GDn4+6hf4TOHemIJgI4u+ohRwblNWan3rs7No1/WYoUHXMpBf60hv6FLp
5ZL21+8kvbnGik1EQoC7E29TJTMqErBY6YORsf1JjW1QKIAU9+4U4Pok5OdG5RvtEAPbz7zIvPxB
TlGaWseAaqD0qptcr3wY54F3jcDLpFFk4hVMyqukIceOkTkTcvALYgn4TOJUrucoLNYa/U0dMK55
+r0ikPw+evyEzAj2V/5M+aKRj6aWaqgOCIk4zsQAsU1v3fjYD259XVf812XrlM8m3zwznZstrwjF
w0PA6JGIdjEcSbpXq6l4bwJdXJfx5B4c0mp8gznMnWXvPCiiy3h3bOfdyqo2WNFrXF1Bkhw3bAKa
S5NT7ZA4lFVoeZXf6SPtC2REZ0TYaOz3VoavkLsBrYU16ndJ+QRL6janrTVO906TWRvyTsaVXrQk
rvSGEYDc3YaF0ISre85Nash4PT2tSjCag/XUEq3BFEtfFCEfoRkrTLCpr/POXUboJH6cdfPzaAc3
YQLqc6Vn3nTPEi1cD0mIGx6rNOXXVWj4Sde268akWw4rruv0ZGwq98blKbw0PNU9rlXM4au2osVm
ypPkIXSz7rlj9OTMRJ3rXKjwPrdVu3WXN5u6jGQH8JzTl00B9FkLKMAkaDRRaNZX+mFO2vo+CHK9
W4Nqx0vGYu2Qtk1x6ULcbGEt6i9N1IivonJhOZThlyCX+skySBSxwtGxDRsVQeXCQxHqB/1Kenl1
T+K7LdZBUBXymoCTdVdE9atUDcudSk3Q4bVIVz4FuDz2YxVaZE3JGd2k2Zw9JTprLDcZg50Luj70
514YO45C3SMCzvg+wEvwMZTC48jDas1PVGyTBvFoPTWFQs3vbDT9msxsR80pTszIHr8ppj4mfs2m
ALyc5ttauhSHFF4WX5qQjKlONwgrmaQ3Nq2rUewswc6wSY8PkVLJCeYWFeqmJ89k4DjATg4Xk659
y9xSPUYYwuyVgxuSdcrMTUO305l2XyjFXPmj7qtEqhttLtkyAAEkdTlkl2KZk0zFddUoVi1YpsHx
GSlSPJMv5SBeuS+SQBAZhY3F+XMZZIXdnGyT4ZrE8JIEU/gV5nqkE62F4lN/LbvRzW8EHmUTO6/D
YawmN6ATp28j6kEjB7mbeKSj3jV2NeOtoAV870Ss4uJi0Oanrpiq6UGNGotfmpc48Ha3vd7i7Ido
Kg0cvJ7ZTOMVb0njgo8Igf77ZitK9jT/N7eoVrNYJ55x3u8CTdYPGY1nX36Sf/4NNemjmeAnqJDu
6sRMbNikTGWoO5+JZFU9jUlmivEM/9hea55BGYwx8IksVeis0sMXIzex1RlHM7W3mtVs7UhsXEmV
Qa82bdlt+FV3nkqAF8S7v/7hPtGV/vjZHHDXAPFgmRqfMGa5GOpCD4zxXFXNWVbMisE+Hs7//EVw
FIEmQ8/V5ec3gH6SiUPvMJ5jA7ow/3Mw5xey3H68zH+MaH9nRLNcnF9/JUkW7/Hrp/7SP/7Mn0Y0
6zfp2biVwPMhTUqukh9hLdf9jXUDUQD4oUvbk/GTKil+k7YnwdtLm8vnA4H3Q5U05W/Ej8FoEc74
I+P1T1RJLpRfVUnCWhSc8LcB7EJZMz5T+3tiQ7GKJm0Jg09rqBXZq52AICF7rBsQiFgrA5tpZ8BN
vTaMfhoa4uQQd71WTmBNvoBEviFfO7xLpLkbhe/ixdMTsuahlxLb5k/l64kqYDZJqnjJ7cAkuCiM
GzaTDhYyokLXaIau8tMkZ6yl1MjBDePe00WYXZqpH2704TUvG8ybJJy+dCy2n8s0HjRfDVmhSMZU
0yt6IHWKJCRnxbIvxOA1edxTV2YH93lTOXX6LcJOGiLH5MRrZ8gXrF0oiEwRK9jDZ15/vRjWTEyu
gWLebAwXqHLpSrJNppdAonITc1d7CykEVH50MhM5uBuc0zG+rCKjKiTV0vJtgSk8lzSJn3s6TP3e
zNorerXGN844xbMFk5aAhQsvm4G7vpurJHw1IoOIVmKUq5w98tDnlQ+ATGej4Y5nRdj+lrt8iRHN
pU4LiM4o6SKI07Nr5tMd8Gu1pSF1PbflQcoRVAJceH8oeuAU1rwbjVjeYl/xDIpj8repzZAIp9y9
pT6QeaxLunuaIVtgFG27gcRqUm9ZiQwACGcVuwvlOplVfwXsgL4uBb38OKiM4KwewopgCKrlydVz
o/Abbc6+mHnV38M9Rx/uBTAhmGfiawzw9GuncTCoRhvaQuFpp1GxjewK9nUl9gR/nAJ1UqHon7J0
rmp/gWWdxqCprxixB0rHuUMzFy+d923G2WqwimxTIWclVOR4HBLQ/4drclXN0trSp6/1x7oOtoC9
C+OcR5oBI+clSYiVL+HguqKw3QxpQfMKseeBE19w+5tPRpjHd56yeTVTl829YGm67evIuhJGQlol
6stoTyaLHdvMHtvohno/zmK4hHTZ+w5MhGetCJujqefe70hRstk6OgLESpijG2/wU3oXEoh0t2GF
LLWvSWg6t5EVE92Bja4VK48e0DerKk2P9BzGjFBXOW28HGHrXBQPfI4pjos2upVT0l63Yo6OEneM
txHliDYbFNTKOpSTr7lc4Qmbtb7QgEpW/TX/XpShdV0PVl9ueMxX54QHRQx1Pedb/nUqRGIBJgjp
COLtmRiR8NNQQc8/ykKEXbeavGFOHMQgb9KzU0Ecs+hIQWidYmeMxBoMoCYu8ziY8zECP7qvR+dW
uAnZCUsqnI2khMAKePdTxrdn00599hwEHFpFFmDjlz07Az+tjBIdrrXvQWGwF51j0flLbxlGjFg/
W+S8Th2C/M4CDrFqyxZHEaVr9CMN6QYCFZci35dL0KLyrmLWHI/TR26KxJye3MoYS5G3tipSZfeW
anEJZqTpCpvGsFrbj33zxSLLcael7gLIW6JaJpmtISyc65IH+S5fAl3ZEu2q+ny+Iy5nHPol+FUu
ETB3brO7sTERVn8ExPDZml62kRUfJEUwKwAYMfNddM4Tvh9L1EwnczYkRwZo/iZTq3f9EkvzyKc5
S1DNJrGWJKQpgRithCta/pol1oYl7UvELgwcIqE3scTf5BKEi0nEeUs0DsstMsISl0uUCDilc7ee
e/2pWEJ1wRKvS+f3ph2uOsV7GHT6VfKRxBNeqm/1NnqcPmJ65PVcORPcI8GHSwXQamxc9CXcBy/n
C/mjG2dMktuO/B+DL8em+UouwcBcL++H2MxX+SQ7f1wShDBzhrXxEStE9HT3MmLdjo6WcVJolwAi
UcQabfXYmO1Vt6QUZyDwO2NJLop2Rl60DEluiZa/YxNKK+bXq9Qzh4v22ptGa+tgHTC4jK6cJR+p
h42BzLdkJqGa7TS70HYWriC/Y/g+zx8xy7YUw8pdspf1PHsXRnAOAkh02V26pDQdr3mXZaQf0zgU
Vyr36o3WMlaD0JoARFPUTdzT5fJ7kCyl1wAaqD5YcqFqSYiGTjifIdAhCQ+ieVS0TfmajYpmePGd
3Wg1Xwnypg3xSyJ9ZFCRWvP7IQuCO3tJqLKPwrNR6vPa5GPyCMGs0yXRmk3Ba7RkXI0l7Wosudd4
ScA6SxYWBkHud6ZzbJec7NRz6YDzfrKXDC24SzaCyUQNg8NPaqTybSTjcnE1T4LyneatOSsPjIHM
vjttUJzVuGmX1O7YWQR4myXLyz1GOyVdTMC3jvL6gmU4W9dL/tdcksD2kgn2pjZ6sz6CwojvrS/T
/sJFmJ29Us9uYbpwQFoyxvGSNhZCX2jf1nrJ3R7yJZOcuaa31volpzyKF3toCGoILb3PlzSz3UlI
LhzRt+1H2Jnb4RJ8Rr702RcX2zlegtF0re3EkpXWBlLTdjvOOBDj6eB0PCKnVDkHLYOKuv7PnPy/
W91TDvGXc3I5QsT9o+b18P7//o+wPv7AjyHZ038TMH/EEtT4aUL2nN8QKTkqGxRPSANg0n/v7c0F
ZyBwBME6WAZkTlc/JmSL5IazzNyATtjCL3/qH/TzAST5dUIG2AcB2HSY3j0dsMEHwf6n6Macd91Q
yBh2VZ1PV1rSgplLjfQymXb6nheDOmDOIUiIQESoMP3IF34kDZMldBjIVrsliIW5hvzZcGuZXfAl
VXy9r+oltRh1bIAP5UesMCi4//uAYbCtUT26IfUkv8x2N971hAbQKuY8AyKXuNn7MJCWHOre/RJh
siPF+RGn7D6ilcWSsiQ0eIiW3CXSerZJoiWM6XwEM4slo4mTmsJwYpshoJ1z4k0DcKTaupA8Jd7Z
D1XwvVsyn6E2XKdIzUTmijh5Vks2lIrP4WkKa7Aicxt9x0VfYUgLbeIAzSRvAQl5jPyz2fJND6dr
JRv6uTzs0d9lrml3ZUG/x0oOeXgeNINKn4/wakgsFFZEaVonI0pSimi4YRCcHJG5Ffj6feYE7Qbb
bfQsZhO/senm7q5dABQrqAvZ/SwgITIxEDSlH2gfj1m4w+roHileHHY6/fbmWuW5c59HIagxmNGZ
XM1zZMDZAf5D0JnNPZYHq/TeZzB2FXiHRrL1zgaS8l7T+UaQ1sc+SJMNmhu4PzAGuBrrybtqIIh+
IC4KbFOVewaeBvUWZlx/GWRe78M5KveQvlpOIYHb+V6cZ6VvQSu/r7OxOwrpEmiF1nNXehkOaK0q
shuB5KuDx1HJTezMJS489ixfsx7Dr9NbnQsFokTsidQ8LeQd6TF2OkEHdWtMNhkslxvWYyT0ppjk
KHszdhnjxLpcj9vu2CU5FaZONIW3bld9h6Y593u9U3W81rD8fwfLlFkkgBRN8LGlureiYezYB0j0
X4CSJYfBLOqN8uZkwV06w2slPA4VY0NGkVjk1tPMRnLkqM2tKD0OXhPlDDeqa8PkS63j/x/uAA/F
eCaF0mjOkWKIL+Mso1vW8LPI3vl0jdHyYY7GvLeTVaCFn3S6m0rSJI7Mg3PYsqbNRYmsZnUDYuro
MH8J4zF0eQ3Ms2sqCO6tdgo3Y4F45HdCDMU+KMTi7SYwCprB8QfPkEeS1OkWfFLO1xu8/Fyy/wzT
cSULMoPUm5ebVq9yv+5EsE2ilCJy2Rm4bj28ZqGZr7NUXBmdhzKtC7maSuuCWrPPRt0+qcoK/Flv
iJjrxbx3ppr3vQdzhoXAmoN14TZcgVZR62cNKIezbtueSt4mYDeEl/Jo5E2+iWGQADL1xlMPJm89
4jvZ1Tb5e1wLqr5y2ro/sonJL7MorIKSTcfeOUmBB8hr71TEFzMtk+/4/B6Fxm0gc9N36mytNTQ6
eifipH3QeiM7Z+Mk/bYgMhlPtrgHHchdy2VPwLmEHL/uwDxgqRBhpw9dmIkolUOf3rIc+uJZTeaH
QB9XWmnuky68OOxHSVeIxA+wLftJrA/2ivOnu2+Uw0ozdZZ3uxwfcONGax24w0HSUkMnlsMO2kiM
iwMDcs3tKd1waLAPeBhyWKUeM2Zotf21zZy6qaeE7Rr69pOZWdZXmdvJOkqZ6SfAqEfZd/IBjaW/
qkYnm7hJtdxTGFOwSsV2oL3pEKgQOdJQ3eiQTFE+w+RWDdwbU2T2faksa99rHl5PoXnTJmzDaRsY
ipKqQs99EKWUAMRpfc57MjzUcy9ZVONVdzjTsOgdtlMAttD26m6DW4Ggh8mbcgfmC8lEwddgFZnx
bhtmwheVIcx7iwF2856bAybmeOomP+JYeIrxw94krYvcrdv4yItUcRAx9I3uVrS1WLLfNq2bf+U0
4t5GXUj8O+Tj/5rg3DLsnkVuOhU3YqA8a85C/QFXTva9na3uWYrQupdUbd/VNajsGeV5m2F/uR5U
5x6ga7SkU1A2NiQkM266Udzfx5aJwyRqzVez5ZI2zXo8ARQorl1RtRgtbXHTtjbM6g49o83H+T4U
+VLQqokYHKbHZM5h7dTaCKJ6ZCf+kLQpOxeXW2YW3ggPSl1M2guXSy9dLN+uJE1ohksPDlJJ0EXq
qGdVtM2RjBA+s+AxYn8XrQDytS+MfzDylDbEJ2NI2z1G/RoHrpi+5fQr+sqs1IM5mKS3g0Q2+H/j
LlzJun1kiW+cFFalEwluLNaZoydcb3V0sZ1e3OM/M8j/JRVpyBpgCQ7z6Kmqq5aEhTPdRm2JaMaN
qd7zRJ9eI+iDD2ZkyXbVY9jbsDNn/2NYirRd3x2Bdd11PdZszuem6Lqveu0sw+3MESbVv85EN4s9
fpgmfrI4CxBJ6kqn50mU6uxpVUlv+apg97/pBYaa2RwmMmb6pN7dbnA2QTpzDG5ibsERbskB7/sY
rMJo7nejnj+M00TRQDpCamfZdOCjzNaAz7I7c1GS7EIe+1Cr1jV8sf9gv/6Yaf9OR0bRxI36P1tb
r16L9vVX6Ncff+TPCZmiWIqqJY6ppWTOEEypP3RkoRu/UXtjMO6i5lrUQf73lIzH9E/dGMiXh1eS
NZPpMN1hjv0HUzEi9L9MxR4SmIsPxjZdw3E+uVlrinayJJycq9yoXOFTzyPInYqRL4fft1rV1Rg7
4VeMUBTNMjiXxcwjuLF1DeVAdVyV9xnmIy2HteWwR9poamqsYO8GXNHopgO7OVnT0XxOI2y7cps3
gGnGcwcej/T0bEimA2JMbNq3XZvlzmmw6vYtDcc7jP4SMoihSd+KHLnNMEMRpq7DdWWo+V5zlRIn
1RFT82u8NnADFpei2hHnX2D3k8iggLc6h0jZkCXdZ7Xb17c4UtP7pg685zZTJqd2HrqCL9mQVFcw
sCME5dn7qlFoV/ISs6M2k5cZ8a5CzoeYPBf5hkyRe5PWhfNcI9WyrirHF5bFPHE4027LfmYvzHJ1
UcUN/GClSa8KFi2NHIjKs0OCa+rFae36q9GayMUCOv1b6blv2TSfXb2hQmBIyYjzf8H10DsmtOtY
39PIITZdYnr+hC7JfwMv/a5PINf6+jxT9DUSJVsxhHv5itGZW6IV0Po1CnvYF5rKb3tIHl+mKAcI
0czjDiTbfOe1xnzkwbgo0uAKNWgOWryPsiR+53qw75IUR+lmKA3tBuMMtDLbaXDaTAJZtyseIiUZ
wSmpuOURK/2BHTDzsNsZ15Y9GE9ambWkUWrDvCmtsF97FeNyLsFHDbFQVxk73WEd91a/EUbRw2hf
fBA4hrfmaKp9ZiVUqc9BrV60Oa+2bpxpO5a/6mBFhnpDrpaHCEfKvdLn4IyhvzyVsCnznaWomZt6
5dAuvJ0GqzMcRs8f/0T3s4boWrOX/bYf67A2yBkNHnDtY1K14Vgc0fbGjGY6mkgSb4sKgbCCy5eV
60goT230CA7Q238Uh/+V4uDR3PhXd9RT2ZPz/ryb++NP/bmbc3/jTkiNLiLCh1DAqu9PkqJFlICl
Kptlh5I2zs3/dVM1zd90wzUw4bsIEzSeIXz8uMka/IUeDljECqg/OrWG/+Qmay4b4p+22+QZQDJx
J7SXLaDknMq//0l5oJdm7MndNQe7CGA6JIkmLnpUK+JScbUt68TFrlRJ/VuryeBBQhInxVkER62J
QRiyF0CTkOJU6k6xIzw3+AZFWeiVbqo9uFXeriU0a0RUvfN8gSx4Iwqt/z1p2PBBoc2+WAaDa5XT
X8Z+I+BwY2F3IZY8kKbnmCRCvRl3Xa6pfVlzsO6Lfvqb9fanpwzvACVghsXTDTcFOYzl3//0DiQc
wYdyqKoDm53pFgXAo8q593yj65bfi5/7p0vk3xgKPu3sP16P5xoxYp6mS7/Ur69naBz8wzStDqPW
0CobZt+WM40fB7wHf/1Kn/auyyvRKsbBnvSEJ3gm//pKiqFQtQCJEY/qdm0AhVx5MwY7ggfxPfYt
azdHSXD56xf9N7+eJGOt89CmrB3nxK8vmugGC4+izQ69E+FA1xZ9uUX0ssEO2zj4//mr2eBGQY66
eCA+95mHnjvGRZ7g1dVHO70uGgopcCugA/SZ9/DXryU+QUeX9xNXGS8iTeAuKIm//moTtseIiEl8
qKMp4wAdARpf13Vert1GIO6QL7npm57nT5sOe/yoFF/AWfi7nqt/fYcxpLhkHnS5JB/kp481E62c
IegmMDegR6+ndm4prQmCB8+BaPc3b/C/XkO2LoTN0h6OCFiZTzNYQ42r2TVOAiNMqbvSbdp1p/EN
hnSVRvggYw7DsiBm/Tev++9+SekIGkUcx5POgur5+VuZhgn4aAcCcTHWA8E/Ps3R7Ed6AGIcxn/9
wX56LQugBFqJJ7A8cBfUPxejWbE2iiHy4kMsGOCI20o8Y3ozX4WEuR//+rU+3W8/Xssmj2NZ2Iks
+3OLXZJ3jtZoXENqVqNYl4HMj1lsDj+2BP9jFfcnRfmP12EKpzHv43I1fn3/eiejAracYqza4GLW
eJj4pay54Gw7mPZ9FMfUq0/sbbHU4fMj95+H0fVf/66frp3lZ0CR40YHDtgg4/bp2hlmkcY1OIND
QDflGidpbaxCpYXXgTnnxzJ0gYU75vw39/OPt/CnR9rysga3INxmQIoNaMS//upD6MCUDCRGOriZ
Tw2OzCOI7PlcMY/uGrMCitBp5QR1cJ5C6QcjXWKH0SmmdwTrunmr0Jb/P3vntRw5kmXbX7k/gDZo
wF9DIQSDIimSmS8wMpOEVg6H8q+fBU7NWHX1teo793le2qy6iiEQgPvxc/Ze+wyig3nmenaI8YiQ
W5sbD39/df5vn9Mz2dsh/Aj6/n893hSeE086MIyj6QT++7IMrsQQVCKjADE8+RTGeUv7ODcCSLnN
VFyR3CLFc/Ahn4aicS9CifiEhMO5FYbfBwdcPE0Om0kEY/T3n/Vf79qQ5ECHsx3kZzIY//JLmgKf
bV9OKBKFiem7AFtXgFro1f7v3+dfn0Q0ZvxkQcDonwfkLytsZthcFKPPiONu9IPIViB7XTTehVrd
e/z79/rrcs59EiJ+IhEYVyY6p7+aJZew93p3zlnOYQLskjAed7R8wM/zqNCBa5NtO2N5soY5+GFU
dRLNjaf+zYW1TG99Ev/5diUe3AxM1FH80OFf1VGlbA2bJ4PEsmGSyykobRZTJWanPSVDqx847pnv
XkrWCYGwX9D3lACiLCskBpDK9C7Y6+OzGIblnsaXPSBvz4mX6bAvYo4pKn0t056RDsrUb7p04s+R
CftLuJT6ykQHe7ropL/25woawaF3GaXJgktPzf6Gl99/9NPWPCpUATcpSD/gRG1m4EKa9MOSxM6w
Kcmkvatgvr6VMdQjDdL/yuEclZSY6/iTmAqvPddVR5eyZuZzROHj9oc8IG1o4wRyrREa2KGburPd
txRa5696qJzniZFPt5njr5gQQKuf5ajcaVfhK0tRzObpFWFLBcqCpcWSY/Y+pCzeTZ94n8heQht9
B2Xjto5NjI9TJpIBT4HvRpNrUgwBZOh/hwHi2zrvgh9hN8nwG41k7jee/oSIr0bw9qgxDIjJPWsn
mMXgh0Z+sJsLkVyD9W97r+FjLB52iy6bepr5HAOfROMsV/aZ8qXrlunu6/LG/qT2dp2aD63TpQWW
hKBMT7GV+M7ZBpN7LSArYnPRad7ug6/VCuLLRSrNChWSp/GzbgruSLhP5H2XpaWPQ9Zy7RZE9f1W
mmb6hLvD/T5IExOjTezm/QrWXDu3vM4EJO0KvhPiRBdk75I4vHoTS7kkCFNFScqdx6aAVMh5DusR
SYNhc20rx87ey6SyDxad/Lfc64Bl8NCQcBFnFUi2yZhpGhbAosyxm++yhdPrLnCt7GfpK5YmxvEw
mk1Yv856H1Yr9jwc6Oxvl5Tok52eLQoYq2r0AVwH91JQKX1NJkKWMJFm/bJR/agfKs8AuLBicHdD
2tN4zvkC/abKJw0nlRtsj5SkfUunxKSfGXL3gl6Y72XM3PI4YHYjiKsxnnymKquqzF2uiVHm5yIs
90Kj96IpNN8BAukOUIEtGOg4LjtwcwTENfIhoYsDxUfWlymhH8RYjYxAuzevllPr89CZ/pGBc/yU
qGDfuKswzK+L68K7ka3lBXeVDqIiIzukg1QDXDJ3foRo3TZ44xgZLkziCqgTpjHrrc2Zb2vR6TmI
GYUFBFME/VxV+0Vk412W1Ms5t8QhTRl5MbRs8II5jBYMJExQPATECr5WWZBojOGihKK6OphXrJTy
3B8y6J0r4rM7OWNEoHUy70ZCobZsONBPuuzZj31Qs31rX0oUhCaRINtW1VNUCKgz4NDWOaDp0yiB
kZKJ9FufLu9A6d7awej3OTCl3eIzGSKAxD4ZZvjarfIOWkFtuV3mkF1taO2fleOetROSgmZnt6mf
ITdx/adxjC9NHSSvivbZPiXj5JyWFQuwu9ZIlb3c+pnjXFEREXGVlf3ZGPF0EcV8UwTdEsL/q0Bw
C5x0nZ30H0z/2uNiNVh+Sc6IIWYnTn62GrexNrGRBDeDV/KBmhKP/2ZcbP3sadc5zFOJcUyNmHSZ
43V3FEpuupt81osiMMtnCdz1Gdnk9Lg0RNhjKMFUvQHEsVwLjMorejU4uAXG9LzKJJgUH6NSJyre
lCr6KhPzW+hN07dgWpa9o4dhv+4/TKyaFg9u1nbVfa8QsQU8aeXJNejREgkJhlou1CJFOLMX1n6/
9fEWsxTVE0OqmB0hSERwbHOOPrSril1FmXcgcsaNBoAr7Va2dnXXm+olKDXG2AmBuNtpEOwJ4tN8
p3zAqGtyErMyArMOdV549yag3IMfDMl3lSfTxSEsSmXxdM4x0aLHwzH508lnPDAegSNkj7NOnmoh
0zODGhR49gRrWI8VN2ZO7cARoTQeSO4J9tUisXQwMzIrBqqg2MJP5c6MO/3awmpbecH3edJCRyYZ
sGjJJubOzUA9Bsrg2Gotbmej88Hm98vWaZp2a6guOHKCFkcxWwSOtNYgP1o7DPftlC/nTjnXoHJN
IpAkRlZXWDeuh0cZk16ACq4UD2XckfAUO7HD4T9PXdoU0noyYL5sLVWKMz8qakIPyQKbMINzjOzu
r1mb/UOA4vQ0dzUEuwbbR+hzCzASRU9ISE00EWlw8JmVANLNXNhTfXOfqN5Bnmflpzjv7CtXMNs5
4Ha7Mbai0fO4sUV99WkfbONK2PcJQdtHBLDOjUgQhMoWSkPsdRbhT1MTlSYIsVL34duwooFZaLrt
2E+Zsw1VI7F64riK0rG20dpOFq6vPgbLa87O7WCGzZ2p8YMhTWn8TduTKLVfCqNxkQmPZVQWdfCD
4EWaOE2XXBi4hQ3mGrc8LYZYPhTH8RvkHwONcAPrltOKsd+i52VPB8dHWmMzerec2Fe8EC3VeLSa
c2ktiqdLtdcpr0o0HJ66C/t5PjodCXXbTITHatbyNIVYkUcM3JcGwvo1H+jtuslYva8oGSyzrei+
u0hBDr6fF5/CqzAztUHbnJDh0UuCE/ASEFZZ8dJ72TVuuRUe+XnbHszYm9m6OSpSoweP0eIbZXMF
CtUB4NqRDzhccFvCq2ryPb94ti8q+9dkCMzT2GiQXwgH4lySLNdADM17YNUjBvrc2IWCPRBemY4W
j4G7Gxbq3jLH/j2XBWt2V7JrsAjIIiFDy8Ut6D0r6GxB/wtxUoi11K3n9DMlbh47YF+SdeSqmmOS
Mj47P62vMxCv22zyhmcyC8Z3V2bhj2QQEK5XqTN0auzFHtse4p2gIi6oqo+G7y5n287JE6n88fui
GIyaRYWJPRwRaOcdgT4IxK0tVVRyu9hLsFNlR1fD7mL0LeXs8KnUfHTr3Ly6U1aiQJjYM5C0A4Iq
hwGwI4tTCp4xh1NqxavGRCLO3inXbljOFkxhoZPbsBBARZ08MbONWHSHuC9LsTIxtfGUlcI8CBKH
9i2bQuSYrTq3Oht+tZyNOGGg+6tBJ3x2Msx+xvZ6K9NRMq9p0NpAKWw5H33TiV8Wz3beDLs1Pm0o
RDdxiFzSq3UOzYSXnd1ZPMO5HEF9efJn3LoZ5aQptl2fPVMYQ/qJfaTXRffNdyBerfRuzfIalzE3
VfVierWJ/df4FoxzsSHBDJRsEB7o5WOmqhnUomKoyMZOaXcGgLqsmqzckDM281OYb8QLvhOrm5Jo
zDkZ1bVq2CpXQ6ZhHwZ/+gDuLyLO8u62k7Y4gFEMtkXln+2+gscC52tTeSv+DQoDM3IDxBe3s5nP
1mXxCODTFvIlXjhthjCyl67YkGBaRjgB5sfOBwJA0ldyhYj2abQkAXYanoc/jvY5o7G77+lmnTO5
lEdh0h6w5xEpTyuHiGw+871QqBk447PrUAid0XW7+CeyjjhxhVhGzflNYc1RgeF5Awt03nKo9pn3
zHeTbwJwdWf/6El8sGY1gnPrWhxp4LJsSsH72erNjSpzxieqh7ZnNPvWaHRk+dlqVBA/5UKWnlxa
/6Jaegc6MU9o7MnnMd4y3z00cbpQp4hbpNyQubofU6XvhiI+M8d+bmV8ZcmlYcT0/eJL/Zl3yYsl
xLeAwK+WaprcFGgrZsa4CUT8JlCgcDyz32q5joMMy3tuVsSK2djvs7AorGBJ7gioBcgk1U7Y5iEf
WtLZgwkhhv+rGnF72xVdbTSwnAiSaRi+a0f/mnHy+fj8Dl1Qwj1exJJ8N5nm4ByUYXF2ZYv7ZVmQ
1GROZOn92GWv8zgD61fpjQdYJxyHpy7sxD7ts8fASdJjMEE/lt04vBq2DPczVsXjyBnmZhgk7HKQ
FDzmi3n2nCx49Xu3jrKqI3ytTyd5yjqf9uiUr8cJKFNz1KA82UMWL1w0DJDdgAwb8pBW8zfP9sVv
pFAkCxhtSUMHEFwfmpE92pNzUWEFVgWJLkjb0pbr69ldAYaSpvNE48KK1SlBQyIOwVS0ckNX08XE
a5LcdMCQjE6soB46Bs4QgBtER5PteqJTieAQNE39fuLICUhoK6Ep/wgT8p/72OcB5F0ZMXjoxCSl
CAepHRAvjkUJt/2wg/xKXk2yzjRQtMU/4IgZ+9joOGM0cGTzTM9kPkIjDrt4uRrAKrYYWIy9gv5s
3uaGBxpPiYVjxxCwLE197mzh7XA6gfwzfuTanu5yfwHkbhX6QLpwcU4J3v2RVAZN7gSc1Der9xSy
DslJJNGj+Q5Ww/euKh3XI69QkOpSr+2/gzKldCgN34xay5EnanteGuu8gXeCA/rOgwx3CKyA8xVG
pp9+Wdm7TFL+kQvX3nvkqRfIzU6Ea+RbzZZ/souejbR34rOTejQFGCNf4SfQI1gnNV/vN7ausV8a
X55i32FmA9AiMgO3ev36T6CwoLz3OfY3QS6iwPP0EZJ++9ZXRGNtZ2nTJQid6W6CpbozOGwy69G1
/ygKLiaTZQ+GkOoOX41iMD+MUeYm3A0FfeOyyloMhBn4Z0PwEat0Ks4+EOzIr7z+e5MpvkCW84qs
I/qhp/FyT7699UrKHL96XZh85mmWJ+nV830xr9nTmHqPuhigObbLoqDu8L1Iw4ufWo9jXzemLcjN
Je8iSjXO9sNQEg1Okjic6kzTFaF5yWKA3ReSEaKBxh09uK0x0YHc/6Y2bkSTtG80/+D6FTkdxVBf
hJQ9gsBSKFoyiBSg/ye6OahimtybsoMI6lmTd2lyzYRMezSvYl2cv+47I6v1Ycz5BRyNs4GUK/2Q
qh5V2IgRns+XIoo1arpr6DNd/VAO6zUpB6ZsFv/IbzXfNsHIZaNJuV3pJVe7tuoIAbxCRV/ra0CC
zx2KSvDskO8OvssdoNyVGS3G9QXL3H9MbGEQ0zXC2i7x7aigDXdzHZivlcmfFLUrT0G9/ttGcbUs
INlkNzjBch15IZinUnggAwzzNYUDg61VQajKeu771KC8tqA28ESuB35M6fGntlyaSjl3k6N5UWKf
mjdaiTUxB7U9Piubgb2wSK4eiW1+i1Nzvl/ilEfHSHmEXWdgNgmo9Ry3VvNWBL06iW42HAyDY2ki
Oypj6xuHA75hbfu0v+IkKaiA46mORJ3ZN5xb5HcFzBLYKgb589Bwmca+sUGeEmz/9cDafZH+rnTV
vpF8wlvPQz+esc/HJ0XLlVyq0OjfNDzmhLz0B9Xxd0ICM2DxfR+gc29TC+RKq9pfJHMLtLcxuuFR
xmdT8esoFfOwzzyB8bAIOha1iJQc1T4BOnl1aIFf2wrYr5w85Bna19alxAJ5Vzt+fPbKNcxRcfLx
djXLYWQ6Hs0PxqLhzlvvggltzI3XerQUkPWAvIGwLzcT7P6zH2jzPTHzFrlgaBCulLY80430gNly
OsWIyPooXK4UNhLjCZBk/BkAsgTyptZ7UJqQMAKvjc8ZOXIxdcCij0YAQByzNMc+0M3jR+hzTobX
YM2vPdSEn/MYMoXqKcglrdQ22aeUFeyMJK3cWP1Y35KrOjxl5hT+bkc3/syaWZxHjwAl+FzsTG42
dQdYdXATcM6RGye6+Efue2SC97ieICM2NLh3ZZtBDf9qCf+vBfnfSMdsB/Pin7rn/5IYefsx/Z/z
h+w/lj8bLP74sz+UDoHzD8wLHIZdFzeDoOf130qHwPuHx/8TBjZ9bsey+Tf/xUa0MFJYaxfeQwRN
Y5PJw3+pycJ/CF6OCTKllGsxUP4fCR2cf5lG4eMPiPAS2K3pQf613W93ElcC5f9RjAZHZMTmar8k
tP4vKalTl9mknnpMiJk4NyaELGRAtXpIW2OsoiK3OCmiw+LJ+KpIAkhP9LOoGu2WfLAE41v2wBHY
jIKidrAld2zIQINuk8JKnR1knfhptmvv1a/HN87B0KbL6mnswEOpgklHL8UTmTmwwuqWKqzx15R5
z0LYKcGtXofJ5e4PYf19g2HiAI9T5qsorNzfsKzZ3+qanbRfV5RmVVKQCYbj0qemcb1gvq1mFnnL
sKxvsYZxVvWG+OxtyUOKCZRVY6w4dIO/ZtWgE9O+MYxUe1g1YqtdyruvC1VoopdlkL7z+2dbw1hj
lBmasjQXUodRaNmgcfJqOOkid7dUdPxh7029zSLfAmD0K1GJ72OuO0ByZWiioqbT+7WLebbA24mu
9KimnsfdGHh3JE1U7rmBpi5DgTFlDfVXqoT0NiTngMyaQCcfZR4O1Y5JjfFjGGhgh1gOKpwLjnUj
w16Y0eTRgSbRGWXLmAzWK+ppFtNiNnk1ogrmu7AtjU/yZ1fhWhefCU1JfxtlP9+2jMOjr8/Xr5+K
OxvtQs7/sh0rfoy6QusS+EE9HUw51BHjl3HbhK0+ZAjSGFDQ66j1WvAFik0oCS30EJB7CEe8IRoy
TY9xSf149HslnUPqBUXG/khHCzKeBqPJTOSs3eY0Ql0jKDkfh4NiEX5t6az6B4DoVOHcKowBVMW9
ELZUGAMYF94920I7RHOD3Md7RLxfvkjDKR/TVi6vXZv2N2HtkF/FZnxIHVv6O+L7HEIbhuRCClr6
PV9aB7TO4tEP5McO6bL4m0JRJ48NXzLXyMNpqPR1xHjT3RRep6aNLxT0rRyrJAfnJQpdZDRlaTuf
k+9MLWzyqkJNiP8f66OdZ8VB5KZKb4sSfK8WQ9ke/Ma3J3vr4sTk4DxKCtC9Sor+G50wSksN+d3B
lI+w04yvlV9BXh6TKYwsJayDLFPnhZNlEVUhBcam8FNBW0RlGHgKy+wfVeO+eqocbioPe2o4LyS5
cmLCZzBogzNXUV6rJMa42SNIOGQhkwU3sNvtYGJST+IQ0FU2hPJO67K5731dPfQM5g50ciuKVNdC
zlyLDVBz2i2B7x514DPwEa4+p26Hd7DgwLSdSs95ni1aDV610M6NJeecCf/RBg08D4ZNiwLGdkwT
Vo3z3m6UW27MONfbYerRF2LQug6gAu5meOSX2pi8e+Ul9n5MR8V/GPQmjEv8W2QpGIJaFLD7sJsw
Kb+O2siusWUlvxaZ5+iNG+Ih+el1iwW5JsMIHqIFjIdTG/6BrcnfvMFy5KE3cjnXx6SpCF4UcHLA
WlnpfkhHJ2NyUevn2VtMOKTYjWn1y7OGsPpi+N4S2V1A7LPDEEVhYWkpHetFW6uWQ7k7uiH9Hic1
OFEsDnhqB6wsu9H3GVaBwXrgBNB/F3x/5+TG9NhObdUE6Fw01veBNu3WWHwMVcVEqw3MFOcEiDrD
sNVp0FikSDIBlbRcnvwAf/uWNPNia8sqv4wqL5btKMGUmrntA4PyW+ZnYpyj1ATcNi3Evmmz28ts
sQlq74LbZhmMJ85Jax1ok/4Ir5MjYVCXCvBiqOU9p/ji/FUxf42tbR/AAsoGaquvlaUrVPxJ96s4
U22jw7I0Z9Wvp6j1WbS+pmSSKOEdmHuW1RFCIqvGwg4jG1R1M4gx/E+l7fI4MJRFM0txr1K56uTW
wykRqvo6mRN1a0qzsr5lt19ue1mQutI0+o+DgWS2f/nfcun/TRdK7tfflUvXt6z++HOlRNGx/sUf
lZKPTt7xwR459hqk7QmKnj80oQF4aVQJaBOoyGjz/alSIpLbo4IKA6qsEAA5ytQ/KiUXtSjWVsob
0xLoJ1CL/g9097zFP+kREF8wX+B1kO4IjLF/kc8sAsQMoE8El/F+EXtvueIG+dPV+PcSSKRPaGK9
tRZbhYIIT/9ZoYPiZu2lse3Dcyf8MNxAh9qEPpf0v90N/x/vsn7RPwk7sbfNs5fyLkH9szd+NvOH
8v6NwvJfr9U/f5G/SPGCrHGZdPAWg34IzIcl23X6/e+/hWV+6TT/rBAJQziALpoYymfXsv6q0e1L
A4bL2MmjZ9TyV4NabtpzfrL3tAH10YuB2KC657BZDnQ02AQOZPrMe6x0VrTM4xRlrZQvLF2OBfqs
z3dSBQ+2V43ejtYdIEzySGimSnPnqHk8WETvPmamvdYuRCA8LevkMciD/NL7I2qEhtlKSMJGGPbg
a6zxOJBljQEtJf4YOd+uMIL0CkZ5AYAyNBuf+Cf6rwPdE7MMLmaofeQ02B43qbekV7MzfI675bLV
JnPk1PCgRSTVMFOmEdZLMuZwM4hKP2eKf0zbFF5d0P3y7SpAmkUGS2h0464PNNp6u79xC1s9z/Xi
Pky4PCKDEd++AQVOV2gNQRos9wArFuPI3FrXkIHIHljmDBZ9Hr85geJFOD/fBDpf9o0O7YXxcG9d
Y8hFx4ZZyjZphvQhzsfpl1CwOUZNqbv1Y0yNwZjzfpn+mGo/fk1bTgc7iK/6GS2X54DKsD6knI1y
6/Wu+jQ6lyB4kjLUC8xu4Myzr9yHcTR5ofUCI3q9Nkw12NwI8MIJ5vm7qo0V8bWMhTbZiueMsVFh
IYYDyIRLBduhzI3bPHE/VG8QDbyo4Xeu52dX2x8CW/aP2cZL6A5G9qrI6DiRrcMlkWlnRfXkfqwN
RMEO0ulj3plk6qCFIsSCmuhlMHm9auZz5HNQnCvh9S+ZQaIryMDgUoVDSgNjiveOJ61o6KfVfwh6
MqmdcSdkK8FbUq42tq2ZoZEstRVQGvcUYSbHpDJMzh4ahyO9Z97A1v6263IVsSMWx9zLx0dOSMOj
wktHa17AZy6AaTyUCfwnEH7FOUR5v3GNZtiPCO3uQsHl3HRriFzF6Htns3beqgm09IkNvzqQ3oer
YgYCEm8HSfPIHeIELVNmPuY14SUbKCnenV1aeZQmiRlZrozfY0zgOMVtI761J8FIvkhRAG1cqyZ2
j7no3ZKC+CSgzd9irXfPpOx2N52x9oI5KJx80fr3seEYUd+mzn1AcM4NZzrAhh3tpCDtga14o4lY
hXnNqZNUc8MwY4bEiBS/KwRbG9FO1FGOMRhRg3rm082L8JNpIBUruJCLBG/wngrT2idD54IoAga4
N3olGJ+L9XrEmE93lp5/l0hb8m0/zuU+pSo7WiB+jiQP2Tcks7pPtFr1Pl5CHH0EGVlRGNQy8iZ3
eg3tePxZx176YFadeRxxRfo7d5jpgsIuZq7NofuXVeD8JjmluiVRcXqTcOSv9ZCIuxlO5xM9UyQ4
fU9Hfu6oRyaboDuH+uWQtDK8J+O1fltSb3qQyzLfz3mqbue+82+sme4jXmzvUhAvElmdR1rXovzH
liTynUJLCweIwebWM23eoMNsnxJaEKsHqU0iRmAGFaQ4+b63Qy7ZHMZ4Mj/dzFec58smJVJ8zH97
2u+P1sgiBK29j7g10HoBNYN91faRakh82vVt1u/YVdz9YLrdpZx8OE5p06VPmgZZsuFcz2t6ceoT
54FDDAWWPvNpkyfbavR5IYHqgtRi2ZZenHXb3K+BRHpVLk4hFcOhwS6OgCoRJ4+QhQNpJozEzMSI
ZFpkuMl9IJ1bhqpMBYSp9iBy5Ok/m/BpFy6HGCfvnt5ELPc2uM8t6dNch7nRIHM489zXpezecZYq
lrGxeCCFBn1ATj6BYhX4CQJSwwQOgiOUlPEDS5k+2Ih0L18t5qkhZJJzBc1EUkWtdxXU6LNKWp2f
Pee3l6WHZYPGmvnA2pG2a98Dg0ArGZFtxezOC9ahAQaQr6PxGFKd7rmHv8hi4c61klXIsr4lUila
IAytCHlabFqdTrnOIQvVfyeKot/RKlw7FdIx9hnQguvX9MPuE/sbQ3Q6hW7avIxZVUVKcC5ngBHv
MyrulVCDnbpj6mvOa2+0Gd5C4ahTGPhhsUkGeLNhXJjHfCpoLyxyvBXM6Gnup5x3pSWyq1/MIz1t
KKUbxEXzsUEKYUOLt5yTBCAEYjUcqzPgBlqnsJFJQkVSQFujbvnA5uzrIzxb/9Gae/P1S9iWuesg
68v94rVhHQWTT3tCtwNvi3c2Ps+aZB9L0v9vgs54IoGetogx89OHDgbDJmBqNJRO+vurgV6szf1K
+t4lBohAT3c9bXQJpwmSOcKIalSenNYoXiaRiaiuO8Y2nc9hHl4WkhEGMcnXuG3d7HqBYMTIGT19
NZIci05zI1CvpIzg7h25uG9E05X7uuUGh9JHt4I7eovmHR+6a9YfBEMNJ2Ry/VNfkCzIjZTc+6mR
3Kl8ECTpoXrx1yZBJts6CqXjvyoKUrUZoHcDtSYB8z8b5XZszPdKFfpBG+b4Mdax8VytseyEQOXW
LjT8P36nQs3x52LS9Zpdh66M21q3HAuNpwSr8j0UJIQYpY2Tz5uzH/XQhw+iGeeDYQ7ed2dY3O+j
NNzvudcut+xU/iHtUmO3AAbfMYph5BrHzVUnhvzW4Dbc23QT9+D+ZloYXHVFIiTi0zC8s1eyVV03
bHx9foF/bm26BudhPehp23AjHmZwS5cAycm+FnDMq0U5+xb2GtM10+UhDsRyHhg73MWhlZxQSNJ7
/LqXNclGD8JwQ+qKkGwpWEO3QV/He1QfCWAiNYJf8urizuzy6uQziH8VcTxGKsaJAIGKzdDULj+/
xt9V9GSgWR1dvmQSDjznhRGIp+kSpgYK0WKZb1kUlpNNfsRdILWmtUSLiLFLu7yYSKE9APBQQDQO
c2aUBRHskDrA8QX5HcQp4zA4zArdoWLkOun53gomxrCyncnr6tm6CVgHydE1THJmXQUF52IZE5Bu
kSbP3jSehETVtYndHr2QAjC9rYO6eRoQ7h8GFhxqIPQzF8u1FfFNNOPk4I+YyJh3LRNZ2x2S2wPu
KPDSMNGNp940GUiE1UjF7AK6KUfarWbS82gqD9Cx/rKyhGOHQKIdGdpYdfliMpneVy2DPEdk1vuX
dtQlqHfnTpP5DjmMedNMb3JjuPSNU0R2+wwzDaIg5NGyCIKzP7nLPlSLhBsCnhqT7oiuuBL+SDzz
iPB5Q2KhfjB91CNgJUtGbTH/8OQC/CcPkUHYzaAMABf8p/e5AwkTnGEXHwnddKPMdPQpD2OyO0DL
rt/oLkhne8usKL21dGaTD5dVj+ShEyUXovDSbWpEymtI13G8xf651EtID7vuHsEV4C0oMuOCwOh+
aJdgA/6KEL/c+Ag7rMOWW786A8qhMl/iG75GsSvNhpXTS3p5CEM57RumVlEcI7OpqUsuaKUlavrO
DPZUiCm6HnINVLrc24xutuDXq19BbfxiRHo34zY+2PNUrXVbdwpTyF+Bzp6mJtVbGRrJkdUq4kKM
W/w75Asie0Q2FL4aNSZBjMf0TTOiDHfhtPKRHPQZZqiQJHotiM2g5fvWrUczbbChkgO0YF4Mn7dO
E6JCSQj2sxIjTOOMA9bjPP2ZDKQXF7i0yYQe4FaTQNE8ttgICcBN0I9vKju9pLnf3tdEXb4aCanI
7OrVD4TvaJfGAEG9hap4V9KYPQ3joskUEEUE9284EsfnoaNKOvfeDaW+z4myeGxhfOwRTAbIpWZZ
0ejy/T1shpjWKVECRHLnh7ErOJKbZXZOcmtBj6C6dyF1dQGr7DAGLz0hd1OT0HA9hMNcFJe+fqe8
t37Mfh1eLTEocyttMljGLsd6bjfDdB/rpTmphaE8OYEkUIcoSO2KVBGkHgZaFin5FclR9t5dOpnT
dgTjc+daKn+oPRLXBhykP3xJfbWZrdS+XUKhfhRlGpxBWdff4yVYk/SATr2Y6w7pW1WLQiBMj3Nd
D5c0C91rWvXqe60c7wjNYzqDuBovk7EUv5Sbo8xMLX7cZlDx/Ri01e+qB5hEiI37hvaksXlE2uBs
YZy+kQr1gY+9ktnwWLucdXvc24uh3GenDqo9ckiLsf84preNsXwUYxC+2k1Qo4HUITOcUq+hT2RR
Epu8ocbTKE9SIic2A5i+nb9IVrK8zI95O5ablskVPy+77XnhVIHrxtFMRMJd0rd612fVk1Ei46lh
FCSs8hsaNyH0b2Q+hdV+Z6rj7AqfMTgiu6Abdh6VcdQIv3pqiqq5Ubq0T1IieKOer5CTOkjM2nAA
fd5PRnXkuOQbH8TrIbCd4NYwXAhfFBntAMDQgHGKmTa2kcXPDI/VDZtieU+pmL/NltM8513RvbZD
OwdRa3hoerK4y4pobFZmHpxLIh0MVT+4MK/r7ddIt5A+hN5BTvl5tIcPuu5Inmjv3MwirC8Ole2v
uoWNR+wdLVqjuNXNWAKMd4wyUii0t4homptibOm3i65Vt4gek1umAP4md8u834eh16GP9pHzS6g8
PP+/od8wL2FPE5shYODjxIr0iaYf7gtGhTsXL+bLLHuHjQv2gFVX8UPfOs27Y7Q/3byffiIif9Sw
h91DwJh6ZzChjvJOs7K3hrPlUSsfoWFMaoucXn7zzJK8ndhH9ZwO5kGP5E6j/naPRti4UQrj4cYu
wJ5uIMJj7YcSeISYmbwzse+RmJnNxnOMBI3eHDxx1GE/wdDxcwXX79pEfHdnsj9MQk8jXoXo27lT
j27m/g4IbidkWy2YgGOyouhnwzN2lvwqhJ4i8pu4YhB3oi7JiTUwxH+wdybLcSNZun6VtrtHGwDH
5Iu7iREMzlSIpLSBUZSIeZ7x9P2B1XUvGRHNMOW6y6wq07LEdALw4fg5//l+Xorw7Ce7C4x92OEe
FbUhC7aSwaLPiKnGwJIbUzG3jQj0O+4gj2zI8e1QTNauRJG/aPrGWhdJ5r3kMp6WCToCVylFdGMB
yMXrGLMh3JCJbgcoENQp++whm2qfCFe5T9O0uWicMb33QsW6s0sVu+fI0m+wGxJvmg+DKY8wDq7a
ELY8aLDbzByCq8SMzW84RUvMhsYJ+tuPKIPmEMT1NmW7XXcFRhdTM6j3ntdaMK1owsqpi27HjrpV
w467aHFCWkvZqdsqafd+C+9ysFVrJ/x83DZ99TOQme1GuK4sUXUMOzZSxQWf310Rytm73kDjWvtl
TPybZ28t9bRwRf7+l6BX6kftNC2iSeDy8a9cjSIV06/Wu3R6L1qRLemZbLW+b3VlGJfw3015EyYV
vgl5VuLhILCbNTdlNkxczYIKNeJYJfsslRmqzVFug3BufiSFtadr5M8w0JOhgn9AvieqnTr1r9gT
p8g89BR/KJNLUokAE9Pa6CINpTZz4FwFHe+O9W9SNrUeUwTIS8MDQEdUmKxId7zWOoWeHNQEqlDO
17Hv3XawXmyuIEM0XZmVek8MZZE5I02ktI72asikvzRyU6ytUpBIiWG5+Z7mdlLx3gLqEndgVPT7
epBv5WAojz5L7zve71WwMuscZzcUz96qdmCRKZg0bVU5tGs9xAsPWgq4U3q4zvR1zrnUz1lQeAe2
aQE/kBol/INcqzUkOiB9p3J7g/xdp5CMCykUpWm55T6enmnMO8rs4vRAf7VGzyN0R+uwJ9jGyI84
ya7cMffRtNFWtghTe1gnfpGsvs7wnhqK7nzIuaZugiE4aHpUawvPmEHjwQLH3w+RwZERddq12kCl
+3qoQw0E0gdAAFAO4Pug0JAH7xDDENyoBUNlVdZexUkzG49EhJxM3kXpD+kWKtX4t0lyBsXfWhPk
4SjmHw5qhh6cHCDQ7hjzFrHR4JSuSNlxJzXOPN9h1/P8fCxoShg2dAXDOniVMZv/VBRK5aZjgE9T
4mE3oZROdBHrZDSBxZZ3xYindpxMwXWbDMOZ8efCxeEc1QUgfsAdc43moLAx+kYRqLFfu06qkIDP
eECr7L9//RHnhzgcROhMzBkDQAer/rmuMWgcF43UK7dpSN3afUAU4dvCu0l0dXKnEdZf10KSyyuC
5K+HPjV/YPibuiop3mhzTetjSUWaxqD5uqjmJMmIZN+Ea4ZIg5y1osKnRppsLsYAF/mvhz219AXm
BkBYeVxgKZ+HFbW0cjtkWLuMkh3unN+h302ubzFrpc38/Xq4UwsSrgqtyEBfMS84eMF+Vaoa8mmG
qxtzX+rllsv/sC5hZZ7ZZY56kOcJKySkDG7gbDTq4Qudpv/+ltbU9q/1+9wcvfY3WL5hoUDSp70U
ebDlTOpL4M3JJAwY/8GkxejBQpYgQHYcLRpbNFPvqxVtjL5xb8Kfvy58tti/f6l8wrl8pVL4PISR
GLTwtkbK1vO+C3SQt5eGHAfAmlFx5vudWoUGOkvHEGTlYTp8ni4xZtTdmPRsqLjOrmg1+Gk5+c+v
H+fcGAc7aWg2usVBXbn0nGFTUW0NJz0HCJg//uFCZ/5pfBymB0q4z88hZeT0ld5UbkHseu23qr7T
YZxhStGHz4HCDoOiW53pft2qEDRHwDs4t6MdLz0MhfEWocVDlaQuDnY0wyzotsglfFkN4mWTN9YS
emB5lSgRQulCZqu/fa+Mh1cJZjYm6JrDtVdyrXLQH5VumuH7Y1jjPQR3+0wocbzABTV0SOmkdnX6
ig4WuPSxAsf6o3ThMrbLusBFkhZM7OaoZXz9OCdG4iEwDzIsjTZw+2CayDoMp3F0cpetDZG3Ul9i
57Evqujx63FOfCbNNnQVvsAcHb1bsHyodWM2GQtZ2bk7heq6Sl4UJ8HIKZv16buvR9KPz1jxaaiD
M5YclTU3utJZ3UkS95nhL/AL+Zd1Ax3sHZKgEYzqFvMZr1qVRuOskFZ6PyyurOtm0pt1RPV3q9ek
0VJcx6D3G+jjTScqdo3AJcbvg+naS7gH4ogq6K2hWsS9qlknOl4iO7tLhps+b8lgj2BOlqTZcI+3
wunMg0IrPFx+nODU9VQWgEar78HygwqrCJm1vNM6aJ5kmqk3Wuc8YHMVvqRTa+/aBP8t9Oc/KtBA
GxtbEWrW1oVFG3VoUpnVygLVUfs9xSl02VhYv+bpQ9E715NHYinN43Jd01O3KEMA014VCdpWwIIu
qg5esBIp7XIwcsOltt2vmgakAeNEK1J49lVsoGWIcMqEvp8HK+n3y8n2hxW+Hji1Or6ucG+cavWX
Pevgv54BJ+YawjUNBQdnFiH/HCR8mGte2pVEHyPvJYKX3GlSXPDVB9fHEw0nZU/07tcDHgc8WNXa
UCdpeAZ4dhjw0MLZdfiM4m7tNAbAkzxdl1iOXFmiaLaeg39sQOp1bwB5+JfC6X+k6JxYvkRzqoXR
H5qVoztH5Y+dErRWBmxhHJ87wKk/S+o9e7g+0Z+/fkgEHuxG5Dr472HoSF2U++bYZm7aVVRF6H/F
3XumE9OZW11YdRw6y5oCO9REnaT914OfeE7iKgD0QD55yYekHgw9QUnlWebWWMRuyz7b+zMax4nG
6q/DAGPepDR4J1yvjtzUyAHVPpyNxKVD+2kcs36lOwOI60SIv56mhBsIphBGcfs4wusUs5+w37UJ
uoK2X00WiVcR3fa9ibwztn7/7Qs0VMGD6ZqBPtQ8PLb8MCkyIyl5LDMVLvSTLKeGSE2nTkR8DgB2
vAAZjNCG0MCkoH14fJVoQwKrTXkyxdgHQnmim/93NIg9/RNnYpB5LX8OQRiKa6nFo3G8vMNrPqx1
AO4hhqcIMaA4rAW5UpmbmNkk3YQTI83PqBLPTJDTI4JLRMY2L7rD48UobAd+S+yWWreLZfGSj9pe
zL7P2Akm2CPpV3//6Qi8Z9IsDDCqvZ+3M7Pm3tF4duwqbbvDXtU1jBgavnpmmOOA0aABgashbRBE
H4cJhc5RhzDkX+1iSDDzczLjohg4Eb9+mOOtklE0XCvYmUGAHzY50FA8gJzXYrcSZLTI9NCC077Z
mXUflQ0FdTzQxJif2SVnzPDRLJk3DgTlWNce4aEAkNMwGZBMkCbYnz6RpOFoZKArT1KlnzKK2PUI
qXYBXwAzGpwuC8peqr1thtK/SKgjI6S299Nolg/0LQFjKgqCgzkswCrVvEQWZ32XOkwsAAr/rWL9
H/f4kx9mNvigGEiL9eGHQZIQJFQ2EpfsdLaORhntlIE859cf5niH5cPMOGOp0ehyFHKmRskx4ueJ
mzV2gtF656qxtnfs5lzUcupT4KyDqtKyrKMuF9NORFaUGRvRUAiELF5wMVjqsPn6aU7tQOCdScPB
ZSbZMb/TD9vCBOVx8FslRjxEo0dnc0zBS0BpXCe/aG/8+yiaO6MJfZEPDVLy8IYKKsjqEFzF3B29
3/O7q0LrPq28p6+f6tTigV1t2UhyuRgcUs6GGneOKWfxJKHp3MWjRonNM39TbMk3lW86r30CkJBs
YX3mqDq15yEkNYiryZQdXXpInaqBMLrY9X39tskUGk79TRE9FtH0jYV4ZrRTE55rj85k52Z5lCSD
HYWEFNKLW/j4uaeWad/3OhCLr18m7VnHmwIv0dY5jgQy54N9Vbb60Jqk3F2n7dXHMFDzDbYf6NEi
0SXU5uz+e6Q5+bLNm+62HLP4xkxssQ0cNJ0TPf8UlgHhayVIHtpZ0WO0bXTudjt3uR3tXI7NDZuV
KeAGHsT4FTbZZp+mnDaDQZmgKV+0Zjb5Fk59EdrOEzYkxdLG5+EqyUT4GPddfeHJ/GeAomOyZlhF
nxoXZJHkwhoV7GoDnuPrF3niPVLTJgSlPQ4U0+GBmNj8DuFAuN1n0+9i0pqNWiCm9BL0K+PL12Od
eB3au8bYnBO1RN2f17UOrEsFkU1o72m/VRIOK9plXuoRowAbJ0R62q3mTIRxYtHhvkXPC6OpPOTB
NOmqZBwqP+fxIvM5CH3gZah2qGNU00IAs/heVn25Qo3RuX//rCBd5ZyRIkA8PCoNyOIhXWK5y13t
BiQCZpZVck82Hhel2H8c8do7E9qc+pKEbKQBdI3b7yE/lrUCM8Moc1dR/XKJpyOqhEw09z2MKDe1
uEh//YQnzhwekBhqtl8lWDx4talXGUGY82qHzqdyYVT9Si3zciVQxP6ToSSwIMciYIRu+nniFBjl
NWnGFU2TeXZnJiVwC7uxLsNW085sX6fmqGBBzX0Ic6b/YI52SOKyicyAW6ftHgjaH9PE+Lnm+4V+
ee/AAPrryxEbGE0XuqnplE8OF6A2UGvT6ylzJ31C42f3D1VbrQryAGcGOrExk1JXTXCQhCG6nL/n
h1O1mIAbqB5XwMQ3n/xh2DpTuT8zJcTxhvdpjIM5gf82DZoGYyDo1+ZeymJXm7X5oLcWzL2kr3mL
Kp3kfVXQwhT53/O+shELUaul/S0m+deihsxCKr0GfiAKvUbrHlaFG4qG5i/DCO51iXVWNtLQ7hVq
tk1rxFncbsclMljvIjAdihTqANtBm+GP2A5pD5NMEVtlGvixPK2rrUprLG60SEdvo0QlOsxnlk4c
VrfBYAdbrarHiwS+Bi1nQXrdKVXnOrHch3lcL3nD8SYlV4SbL0JBF3EipgP9VKy9NjARC9OBmRsi
pKk0ajdfv95Tc5NT3NaYJ/Q1H+6fkOLKZrSYm8iEX8qheXGC4tYQykakOQySPv8Hy46Ym2CP9D0F
oYO1YAZjhsfsmLlNGcw5p5tejy/6JjsTvB6n/GZAPIUtYhPSdPJgGLqCA+wzJMZWanxfFGGFZtB5
LePvFKGvEaQsW1P/6VfZmSvToS0eJtfvYHraaOGkc6s5OJ1lATW06E1yIvk4PQe4Wy2cylDuaXRR
kzWaGe44pZmCb4q7cpVkiARhgLGRl3p3YaLyN6NeuRBqq2y0xsiWHsJQJlyxpd5JBVtGv0yt46I+
IAWE4OevZKPhDN3Z08rXvG96DPbImUysrZrIiIEwQDOI+H0gZRV/6PnQ7vDJw6V1gFhARxf/PJ3M
ZVA30doG9fRYCvPcpzi1p1vw+jEFIM0gZo+Wj3tEqNZmmsV4jMFbHakuLcZepcO16c7MrFN70Ydx
DgOjruiwj4MS6jpmoi4z8g3LNAjWXy+XUweiBdyYugL1NiDunx9GLfUiL6FcuhSdnOU4Ex5U/SmP
6UMN6vFM09nJwchXcmfBpeYo7LUqNqMsYa0ogZVyE522wBE3KEDRUjfhmdd3aiOwSPtzWtCydxT8
JuMorAgVFS3q1T38WHxDvfEpT6o/TYhmIbDOvEnt1LyYa95cYJEQ2Id1mqkuEt4vcVo0JMDXJl3b
0ZraX+jk4le5UALXKEoAOYUUD6HqBe7o09Tg5yGWWr5DO3ZujN9tWoJoz/B8CJ9ff+mTvx4bImkk
8rfycGPEfLtW4oAwpy+LP0L6j4HefUsEOpJ/MI7tcFPk+ju3zH2eUXWnjEGBHs/lJlqQzWleslHp
V3lbnTlIT4WtsxMAKZb5f+yDdSh6SQcH2ku3oWckqJG49tl9lZs7IA23uA7t00SeSbOcmsAfhjwM
WKPJSNDoqamr9MPWb/M/0kgQt1u7Ku/O3DmOYBnzzsuNdKb+405CLunze2x6B/vqwU7ZZvTxZxMU
byCUcTJMNGdJ+tZfzjilZcqOvA7LuddA0WZlZoXoDwzGE+44wZNXAgFtdToW6Gqjzyhoqm+4ZeKW
kGGRjpGNsxns3nl0THZN+J81gimlHlZTPKc2c/1N7SEp2OCjhkL9GeXtDVKcYt0Q8oVO1y/SUYRr
DLL1bwWiaw573Twzm06tYjl36pLiYN4eFmCTpKjxuCyI/IrpYmombdGoxhOsnUtyppiZjv2ZAU99
4rkzC6GMTbL18LUXkeaPJcGQG5YgmrqirYrNO8xJ+LAIF/WsSf96wbxrJw4yvChmdB6Q5cI18+BL
+8qYUCVNUtdKJ7kM+tb6ZgRat8wEAIggT5JH8LFgmwyUk+/tAk4AuSpt6StvkPRtlR4S8ZnXcOK9
E2zMLdB46XCdmBffh0BYWqMDNk4kLqRtYx1Uo3WdBYSNY5TXTxFeGy66yF9nXsSJJCaqBLI+865t
H919/cGcCtzl2TomDymr8I0NglSxqb2q3mJRIRbMFJSTJtRovwowFa9jOi+Mc84N4sReOfeFI8fA
YoRCm/756VWkEVYKuYK+5QhOyXtfQygghaGtzsxL3ox90USokWmxAuqakETWFFy9F+DXurte9Opm
HD3oXAaBt95M6jNhcbYFcvLeMYUL6SDNLZL8PyNibLbsbm1YUbBGK2ysKiVr3MAq7fUQtPbK8S/1
PBbfYpENtyxbmtBwN5+eAqeVu0S1f6gwVM9czE89PxUwetDtuUJ/mDgi3RYldSN4/iQevkF1R4tq
DeFTqCnB5uuPfmoohNdoDehG59g4CEAoOmHfMh9LMNuDVVE6czffAEtFBon/9PVY79/tcKXN2V/B
7ZVj8PD6nylW0vZpyOWgg124aCgY0+w1GdoW4EUHkj7RLrVc9e6aQe9vdF3x7/VGAfMmkmJbZKBn
3n+h/6VdnaNd2YQGH77dEe3qIch///mPizp5yX5/pDiQnJp/8N+8K+0/NZ3qGxOUzdOh7vGR4jBX
EhDMILH8BHHARhEJ1CyyIt1LuosJ+W+IA/86A68dbCBmQNZfABwQKLBDfJ5p8/Ihu4uATVJzOthB
SgCmVSoliSbaw7jwBDl8Rr0J174j0Sbo5nOfdt01XIEQ/k3xTL5BuVB7+4aOEIjz6RTEq6I2UpBW
aXbHZevR9FQ/XBRJGW1yA/Lc1Co0PWo2RO1RsTfRSMOBU9s3QEJjELJcjIa+eqGv7Nrqk2uh9FuP
Bu5VU5kSlk1q0n7VAqGvwrdWbcOblPe4LO0iW7RZXi5U/BPpwNDxhVany1yqd5ZG66Gs+pd8gAgO
dAq/XpIHVRO+0bIB85xb8Bwq3Nhi2PYh4gv8vN9knF33Wvfg0c1BrqPdGHp83Y7TnRGNl6rPn6oi
ZTEE4ctYwOTNy+nVbMC0dNpMWXgu6WzLEw+JSRoIwhnDJWFoLXq1luscmjSUJudGa8Rz3CUvtjpp
3Cb6B7WKr+c30KRw8ow4eYuKTFnWfhNtRDLm8L6BT7Y+wv6u7/Y06zw42WAtSaUjsk/kK/gfudXo
PEDmfRm3en4xse8ulb7mxcDgBFi60ymDYm884GkwPvSF8RyIeOcPyUtVRuBrzBubC7u1oMFybfBA
PbxjRKN3RsK3GkWzKWdzC2Vu2qT5fTE0Ab3Fuk8nWM6L0oOKVJCJRyRyDNIKsWyWrdLlQHjDce0r
87sM0pdWI/xRR1r6m56utXksuMrjGtLqXV+rd43eb9tgutQcP10qnXpZ2LmypI7zJhL+mKmF13E8
XOp8HNeh9WUR0cFF09n4OHkN2t3GSlYh9cNVXDNQF4KqD+ApXVVmtCMd8FgZpQdCYtinKn3aKAm4
pdL3hYDhJet6iVpoeHXy6bLT/XAZBVV4E5f2cziov5xS3Mo+1JboOTaj3riT2VZUALr9VJouKbGG
iSpcP+UbgdtKljHUchryp0uL1vt13/M9JXrnnbSZCQONqItSTwUUdfUx87VXKXqwDQN07sZHrmp3
+7Jq98aQvKXI85eqlTerNh32wsNTIQ4bIO56LteTpQRLTQvhd83vXcvobJXGc15m0cYyTJBkhr1p
5p/jOTmmbKYibbOhXc2e30xHRYNbptP/EnkcG3YUjBznXncvsHZfJYOPSXhp4Gohm84t7bGjuGp2
FzW+yRdDpyi3cTAmWJAU6W2GggG7lKQD0lrWS11JxGuj1T/HrqIZ38GJhFmThyXxQhwU0UpCEFvZ
8dS/eOAllYVfwAbYomTPHuPMe0wHxWpXE+2+MDjhkw2Bd2Nk8c+KNsJlDIhgCCxkjSJcFXRKrmc0
hraqqG9GGFRX/s7JAW5adnmTKMFdho3DGhXsY65o/rJuTXPdteYLzI/qNctoyMQ3iWDGKheOTUNq
MUlrk4Zpu9JHmNNaYzYLnxLpYor011zDmrsmybQIOnVpDbq2EXbOdxtZAoS4tK5hp7kakM3eGqrd
bvGg9hZjbD/binXT6mUP2r56U/oKqWJ8ppR7fBmgUowu15iraASl8///IQoOI8vAKyXOXaNT6H9q
ub57znAT0ipFecY6E3Mfh0JYUXGgzUI37n6H9wAooG1mjTaoL5b6KtPinU5j+cKCznBmpOOrM5Ul
wi0Gm7MBh7eq3rYHERHyuHoTv8gZxTtvx5HW4+iAUCC/4O/UM4HecQaTMWcBF6IZunIPq0y+yGTg
YEfijo0ZrCG27jGKSZZwut1ewe1kfl4Ef5dVze72IXa4+9ex+x+0s9yRK2nq//t/xHHKnbEpySPV
J1F7VPYp8AsGJ+PMBYtKrCIQjQBugQGyXVxGeRS79M689jXkHcqL3S7qatatRPlYBeNrQFrez6ZL
pEycuvRISomrUdRCeHD6yx7IGOAkOHUxLi9lHl1nVrVJze5hSP1HFVLCyhqMmxbI9HLIuaebZl78
8JFl4YTL9vD1k56YQmQmVeokyIWOb696Eso0143MDfR6Y+TqHY2Vd8Alz0rJT73R96Kybc4a76P7
Ya85A3EXc1UmxgU+D3ejFhprYNRikVkyoi8pvm5whL+HWX5nN2p6j9douDQm/63s2JfnUAUOXLzQ
9OHSV/AxkX27Bzt+I6qOEjTbvVmEKU2hgbWF3Ds8+6Y+blNfL9ZDOIaXrVrVD1k80ILIsd/qobFr
Qiddg+nOL40sfPNC06JikfAVByffDkr05uXTo4MN1dTUHN6FcIPRdIMgw/o0pZ9NFMNljGcIitHp
zh7pQ4eXo22ko/ysTJh1tkaM9fUHO7HDUIyky1EjiaVjh/Z5h5lshfSrIshv9NAHCCcGdjasJsCK
9uLMrY5A+SAmlcKkJ4evBWDsSEhe6WNoJzjTuGbcPRh1uEP/embDfL9BfY57uYdTzkVnTQUG44zP
zxMGoPYSVcXVXnYF5FBa4YEHvs47fTgJGgUhMtMp7EpFv+k9GayB+CH28Z7qKPoFxxjzItSXC1zH
hdtFHOKBZHcqxvQacuLbZPUCukqIPkRY0yIyKSa06lRfJaG17pziu9Pwj63a8S+MMZwRL8QtqPux
F6HpFa9mfaa/l/q2HQoo+Hr4ZmZMQXpvr7GV2MUmnVfANglQtZ7oV8OgIAuAbqrNQ57pwdoQ05mM
onFixfItuIpy16bmeFg/gsvcAPfGLURLuCh0QQrLp2mJ4JWYZwbUTE4Bg89kdG5SEzqTV1cqvYkp
EA/mshdna2j17ab3IDU0lpav2kB9xllArGhcgs7YWTdeS/K79cybAAP0lVmxExVgEle07Tyqev+K
SHkBP+jbIIgOgYjRdK3gJxGojyOB2KLwgmIrkn4L/+jBNy1wSxXz06BBcwGODPc6BQR5iqPIVjen
R1lU3RkXyxOLZAbV8Z/3KvBhOqb3Sztpeiou+NKsCHFgofX8OgasTa84JzimPn+8Tki3Utsm/TWn
Xw/WZGmIkS4dCrQVhNW1ZtXkS71o53FSSY3vM+VMyWnkgtTpbFMAg55DP4FNQwDY5p61yDNZ4FLW
lWsJpnSBWxaeRaPzq461K6VzbhOZ1stAEu0PWS5Woqhf02h6GJLxMsWnYTFPM1/ELxi6EKVCZI0m
9bpscZIbch0gVbOGoelsGj7p+/VyMgaxCk3+IP42O0tp+Imi7zaF1zaLZGoQoDnD3fslyMuGfNXT
2bvL2n4fkmVeOUiPl1PJVc+c+n3V0Os7GnIhRbfXY+0OrPtOzEaAmt2uwiweV/PfKCn/xOvmCVm0
AOuMqsaAL76uBxM8fr/HqoQLhBkrrKdCWSYl0RIY1euhjEGXF/zpSjGfS1gvywwj9StpDq9V06z6
lhccJeF1KLizYNvCkZEYz1HQPfTCsODPmm6XpbiPRbspLUuwpixguHQ7LsVb9BYZ1fOOicnqsPrm
OtHMn7C9sl2smTdd3a0EuvnlfDEapioE2gEZj1TwDUDUZx3g6Jnz2DqxvIl1Zk2mSS2PjsHP+2Ey
iqjUDZOUpj2+ZnX3gObyhviCl2eyrOf46/2qnc8I3UYS6b2v+SxoNmNf94sy4sdKjN3iBvGPjOXK
6Sph0zmNfoVKG3LgoR3dRKsxbAoxF4KmH9KUlPivWAXK64K29NXkcy42UyCvMvZy2hTEja6wx0TN
+NgJwi0VT1Y8zULaHfwGRp9DZO1zMeQ8DAStOZFPmG1H7b7p2EFpiHqogEws6X2+7tr2wcCoaZvj
tbbGwUSsyn66xFliH3lkrVNNmRZmPr5aNVZZVdE8QByJ3Di0bjoOES6Z7V7AM5qj+cb+9/n6vxm2
cxk22giI2f4frPMow3b9Utcvr0GLq09Tf0qx/esn/w1KlSDgHVygmcOCIOUjKFX8J9GEQKfmmHRn
kzT7/0x5/T+JMUiy8mOo1aj3fkyyoaCj/Ismypr7V/+KKX+8vOY2BnSDmslgWPl+Xl5SjLAuCqVw
nTB5C3KfYoiTe4vQQUDz4e2cuEOcGonbEkuYGwxitYORkow2q2nQGEnnpAXO8rPI8mHRe0G7/PuR
GAM9JCo10ofzb/Lh0uk3iocfNPaJTR+3+FWot3WXcvkup8e/HoiuQppB5xS/elSw7sh2y7ya8Gms
47c4id88JXyL+Os/GYZrwixdQaB28ObouqJ7yxwKF/WNXEuHTRt3IlI6A/vN3w9laQRThFQovA/v
636hpga8ogKqbVpdDRhowl7Unasqi8481HFIwgUdLRqqCUEe+TDOtTsw9o3sCzfoObCtdnwY/eER
1NVj0XFN/Pqxjq/rDCZIttAAZUlpzr/MhxmBD1bO2swLV5Y1pyeXWDfCOmmRK+GLOuf2Qlh8CywO
/l53x8DvLbzvhcnDT2dVeasnQVa4RRnm31p4GQtTQq+j81ScWV/HlxOGQuHErkA+glX9+RmnNmpH
2soKekDA7GJbOa5h/Xvfvn6TJ1bxp1Hm0O/Dm3SoGeBukDCKHKAqVsNjlxIcZNU/e3Ufnudg1vdx
GuRdxkhB0o6kAKKXCX9bQpuzy0s9fig05I7DzLClQTfgwfTIvdR00rxIqWrp+apQ51wV2fThbjLS
cS09NV9pstJIOZumq1YEgFEi5FqURrbrSsT0yz6Hq+HQT7Cs8gwcSsDF2448ccGdhbu1Hb+NZAEu
/Enrrgubuzo2mLW1wHGiXOQFf2QMvHStxkSgLSeGaw9lej9WUn+KbbLnphd5P7u0G1d9SqrZs8lY
5yMWPH3EfI7tAR5tDeI9XeAxik9E6RsXTUMrSBsn2Zpia/YNAJuxI5nRv5Yeu7zWWPzuoKzux8jI
L/E67aJlYDtBTlUiUX9F4O8QuPP7KJQBX1KPh4470ry59ItbX5/yVUNvJXIK4cHq19pEQt8QDR6A
API2pQpsICqpHigV0Wuq8nTv0SYet83SbjJ96dlsLoEfQi4DVwQZbyB+w+sKd0luMTsj7cItAur8
UlOpazgpdDgqP8rSTtBX+cFsd+Jr0U/fyRMCVawnyloUP0or1Z88nr3giqMVP4rUaCd+p86j78ou
iLmEGFnrg2WAqVSMKnmse/igmCOl9xiRND89Xg1ctLK4tdroTdX4pi18oCdcSd6Guve+cUPOL/p5
awzqOr8cSXzHmDfAzGBtyyQAAWsND/RhGxfs6CQ8uzTcdj5pFMIAmP0AHDPMiGhXXxitH974opC4
sVHrsWBP32D5y0tsEyR6utI7zuJ92ic1RF4QsM4VhsPZOg55CWhBwQkbGAimZeHvHZxRZopGGP+U
wPtwH+SKCuo2Sgl2u3yC3FhZyTbMdLW41tqukCsL25jnwCsUuda1rnbo7sXmeWGpWXUF7mR6cgDj
7IcsTt90G69mnnFcwwPzqOI4pWvg9vaYA7vYCxDi0RJGDw4blWEShdM/1YFWG1J5VZEoQqmo8wka
b4gxC8buJF9AnFPQyFvyseYSsSoMvMqWncERN0ElBP5UzPwqSErBI/0kfod4N4teJIKaDaZK3TX9
25q/CCVWr3XnDQ89DgjPUzXFW7NoGwS3SqWHGy7y5oS3gxNz1al9fCqw39N+0b5V/9Yn1paheKO2
Snqz/t7ZDZnFCK8ve0zYQ4ecX7aiTLizVMpCEBPx89VivoQZ+PHP0tez3eDB3qsG0mEYML7pDncE
Ettixy+CQyDgs5Uy1mW/ClIrwEoHpknrc9GP4LEtWsHRB5sgWQZOhRUWzvHfoq6CXhcUQ/AnK6Tp
ZrGFtaIV4GloaO1zUY/dFiUuyEfZMhEmbvTvtbEaFu+iVKDj1VqyBTz5p2krexXUwzcMpd0m7361
wUjKKrP0devhR8lRaN8HLdGElvFrqVrSXXdNJdd+zDqnhcJb6IUdPzlYtF2S391gzpss/YnMz5L6
Xx1T94kwn2iS2YiiIoMZJMW4ytpI3gqCyk2psOrjNhlXXVeQHKwBkk8Vuxu+m932vaZWGDy3nkYv
Ya04tw79Ey/JANZUdI2GVKrX9pHhid3QMqPokfd+tpJapjrXIDsE3GTBJ5ZR6pSSnqOZPqJUGCrC
r1OWART0e80ic2uoyYtpslFWFfsHAFf7fgrh2+pVNa48G09zwGetcw+fsrrSergzcH2YhpjTlhgU
U3aJxohNTG/zldUzdJXnlRuC3FpSKO9fAxSymFtkUPJquH609OK8kdwK6rGboAfuHNRpcVuXc1yd
6/llolGEXPVl0FJK0gxku7yd0JP9KrVabf2+6+J2/6OJHe2P2rNbdfMcManO3sReE95E5uBvuhGJ
qd0TSWCg1JhA081NDawXh5tKX5piYkdscgxmJiv/Hg68ocn2stWg2tXSALdNI2XDzp2oVUVLopXt
OypiJBuybOdNLd4wLXuP4rN79JJFH3cp71zm7UZg7U0+vwtvhKerv6TWNpfdXICI8/bWievErS21
20YBufpU+sp1U4W3IhTdsxJF9e04BM01fjBPkD/7JyceSaCMdGwbk2a6kwyndRaU6S0EJO8uiX/Y
JSTJUARvuT/jVprwO+v5sepUvGdpsoX/nWI4rAo06mONtW4++ls291+KmWMcb3PozQKsCyUMkkcY
jtmuIrv+qKaOhn+bhrUiKVGgB++bLPVftGp8gw13Lzx+LZD4nNvZEhTL0LqI84xqmwVyoWtBQbaw
lhEuu0nCZhZxySuZIpFMl5qvxhdZX6q4zhb2LPqHYoSTfTlVi6QQ6I+EXzYY6Hh9OaOT9e91qqe7
vhTpLifTX2DC1JY7kdT/xd6ZLMeNbFv2i5AGOPopgGhJBluRoiYwSpTQ94DDga+vBd0sq5R0n2RZ
4zdLy0wpItC4Hz9n772maDIQB5ZR3Cmm+VfLLEBGsvmUtAgdWl3xA20n0t0AO5KKamWySs9zTueJ
tOwqlt7ZkrACg9iZTNcMqcVRYgUrKRvfhiVPycKWRfW1tfELGVni0uVyWwN+DLm/VDe2vusY6UAZ
8jadTzjSX7qrodEEfW6RXxvSJoZv1Ka9xVhnMmTF2jN88gq9GEPgfI9zbipiJg2HRh3FtYX6YhvZ
1pvaAY7mZ8ubYL7nOewMswosG22U2Oa8LBzynu6OdmOY9Dqi0a1IErKYXvCeCjNocmK7p9Ibj6LD
sam6+K1I7QKWhChIDUdtSdQ0zE24jBeAUsQXqwQyRG2Jif5saa4XXtfkS1K62COLrfNTusqntNS0
U6Zs3du7ScX6Zjks31ZCdcJpyZqDmcQ5O2r5wccCBUgVeostD78vsL/3Yn8YAPjsnR4lPCoa6HTf
Iz3+UWEPK9n706CXx44NNHLELBkDTbqLbYA6gaD97LKghUbjsFJXFD79N154+wq1GfIWw//TQe0X
IeP2fegQMPXDrv+L6dtNyLeHDFMe+8p4nvTlqi9YU2cXiUI5PcTgkPa/vwK/nAwRPiMr4pMM6nGk
bT8eMQZL2lUytyU0YIqwmih4Nii2YyYJzZVmEfX6+8/7VXe+faBrb6JVppy/uOhq4FAFo+8tz4EE
/i3ptYmyoZbwQfrqbSQ6aFcMmGAc25vvvm87MyHYziEVaC9Sg2kA+BIbzUonD4oI+T8c7H4VU/L9
8G3h7XTJ8fjlUN6SFkLM3FQc06qyzpMcqm+NSZhmMEObA9qdWBTbJVhUhH+5MV6kQ61pIGq4bQ0K
7YwfQSlTnz0BC2sRnDyHrK0BoC+TfWUR6ntdI/G/LhyUICPk5jYYGXYcky1HwwQy0ewst4ofSVey
3kwHRWaAhkUePM1w75fYYAOOF4X3KcvyT993xbomey2c14Je5x/u1S+ysO1aUFHioHZs/5exaTIR
aMnuVRxHjF0kfQ5NAL87Celtf+xAIBOQ0RLdmKdib8N4DclY+dOEjsfvx/eTQbgnaEhzS3hMf3o8
8UbNDmLt7Ohz3j7YWtJctdb8p2Xgl44FkWo0Kgg0IRKJoftPR9Ipm2Ts1E12dCyKZwejOmkEDmM4
4XPOcAryupecw0NaUPT+/hqLX68xJYq59X8wlv4a+LQYhYWldcZuMcxJfCytxr/W4tj/VE2UxvDI
7eXW12z/uUboVPhL901r7Xk3LhI2y9gw8NvWW/Q9HTQ7c5eMLeWkVfRH6m//Om/q4R1JCmBtLcap
+p8O1v/2q//Qr8ZHtY1G/+d+9dNX9Tb8s0/995/4u0/tb83orRtn+CwztJ7pL/0N9GI1/ouWrcCd
x0j6P83ov9mnpvPX5isQJO+gFf2O7fq/YlBh/wUXjK4yZkWPAf2/61MbRFn8+OIxSsQVxE4k0Gcw
Cvoe6vWPjVEfNU12TaOf5k70L1Kz3GAoly+eEuVlNbQO7hK8B8VM/gFLxs0wtPKjI/OO+AHtsUPs
cJ44RwWd5643VjNppyUGTkxmdJ7eTXWnvU2u2wTENOqcbL0Y4Ryd+2S4q117Me8tKysEnqu6NNzT
avSeuLAK6s2HoezERAlTrI0JzpKH/cZre90lmV/OKxGIvKFjRVRojGt1z+6uuxI+T993H0qvHm1m
sXVVGufUV45AhBf7485NdWvYp6UlyBOzSOYRQV4XxEpwdF4AmmVMO42z2yzi2VqSAcMTmQ+NHY7s
BJBMhbvYpwnWAbnlFG5u/hQvmjZJJpCbyTBt7OYtr2PvPWERdaNVDBBqdn3a6BIR5+BmOkS/nuSC
ka8wHAqGpld4HFai+B0/vYpzA1X+PLr2sJdkDcvd2iAOirwmP1YJ4hxV46QOSBsYj5xzvd2M7fOV
1YHYeuI1OTllj8lmTIFRnd90om6OuZif8yYzD/k4UytybDgWc5KuQVcl6UumsjnZLTI7uZ66aaz+
Co/H9DIkVQ0wargzK0XKey2JZJGJ8wWIxsyxfX5dcxvhX+fTKaf3popnJUcKdt/Iz5iHPidZ0+/M
uJgeV28iAXvVqgO4lmfUJERhu+18GNzU3XuCpDfff5Br9uyU4ltTZuPVyjIYsBRf1rRzw2oaXzH9
nivZ1MdizNqIqM8IJoQgNIajdru1+HpEpZxWAHuK4rkFZx5Nvdbsikp+paXjwANd4zvATA4OQqVx
vN/kAWYcFctE6r4EiKRWeSuAW3KelirE3ol0eZbpdTyV/Y03bjQ1lHEnF6fxnixnO5i0JA3XofM+
Z5OQB2hp2Wcv7dRZAScC2GFrD0m7wG/Ik6+xGTe3tjY+2mNGz6BayoPeVpxesjbbuhAOWBPdCUyI
XrBdbViunm2dWBfSfd8Lf5/A+wrtVPMP0pm/NnZRncaUzl3M2hEwIcduHavsc2NaTShtyCNJ0oPH
1qsBwiPl/1CP2KtXjdAMXZbYQQZIGkI9GXatk61Fz7yMTytk1qAaGJ3bo/ZiYxEJTDhg57RDlA3j
JPtmTnb/aVrdkEooyIsZz+sgO4gJ06IX15UspivHGXnjp94jRsBaNWTFDko1CcLODhrXIxC8z+W6
hAuazyMslOmBnIPZfSzJr79zdFHVSCrR4rYMG/ZMd71d7JIaHxolpDmQECPnUWNNDhnZ/qgEkr7C
ijPyaTxYxRogSvgylR2p77GUd6gjjVByuKZ7gDUt8JRa3juaYfoucS0oKiNuCzHOy+yTQ8+tCaGG
6irs+LY0gYd5/GZ03UzjD+boHgTHlH5b8gGorTf7RBhYetfixPDs4XWweVpEkFoAQDms6Vdp7Vco
zb02TDtNHHSSOQGNMKhecudAv49VQtEBbqA37WyTbpzZbukBbWfuYn8tCXSHdiK89aMi9+bZzVp1
KXPtjVfqRRDiSKZ80eyqbjwT629dCNwpIoCmOdTX7B3rXB9lYDSeqz4naN9p7ewGaYE0AoxZZoRC
B+lEFX/oSlF4tA9N/7q1yuZs+CMCV1NeyylrHzAQaI94nN03UdlZRIOtC9fKh2o9JekWYKaE2MVN
rfZLueg3Trw0uzEGwZSM43gpB/rd/D31vtH05dBvby0qRIJ5Vmnu485WSMHL9EBY2B0BS9kuW4bj
bOipCIjy3/aS1QsQQtb3s7m8cm6wEbpW/hd0L/eustI5GApTHk1v/OgsOUIWHYIsmKWThQkxKiby
poPRaEd0dZa1w2yrXVGTp3tPTkZU66u/axuVBUviJfvYMlgPvOWSwYu93UBCN0vmw7Ze8DhltRKB
glAQShc+0GiJ5IDSXAX6LLwQbtzEMbw/LFqCNMwcb/yJVWs1QTmgqOVJHFV9GgsLC+MMnjox5gdi
tgSUuqbYNVZVBPw2H3m5OmhL5596XcZhYyg9cB2/+rLg/dnpGiqxydA0bBdFF+UVtgMQbmJ48rPc
j0w6PSRpln40jN3JJ/o86LX2m+rcD1XmNrsV9eJeh022tR/WULNQSKe1SvcTMvOzVnTvGyK2HOPp
ylBlGawz0f4lk41bDpL6tSBdZlfrS76fs1E/rchDj5rt+kHXgpuRNQpFL4FhTCYyrYMiL+mPFKx3
nfNpXfUlqNH67tJi/EQzv7iy25hD51KXAUmQC+q53LjmGRgOQ2Zt6fzFN1I7/T1Egk/kD8GcoaVC
ivRixzdxY8QigETO1fOTz1VrzPQrx/4uLkQcptIYLrPlSTZ30dJoT14bw/7W+t1XWlvlvrQpGKSy
Xqp+SsOqGLrn0tvQY73VB7AMx2/9ZCFOGuigwFOvAhdS4R15dvm9L5r2pDNcv5ZY/fezW3yaqliP
WEwbVu1MvtBmY8MYzUeYY/S0EjILc4UZZAId81nUiJ4q9OUnIo6dfS7dJax9rd4jBKquCfDbCvzV
Yt6zfB7SGKgkiu9g9vkOc1oUO93vvGes7+tdYQ4NFxSAj8PIBeoBF4w+byDHIn/ltS/Gm3GuvafO
tfmzpr489lN8cko1hwhukvtpKOc7m97kqwuViukazKkygbfRDEdz8uCIqDRvaf3GXOg0S60Pvl1s
8EGnD5bR21l4H0XYDW7CnZbzEq0dMBTit3wDZpx4t2tV29HCfaa/bTS30ljHo74ql6mb7X2is62/
Trr6koOqvF11U4PuAJ0aZspo3tqVI3ewMVTNytoSWUB+BV4HCbsCPRJPhF49dJ5vP6D/phnMqqlR
YoiWjiygtG9DT/DM9qIm3FN6QE2wuL1zaFvD5pWpUd5ySPJXRk6cPWExmviCl4mBmX5N9yL/OKAP
+Fwn3ZnjWbwixIb+0yXme+kM9mPtZOKLkeRaxVTI8cnOyyZ1grlIvyYjkACQgr2oL3rplVHbTMPj
OvfdCTqVeyNTMCd+7dytTn0V04R0I8l2oI6Ij3IeZ6Cp73HiVmFKEMCtP9oZFuLeYoyU2VFfzSRZ
ZCig2qZdy6jvINU0o9k89KbVZ+HCpbiogtkICrbGDpiyTEm09t5YRVIRklAjPjkkRp8DDpvHvYHs
ftfyvRC7OtoBfmZcHVAwZi+sZsULW9z0sQQJ/ljkY3zUczc76fZMxRt3AEIALGC5QA/NDBfj1nMi
MqT5mOor0mTT/oxwlhci1edi12alfxZdL8O0Ugb0H6tuI0cmsMD1ob8fVzW+wHqd3m3EgEdylvwr
6IbjLS3B/kNDkCmMvKHJx8jsQMZWNkNHqisUnP1YNTAR7WF+SnBT+iHnpMmPGDqZ6D6ZkshdlvM+
XDGXrqqdF5fOhzmGKvuRmVi2RtJTG0dssnxexF6NAZxzlews2lQXBzLZq3TB7FGsTI/lWjO+GtJa
uylrqHDMsut9H3uVFVWrKk/TVOtwbvPECziDa14wVHP1wng2vpf8r0dVsbz2lf84V9TGQ91Nn+sK
9JuWulh2xjW56mtK0rKW3RiMlaye0NchAkYOc5i9quA8P3T7pRphxyVdGbbaWg6B3cMTmY16vi8t
u+8jCIZVALAEPlRuTNdVvQIeFTmhtK5K7kRrxsuD5+Z9c6uSVNmEASu9c4oQhzFDzfeqTf1l8PAv
CcHcjnIz8+C4geWZrcdmTJyCYfq0NJ7bD8fcB20TzPki16tSWUx8hhwEUYfqA0ZjwTqKbUJROjnm
cUwd+0V4m7WG/PjWPfYF7+JnGkBxpGu4mK8zKRms8Qj3OXaFBIiSYHQaAgieWX3GvrmWI/KpafCN
B4g4nAWMTjustpNGEgT1uSOF6NTzTEbTaGbXbc6ENBaT+63qG+uLTueRmKmsH/MDbFo4g36cveK+
JKrE8uebkfcRpf+62hGibO9r47XJkdxUSnBjZELfZb37vOazvgMjuVo7fyjxRpP09KZTWF8x2cCm
yPm4cbe8Nf7a8yq6ccu/acmisaqHeTbs89pmcygqq2UEaZgtCkry65IC0S1WXqqDjuQkVUgjhL/U
XCyrqyIyk6wPA1XkjpR/P1xrI98l7HUU592yU6Ifd1PpnrS2llHDwf1hTDJ/3xe6eAPAYB2rom+D
uGBlKpvWC6BQpwdm4pLZmu1dMyNhJEHTdf5c+po8ENF6a6rUf2cwfSv5JkE/6iJshVjIWC07Sqkp
ucam5RHGjw1ox3PT7VskKrtu2fh0PJR6YOQZzre4SndYLlJOI1rxaaCmDxqflAhQU2akzewk9Qz1
AgX9OISarsGpyU0TtjQRTLXvarejuS5EYKfgaYryRhVTHdpgghk7zlq5K5c0/dq2jgVwOctYaLvk
GDOnsoqBhX9qmaaUaQkFuKx2PaY8Np15uU9H3b9IlRS7vM6cY+Fk9k6UgJJ0IoDPmW7ceV4lg2EY
FGmDbfI2YKyP6mZBbNoanXcptK4PFXzonVHGFuBj33xN8PYG5jzQ6q2ytHrV2uG1M110C9I7WLYC
KEpk/DsgRGAfuFRPS0U+Pog15pLShvGj6qQk9opM79xNHHhuzFF9M91J7hbEPfWx9ThEJDSV1+69
zsuPQy63523Sm9001gVJ2iZwHpzkAb6a+Iw70n4rBhUHVQJqi5rZ0EOthiC96wV7XmKp7rpx8pqn
ZXAPgFjdUPRWtlF9izv6D7oeTZaaPGIldHkZRurtXJewqLb2j/KG9uR3AD3XGUJikns6HGuOaDmo
pGNlARKatU7c56NLR6Dtv4ypIoq9yvJA9wr3jMk5StOlPXmt07EBa9jH3Erer0Wa7JOs+8x5jVJs
qTclwAqdsp5aWYCXGpYXOcZDQL/nxjSr+JlS6inTui50+9G9Sh1zDju1Ujg26SmGXDkE6aT1US2n
T77RYe9dYJLm4hl7fRHm0rL2rdPTQGce85Iqg3lh19cRkxKyEOjMP62bLsGmvX5VL+l1ptWvI6Ii
VIjpY+8Y30jvpf5bqI7qpK0f00a8mowpTqasrffBLvtIT3BxtVr1rBh0fmvbSoNeXHvOGND1oPhW
7ZQGq1M9eMuoJ0EDqy8aWw8NErIXGSgJZzTwl/mhM0jiRO4cx7SdxnmGPodvhOK/MjjjKPtQTKb/
gPMMxyJCjAZ8k0T4wywrHTXehGrn6EUPbpdScs0SxVEH5LXFz7kpkLbfSseisDYKrWHcVWRGAL4Q
RZP00GuDL07bC+Z278Q/8J+K2vsmEvFg5Q2Lh5elZ7/Vi/Nis7ka5vwlLtqpOxRakeyUM1mB6zLc
tkt1XjO34FU3nnu2pLA0xjaYxNYLbDfalz+5AQ16ub0TVHnktGw2DStMBsGS4KhezkeSXY6u7FAj
rWdsXXpYMt88FQy/Yx901lraHXIo99wactzPZuHuXNB559am/df5+hDWlPohlSm6KKu77hN57+fD
u15lPPHxYiNSr+87q60jGjPuqQYRH7jamB44u9BAXCvtdhYW8RLWcDXGWhvNvYMniyDdQ6qT+IUw
0DiqnMNZb0/DqcajQOdi3KBZ9nuLj+h+0nTacPGchWmzfCoSg87ZuJggAXoM9qP5Obal8YhUqkCL
t8w9/r1m/moPrnxk7RMB45oedG43nfuOZpRu5MRFadZNCfqSPkuWIYrQi+LoO/WNNZZDGK+mhaE1
m/1p5+Jzc4NcTwlLZn80/LXZF9kCphlw4utmoKuiQlvXL0yUYhUaS6G9NU7V37p6qR1zNjxgoHgy
SdBjkOUWHJFwpeZppIC49ZqV7MxqWT5TZ/FqJW31luWGd9vMZnyDuWP6omXOt6Q30AH4qTacO9rQ
9yuZiaGduQAE20yfP3jKnu6EIJHkstnhgBa6VXOgC1qBKUCsFK2bS9doMsONnCJTUSuyuifGamn3
WcskzNJj7WJgRgLxzWZwzGL5tCT2ByoE+xFRXrNPumU88h4sO6cfDA5X3jOpsazwaS0eE71swyE1
bz1jiBnoYeDOq9gLDVcIQHAc0rUrYvUdk5hXWqvdKNMraohREQHTN6QEZM50tmrWn8BBY5Afkhgf
EE2iEuwevTBqmsoxAuKDc8q7uWnt0HWa/rlvgYR3nedJIOEgu/GL0eNb2hwrNuvCq9OQkH2BN68/
Sf4CJ/K6aX2ZcLEFvMYxTSMa1CmCkWW4Mad2unZ5erpQb+cR90idXa9t2/YRG5YfjP2UUDEtmLZg
0lQj2/xWCbHKvFaF436yevBiQTHl47FFqojeScGLHBB3Ir7RSokj1FSP9tSirqj1ggBejmEed0Lz
n0v42u/otvIkAu0KZ4KeGqLjAt9aaPKi7dZOEWbiDhy8lWCLpgSt2kia5EZRXu8YEdwvGmU9wk39
3BbOGKEzmw8J6Ml7lUjxAlmzVhFRwhXnddu4Q/FjZEHZAdwYiCKg4iUk9g4kh3zRSHI4m2lHX4bI
Iu+mB/H5gg5fv+jVvBxEy2yOw+tg3g+4kB8A2nF86Y3Yv9K0VHxeyqw4j4MnH4XYnEVKTLylTc2y
CrDPqyF6D2mKo2nIeSnnTbs2zXQFA7PHNHWhwz+yn/iQS/AsE68GpX22udNVvovHPskjVQx3a4Kc
iEjgVuxM2lBPOnSOc26xVNZlunwr28p4jY0ta3Z1AKTQ6egxyPkZBPk8614mx27Q4LHrJjDa2exR
I3LYyXbE1eWHFmmjHtAaveoJITzJGexwOzjFNSPreqCyN/TrBp/YhzGvR8Uqm1VRqs1W6PRWzHIy
avdt0bUX/InesUqNZDfItT0wD7dCsy14SrQe9xKhUOZHurcam9jcPunUd9d90837aaT6p53pfkfE
PqClkqHnJ5KmfZOHSTtUN9Pof9Ek2aAsTvHRSe0RKd9q3ODLtEMzx82YdeapSQ3vjvALdZoRg+Ad
c3E3OHEZWaC9eWh8N6Tf3J+H1J9utN4trtEhf4Zkb+xkjEc895a3ZKnSUFgFJwMvp61oxOhOun55
1jIz3ru9ke5asZo7VADA7sFPhLJfxAn8NT2bpqjBnfreGqWmMiJG5y40aFxxmr72rxl+1ZCjAsFT
PfR2NjLoo57b0Ac2/LKMalvI8kHZaRYtKZtNbhcNUrtVFtea20WzzfiGHqtBpdGke6PAs+c368Uu
Vv69Ht8PplpuSeukDyyLZ38QH82ExdrWCFXDhRfRKXnz694JEIJl0TynSTRoJVocfLt7waQZFGJ1
sJL8YfVajgqWbeOK0tcgSdZbyA0mrObupR26/I4hOA4IcaSwGg9yteQnTTEGEab2ccNa7PWVClnh
tju0ko1aedNb5efd/Tx191MjyiVAGcTWbrR1H6WldkuS90aqFumpq3VxjbD93dLc6aYR5G/2rP8k
N6z44Szf+jjO9hQklbqWbavIOOn+k6z0v2PrP4ytEUhuMMX/eWx9k30hMfut/ufk+u8/9Pfk2hN/
ETCGVIgBMd5p22Fw/Pfk2tf/AqJGHpFFsxFblkOmwt+Ta8v7i0Rpwhsc0vF0/E98i/8XY+T4G+di
c9xw1Ae+9i+ijH7OZ8eQQRvfIiIUizKt6J+zwDqlqbErB16h1pJjR+O1ytSRMiA7xKleE+TZpAvA
5LwwtBmlJlQN1RIB2ZND2NpvbiZrYUSLTuY8sUG5swK0AdRi5VeJwKIIPbpGEtLVAxlv/7jS/8Wy
9ZMSC/M5Xxi6H4N/0sXoOP6oxPKGaS4JiOyvzERXDwY9ptBGXXi9SFe/zNqCoPv3H4ie7MchPx9p
6XjleM0JmOJubi6Xfwz5taw0W21qEoZ0/nUzumDjiTJCbJVbVtLpQdFp3dHo9fbVJ3K8U+FkSRdb
sYNeZm8ngLZPsZuhg18lRCCSFGLk/2LEH+nVmWvumnpCp0wExFMpIKgdrLhuruDTQirCioC0yShi
Vquu76o1tKHwFftkrrnWmiPVQ7mioBLGar+NddsMQd55fJSPij7Z9W68aWVtSKEBzTnE9A53BE3o
OEzTnuzQ5WahQfvUGyYPwWyiGOtNFHyLpflgksbWuPSMW7LQTbIl2c2Zz8wbL4K601OLM1uXJuLJ
MGgP4jUf+G1Dn3evWrqou8SZ+RpKZJ7ambZoX4Wc4SI7jejSW5VWfCN/sc0Tu1eqPvTdxgWndhLG
k8hTYyAeDyPdhVBpV9s77uK0H4U51el57Dmvu8lQciTEoysfWA3FE/Q0oV6oUJT2yRQjVy4bgIfR
e29Uc+pbD2GkBE23gqLW+OiSU3LC8KLg24kc73Go1k6XxBLlKC9iJiIYvvu6StHXm/x+mG/2W47y
6Bm9hv8sp54/7s8GOuAOZkaKN2INddpMHGsWi7vgWDg0P6Yzir0jkoytoUre30TxbnJZMq1Efq/s
sVsfl7XhtsoN23dFjGeZntftliCXwKmD+5r7B3/7yu80eqpZOWoMySSn+pT4k3vN01PFxISXl2BF
5nddlxnwQqjdyqD08QUEvePObsTmWu6s2E0ijn0GiVSzWp6cUYwXRFNIiquc3nZAYFPzluSjfbMs
ifOsSde4zLIt70yzSN4ERdsRvxOVU8bp+K1OCvnSmnqu9sbKI5vOurojfGv0wjTfpKhVGRfLWSiH
mSXQX/9ZI8l7vBcZE/XIli6PjaT62CLDK6e/ZeJnkwtpJwhakC90prFiWvdSJq85T6T4gtGIe0dT
35qZJy9T+8o/Vvm3lvCyh6zSUeY7W6ZXk/CMDILQIg6OvvG0iO3Ol/SjSOCIZ+5tMa+c81cXYQhX
hpfLzWteyoIIhXg/6HSlPg6xrR6Q/vAiaKvLBWYwLJxDAZP8yhYrffVYDcjUZY7VJo+FurNMuzsS
zbWoa7OeuPQusW90E6DLrdRPA44WpWhDcA6kIwPpHZlsnRaifyrWVdOetcldu+tR9Fp/tyifb4LT
nOV3pfz2P2SWXhUPscx7+uMap5VYmuZplZv2cV0qriVSaK6l0mfUkr6/BbO0Oq7CmNmK2lusKum5
7YgjD78/yAXZKYoZs8977MjtpRhpa5EPxwm0ZDFv6BdNmmGGnuGlzkdVepO4zVECdUwtjaL54pqz
cUkd2vj0JSs+kyZGro5unPT5p97o6V0H9pSM72bsjcVLzwphcIyJV7u/baq6djwkeVrs79wy0cjd
Kci/DXQep/PQudzzseyNSz6upnrxGKMUX223FgLrxMKMf1fRYxO3FfvP2gWInRLnFNdim0s2jaPr
p1SYSNttY7OlaWTvf6JuIoQ/S7xLTUTmR1tOjItX49Fl6DiHRtVMH5Zm0XbFOKQRD8YQmozrT2bp
U9tvsPegysjFMExjsaPUrewjhgVny7zPqe9wf6GQ3lvo1uucFuYS1ywyzamlHfk82MzazEr/pOFQ
CEYkCEigakJA0ll5R6OAd18OsftVJcCVa6Ovb4GKX08cSZddUfbqHkxv8om5Xb2r2KQi1IrmA17R
+pNBYtxe1DouCRouALVHt7/zSU8ArlJsUTcr7eCsTcoPIh9clC3DuF81Di+aVMAE+mTd4ZWkp1Uy
ULUR5u+m2S1J9RGknflT+iit8m52dZUf+m6w9t0CmV1HLnmg34pianDKD5BahmTfj3V97bOBRWXR
redS84u9ZyKvl2DvBsTsmA4yaTZPbDrtx9pmfBLl61Dv6fI2LykTVS4tZHZil2y61w5D2kvrKDNI
MBBECVqWb8wVOJNPlnUUG8hnLoW42DRlrSjViXwJ1EI5EA29kPiI6IN4Zbds5kyzObmpEvvENu7z
uGkPOhmsEaT59mNOy59QGCGdU41sWO6Wyp0uHZq1R79NnYM2rMXeJsAohBu5egTAOs5FS8eO+Dt7
OZJ8vpxmzfBJMS7m3TL0fTiSMhJ205If03pwnmQm13ddL3Pmaj5BWHXv/wl0/pManvrEdVGXuN+l
6aCHflL/dk1lennZxmc1trgA6s2NNJtsQpaGk4lmdHMV85Yff18X/eTt/f6pW7wrairQ5wCWfqyK
CABK3XS2/XPHtOQ1szIWhnYU1Bi//5yfjLDfP8fZtJwoj02h6z9VXzJtHAZZSXxmWrGtqXrPml2r
9tVWMQvGv/8wV9cNLifoGjznP/4ohlGDllAEnr0Ss1XTpMRgbbZ2ptb+7vcf9Wshi7SfRHVqcZ1g
5J/9313iu62mdOdMjKBxqSdKb5vGFwYWoq4GF8PIv/48g3MIg2pf3+KifvJiGyghm7qsmKwRE/j8
ny2ohqqe0eLdzIBDtnB5f/+Z2+X6hy6de8eP25LcBdpYnCM/FetLlVgjg2fr3Ds11RU0c4ofFlR2
YNrK7IEWGl8z1BjhYt/EiqX+9UOKfxUNMbFItBztnzPxmtrqdFUWzpn50catJl1VGfOfQH2/vgp8
CiF0PmQ4e5Mk//jUlLGY6zgbnHMyYsNZsjo7uN4fQ8z/26dwoPSQCaHC/8Vm4IymQBzJb/keGOAQ
+xUCo/v/eEwIrjJ14MrcPJSFP/6WosPU3CLTPQvkhAeir3ko5DJjJSeJwLiMrZLrH450v65frOms
Yfws0EN87I8fWWc0nebSsc4aOUsfDeQ0uIolpcgEKmNXewuzOoJmeER+/3T+urKQUE3SAxRTCGC/
vBE+LjV9bW1xZlLrI8jbolidLQ4wd7w/IFf+y0/k4SCRgxqcNPifF0sXajofVQlErinKy8poUOti
7GXmy4q9neDU9tT8+98HnMIjjwVFEs6tH6+r1LPaTH3HOBPaiVWpwuxf6l564KDzxzf9u/njx1d9
S0S2ASy5vuv9+qaluIV11hNMxoPvBblR2WRPMQt5aOXaX5qcyAk8OZTJaqauw7K6DBfZSRXv8c5Y
HC4afLaJGN7BPphUnSsd3TuvcNo/cfp+XXh9El+gZbAiEVbzM9KjJlMrW7SYJ7zCeRVmcda+5kpj
vwSxyKOW+5T1v78Txq/vLtk4vFWbg8Zj1vnTQpiU9Eti9riz5mnUusozOT+gUhjfvd5gy0zbeHve
88y4dOhwX6W0V4OWsq8eukF0m6x1Wrs9VVJ2+D/sncly3ciWZX8lfwBhANzRmZXV4OL2bERekZSo
CYwUJfSNw9F/fS1QEZkRUlZExaBmOXjxnl6I5CUa9+Pn7L12N1tF8q83Bya1AH/Aq0ATNN/tN39q
cZhKJ8vg89aXi0/RbTrZFyvGY07MLm3UUZn/1Mb55d2DhbO+DSuElf7Kzz9QpXot+uflPMhIvmgz
wzo2q4rHdFptYH9/+f+7H0bfSODPgvv6y7OJajQgGS6YzxPpX3e4FoJrUzN4Q9XdcEr6+x/2y63m
NwOzjyGErAOWs5/eOkZeVqMjcz67sJ5dyteOJ4sXkVPi3/+gn+NhITixXK7FA8NGtvSfKyMwsunk
Nt5IBdEm+s7kDNeHhq87AqTI4dFXDYPtdidjCaFhRE7GicQTLRaodRus1XRJ0pw+gTFyWMImuzTP
i4fz2jRcWll0vcTeJGaZ47nKORyPmC7vuqoO6vLfLsTvIaTYCdnXEGn9XAqlYPQar9T6bAPg247o
eq9KzOaH2MRX8vcX7ZeXnx+1sn9xsNHS+8VXyYzZ7oYJyV2Ln+fk2xm/P9l9wc6wp5UwOv1j/3Dd
vf60MEq2NQg/a+oC6nfzl7tULaWwVOvIs6sm+c117eHMuCh4em+IuJ6mq6OYxT/W02T/wwZg//yI
SH7yyhgS/OTVq+mIv24BssCaDyEiO8O/zstla2bMbvVhdpde2CHxQf6ra+W53A61RgUcxEAEGJ3H
KfL+GQaBbWfzxexLuohLvvZrVOutBwtGeyRVezxHbYmU7dDz/e88tGUV34m5KyjQOMc0k/uivncy
jTt+fbwg41M9zF1rNWfGRYyEbVeTWDdOtMZQR9L3y2kcQR5QAyYgpG2A5R3TyJGHWHl5P9JtuG3d
zjhMMnXviLA2lkPtoaami10thAgq27ymLW1WofacPsBY0DbXqMg9C0gLSYDbmiAYDtBLeh59UOVy
KJy+2PRWogIo+Sp1cAnhORrrF7FkKwysIFV9Qd9kFdYbM+mcpriR8b4EU7M2Q+c4T+4GOP3xzgPR
Xp+gkK/BJm1AGJSL7FmFlULHxyjX+734HPKIzkuA9h9vVcO7llQwTb/TLUfylltxy8GdyViQn2Lf
mC4Nnp3kDr5GUV/nsRo6BlyaGwIIg7e7tsomv9SLyX7R9p2l9jjVpguiNv86dt3VeNZY+m3Cvb3Q
4c2c5ZuALSpvWmWtraix4DZPZsoX8qs7L87Ix/3YoFjDYWxn8ho3FaV73fT05tK8y6e9i/Z8VdvN
dK5wHNAI98vZFTuwO3zHHoALLJNRVCc1Zb3xEaA5P1rlC7tWYGJ4V5ukENr+UI2oVy5WaiR6m/O4
JHecV+sWKYU3NiHgG3lC1KO9fNt3gxEuTdWsUkeWcGeJeYKqauAgYXvkEjAoi6zxlEwYcthXLUAQ
dVvQ0/KbXi+HqeAMu8FVTJcxRkfdPlgVyNSDnzo8YGTguPatkbbsDe91AD371YIWu7QaEhfz6Nly
PTFfRTRCfAjncz19DzqcUf4yAGR6b8E5Rc+HEclkPcjMdl7SKEmine41OLEfr5W7wmbM9Z0ZPZH5
LxV5rC3NeXLYrclKMO+yK8J/7CTLeIt0RR+U766YlsLhutp67ZmLTPevMLUAgU4gfe5+jGYsX75E
jlgLiVhS2/m1Bx/JytZObEt7ftOQyXpEXEcH/n3781zEXncJvSvv2kEQAVPWTCdCKAAl6Cusbrym
ZWMwaShmyYWV0SDFPgvsOL1Hj8sHsUx6J/sGBcOlWiw1feknTxgDjR4nzy9+DcHyxpkK68HNskqG
fRul8zffYJKxA3Nmy/vZaugCJzO1seD9Q7nCfswYAAlFQruCZ0UyzUEYiDvA+0RhnneYq9uuxntc
pEODojqKwA2ELOFEFxStpls/FzQl93TQFp+WBJyWc2maE602OuSdT4Ns6QEQ/9jx/2dO+k9zUqI4
Ya393+ekvGNd8h/hS4v9sHr5y7T0x5f+Pi31nN9gJLsg3F2HYzrj0v+clvryN8CMFDemJSlPpWB7
/S+fL4dg2jSc3HAC2y5f9fu0VIjf+KvMUm3B0HTNfvk301Iiwn7awwOL9oUIqExsn7rO+2kb9XLQ
Z22hsyMPEYW7FZCavl10zMtpDy2gom5o8E3QhUhoQ9szcJfKruANuIummWmPLgu+WKYS55KDJP1o
FLVFsm7D5MncEFKu30qy0a/niIZTU6+cIQcCO0Ij3rTZZqZWNJQrQ4q9EhV5QdGS40151+lcM+qr
nyvtAxYzF16vIQOlsBkry7+2Elu+VO1g3ZZBaZAtW7ElgDO2/eZgF17S7jRR9nzJ+8qdZ+l8hxQ7
eOo5NDMxXA2hGyQ904UUr+CpTK3p0rL3naJ83aRFM3mspzai2nPNMMM/UwrpN43Q7qGoStah9/Gs
hWKXUYRkKAiyho0+X4FJmyaQlMe2HVNw0lR/ID2Bwd66ute10R/FkIjHZfSnu0pQlGhhUne4pbZu
f0yYG49h3I9xDzMvKgkPcaI+NMGi37KWsJHfRxjkFT6LaJ3tTaLlr8mJs3dZO87LHK9YiR7L59Gx
Rj7tWPDTTMFIM4uSmp1MQLncuMHEb41Nodj4OTS3IjP53YGuMHfpR1PcujItmeN4ya3IjezaZyfa
tGM63WRROpxEzT7OmJev+dH+IlKEtmXJDMfd8lxzhX/c0MKMKXNQbgVPdr/e4WFmLMwt1RqjXs1Q
aWxWKhimFXZfE1F9em+UNr9CPWfrEo9fBn+GJm4hZDPiko+0rBHIve+JIwM0xHMGg9yDYp8fjg0w
Q/NT62oW9qJcULNiDf+eROvgyhyq4Gkuxku3aGc/E1MqwyJKoyds2dm9N6A+2RTIWsLGKu2HiiDn
5ylhGlQ7JQ96PpF+s5+bmO+0RDb/9BIopHwSHqLOFAy734fDXjfwNNit5s4GomMS/j4R5mhFecLA
YG0ox5qHD3dMso2gFK8AvaZ7oxtNQWWu4+lkxGi69YLpvUZZVd0optYBX9ZU87nKAo4vOaKickfG
I8+bxWt5XTeBK4/vLEQjG6jlZgqjaZ8uPVVtmcNtE2ZMWVSNJU9MZPXUT5PkR2LH5t4N63MyU/89
9+stwrsoTiUCv2dUkHyzTpnpgWY2gy0SCw7zMGCZlFbz3KJPfHp/hFODYeiMVuqqXl/2bH1Io3WY
P4qeS/J+0no/q5bQ4K5kwp4NhQg/q7ADLuS6B4qwKXwemN5jHllU7voErK8EHMz04KYzF28G5kWz
h4UDNIj6cbZTTsM26fbw8eRYR0A/IUtuGg0ZC+UA1NECzUCxIZAH5B0mlEOROOOwYUDLr2NSkf2Y
qytzFVpg/ucBw0FMDlM+cH1IRrceBrvjt6YetbHTmILZC6yOsS6C60W5a9vjvdFcNxZT0cKgbRT2
HhrSu+y95jdaPbOeMgnfIi71jtRByKgKFB4OqpWtGBOj3Uw1lqSNIMNm3C9AJnFP8FJwXGkxyW4W
wYpV2vWYXGY9NTdxRnsvnYE1ipl3+Z295Vc549gSUE66IpXkKc/p/GUdU0/TjKyHDh0lV7CUa/3N
fI/0plw952akwMXrmNithBn9OgEF0sOk1k+ydvmoOeDK49SzRIqFX3jKV3ShEdjcqMI2rIfIXJbm
HNceE3EBYiE5l1GWHjITMhomSsqzAQrDsUjXpkhKC3ZHvi3PVEQHYEXuLdzWViPTMBkVMOutLOuB
WRODb0SH8xaolyDt06x5XizdMcFYByVjsNbJpaus23QdhyOE5/NkJWy13RCsT45nFfV8llnLt7fj
SL/FOZydNHF4uuGxPEDYCZ7a1LGyK9mQ6dRbqKrJQ+GZl7bki8yO3zm06VUJ7qZr3fbpwBGX8Su/
JwZjxoCjhckHMikHCBOyXrFpNQrNIhHr87g6qUJyApEIiLXR+2NJQwODxJIOB48S0X5tf8p8raAh
DXJsd41lWHfS5e0qijzIyD/j8gpG3e9vXDn48mlEp0kCh3LaBLcEKysTHY4rY+KrJysVVfU0kgaW
f3LeRR6FXFcpbPWA35LOeQnWGVDWQz21EnLB/Lh6q5IJp3HTrJuBAsaD0TpmBQ4KMHjj4rCQFdQP
fehjioKNQAqJlXyw52Q+svyIctyC7qSE2MR1VZOTVS/BVVlplIG2F01oNXQaFPdLVnzLzLTw/BC5
R/zEVsqpvHNKblFl8tbk/cRayzuJZpAlBmzlaDtZiCPDfaur8qnGt3gOoqkHmD37zJhDV7QPtvRP
q6toDXioigcEPc0Ve4x/Z1WeGfHuYi/n6IkKxwLYhBaNMVRfxOHgx8lj6imnwGcSfVGdTbOkVtca
WljY4i4zvYx3YNOXVmmMx66bmZn1zZWXBW0ZrUqhOgyC7hM2vn3TYMwzXC+4Q3e2yUrvEtnSMT/N
btGgh/Xq0o1OllWXrKorx5FgVTBuZm9DwG048mK1qEJPdw68ISUzzJ12ebQsFSebVDY+Fu1c7PMK
7yv2rWVv9tN4djK8wCHeuHnAINQk8352CWc9BjyWJK7rHr8DJNEAWplcPvhTh+0mC9jm0kkd08kg
LaMcrUdJpPmNYbrVh3TJ/bNnRzy9eBs2buLXJABmDc6oBst7lnv9VTsN5o2HRg2wleFMLwCLssfZ
Kx85caniumCYfq9yJNxGB+s1lEsb4LAXAwy8NnhNfJTqegww5PKQ7ZTjpVu/ndv9bGTB0RzUsJ2n
rtyVfjMloZTZiuzU2Q1a62y+4Xq5b5z9qv0Cmop9PIXbkI6PBLM3WBi89uBF4xfwpKiRMu81RmN+
SZy52uJas/cYQZAHdU57r00uq4sDd+dMJd7jHp1V5mFCH7W+wcqygCSYnRDHZ7lHOSEPUTB4101A
ZBDOxgcV9JzRWpfKaKdLVWMcjFiiaEOh2EuaXUzdcO7L1jpjlTCOTlDrUx708roWCxYsZ8JTkyvn
4+TWmLZQ+++MADFHxoq14QnJ76TKEGr4Z2PJrQ9sAhi85VDtaZq4p6IV831ci1BU5PDYhm4P/rpD
iBlF7xQHPXk53DCGnsazjiaMzk0b3ABnue/T0t4iZjAvwFP965qw60d7so1rUl0LuJbgCDEnULu+
dkNBDkNEnNAZVoE6ZLR6P2eU75R3Pahgnm87f7Axvh69URi3pqtM2iN4MXJfAmB25j3aoRJ0oue9
kAzzeTIUxn3SH1exWqv3Bsk+qxt7JLxj6fqDGeVJ6ECNDVn8cfA4BRtRnHSnocIxw9F/Z3dY+63G
LNbVyjrNWSteIpSJivw+PX1G1MNQ22ipBFOz2s5QEXedku5DpFhRWPlbYixXg4CR2t7R1JM4lAms
VA3hh5tWWOM1LjHP2jQComrPQuK3XLvOMS+o+wpk6Ti5ZmpxtUzZJY0s7PxWVsri6C16wOqQAwnF
Vaa2jBmabWQMVRPGuMZb/FwiOoCVN1iYWuyGPjTDJyPXNjALl9HJJqVHt22bjhNIonYe/pGbFNMA
HM5ufGpcvzgt7oztpZ1ziEbdsiMzhz/ixN672BYfx3giaAaNSS2Nc+qshR8LKYqTr3A84utYlbfJ
0OlPBqL4q7L1iX6p0ABRDXwse9v8HIwaMz+Twqg750rN6SftNr15wgQSdGdDWYvdH1m1gr0IRK/G
XYZ0diCyzxXRhwisPNXsUHMMcdLaf45UwaIeZdnYzCzfsxkAfLXaRRy8LCNpMrQLaWBG0IY5xmHs
mL149pOSXRet0wwRKfVFvAe26ZRXcKT4//N6bQGaTknTZ8CN3O6cnho0eZ/gVqOmEHFp4vRhqppi
PkODmS4ztMAHalHkdmqkLA8M6rM/nfj/G73uz+1vjs5wKH17nf97HKPXf/+nyVKfRNjOujTDcIoG
ZVvC1Zk+LXLp9Wc5L8y0ZBlQjdSVw5h+g9X1n6agv8Ar+QTInSX/hXGQT7EObP70CcaEAKXF7uKj
MwV4MKJKx2COApAYtwB9kphiM2oOqUiT+Iow1aXaNa6ObuOqsx58s7duZY334N9flgCaNm15l74G
4oS/fqhK9FGdZDI+YgOmSJ/Y/UlAQ41HRYZ+p0ttKp++pPO7NYa4ef77m/LztHa9GPx4ZOZ0Nk0u
zk9T/mr2sAgPC9dkZvB+zCw1N+w4yi8zbggBagZV9OiLh9yLjJO1lt8/5N2DVI39Qboz5BOMeh3o
rG49QWMprrLv75rJsVrVjf/wgdfr8ecpSkBktcd/GNSbpmf9fL2GIE4NYfjFscLwCmd6nnrSllwS
MzetE4BdqZoSajvMsJdS5vNFdfQq3uXJaT21l7JS/zDm+yXgPbCYJKKhZ4qJWIht+K930HCUseDI
TI5k3VI2ugZd946W1JOmxaM3PgMQWgo2A20U/eLUrAkSFdyL4mC1bMkhLLj1DMaV/ftL9Usu4vrB
EPigN/At13w3Efz5efcGs4Htq5Jj48ZUqDGpYEWPWHlsPWyZqdDVxyYpfHkCvcKKMaEUy8+DtIdL
L4cAH/AwAiM2Z07LP8TPFlaaw7sCKpYL5XsaA+UsMJBTw6+9niqA/Ut4VES3JPdaGr8zjcG3H4fS
tESb2y9rF6CaG0aOUcqod8gW0oGo414In+LZWkCw5CvfjBPQ318O+yfpBY866jE0F/TAaSH+IulK
LEOlmAOMg0gc1kC7Xujn+/161KkmPj0LP+4B2x+MjxVG3gXHesLHmtN++TgFLlcrFuuIHgzYKiaU
/E8uFv+cvAK593t7SNjNerNb8pqRbQLQP9YxHbAw9RpU+PGA/OKHRJdxA80bN58HnhAOBG/vv+z/
dKL/qRNtMb/503PxazBSWlXfsJ79tQn946v+sOwEv7FPIGHBmLOmv8CG/E/LjvebjRrQdIlvXVOJ
VjfPH5ad4DfoOIBJaWCvIiKP/e0Py46AQ0k4I8kQaCsCvvO/aULTYF27zH9aA9fYcxpYHmo6PiB5
5z8t2gKuatlxAryqTKNOVB/yvBvbyaqiY8py1+xyKbBPz2Jo2v1koHDcuU0nvk1T4Wl6xWmF42HW
NxPY6wCjqsiWT9NSSPmE7U7k21Fbr7Fvx4/l1HthGrvOp0HK7kaZcXe3jBg+92mdcfSqwdXfxCP/
MhzcKWgOJAPnR3ghFYe+aTmSB3JftPizMUdGJIJrNUF6ce3uesgCWT2KPOq9a70o6vy+cMce0HYp
+rfs3UZk6wmXRm1Su0E+n/XI6JnoVtGagjQQ0T9D5B9xPfRDadzkInXWqXTpcbTh3n6Mo6IkUQ6A
IywdepaPVjKDhseJsYQtgBv3JF1Hv3k4Lj+6srdP2sOybk/ZW4FCZEdkIkuzqQAwDAjMD5mdPkCb
yO9cTj7Zkb8ibmY6h+W2m0R67OBJ4suDUr3rLONlyiX2ZTMrxxNzS0aWVSB2ChEayHs/GbZIZpWz
WxA8XSyzcG6GgD6Q1fWedeqDQKE/WwKarKXvfWw8J3poOxamEzk2xHVnunGKq0JLZoReG2Wf6RQl
O4OqK8SG7HENmmGjQFvRha8LKhkPSxZBg7SuKGdwKc3zeNX1XcwpOW7I6Ezd5aKqWKYmhwh8ArmF
rbtr0S2C9jvO2bhUW2SMAwfMiHx6f46io6xL+3MDpA07sTaWh6DgiLLp4tFLj9SrfvGUtn5fPcaE
lXomVlNpT8Zu7IqA3vxauZr6lMQrJKzMCie1XmK9tDF3Dsqg4xR05LSkjdTI2wUS/W4yIzZ1kjVO
qKgvfhK5uwDjUZjn9ZiFqQOHQdYKAhQlOHRNRhUkIxq0MLQDG6xYoiHEF88owPAechA+pWOf4r69
cWYfzzSucxgvt1ItoDUceJZTGZ29vNpXaCQeMTXfTxDIqS/4hDHcpQ1hN8+WOS57xOzRPhrmjzQm
9Um1SULKuMquVWmYp8aR+Z74QxusE5PHHGHFThsEI9BMTM8SUeN+9Ov0yijm5WQqXk0bhOdjMNtf
qs6XobJiuAMriwK77rCvK6/rzo4Q2Ql9wGtLBXFuUxlfKTTyGPxLc9c284HSMdQ05/ZywTWP1WWb
rhOfWBkB/V0rSzhnJd+cRX0m1CbDoActgPMo1lnZ5n5I4Nu4Dfo5vq44eK/n4uagsuVjB7WK0zaU
CwTvUSjbzLrj02dXNBxpxEZIzk9YDftvzZqz4SeCi8PLdlQcs8mQIDc4hmRWK0X4gPNRieICBON6
sSIUEr0ZZvbykLrdoTZ1cPbi8UKU+QnJjE3Q6byLM65+7CahP8hHrdTBn5mq2Ma0CZx+2rdNQWhm
hK0jjuSTS7oEUy/QnVZZfCuk2dLtGV1ikZL+IzySG5++Vhh07sohcFgEU/9GNtSSWQnfzqTPCTbS
lvdmT1dmTZnHpjOMPFuNtiruh3tgAg99h+Ph0W+Lr4uHMx+5SXAGcOmd+xbvxhSJDL95lx2BTCdb
3grrPk7UPSM5jNL8Uktd3U6+zF6KdTXL+8gDz5VpAxqrLS+pDSysbrqEuUrGcH1qgmdPJZ9NQzNY
t6fvSQcyI/Y0YplU0aW3fI7lWGjOYL/FTrOs33dibDbx4ganPKO75rb3GLIAa7CvAAozRo9Wvdt9
Yl0BdDF4Edxf0WW3md0PoQLmeTC5UXuzVj3eCie5CFBKN+1k4rMzuq3Mymcd29D+gp7UjHJfKTgK
U9Z4m6XSFxqLrC7kABBwl+0zkQs+Xi1fwFTe5iJhd1ARgchWAIe0Y0aYu3ubjOaPHPtumndakNVl
jxgsH52YTPvCGF70Enx2Y/tk96D7Gqtv9mUBKQvO/V6P7Qkyz4HeP2ndGThP24rVYfQJrHfgkzjt
oo9mZz80kZfzAOdo6mlnDFeOGs3bxBKXPmiu4W0+ublNZVgsO7OW84aVdkfs0RemTDQApAOYh7W0
Mfw7X4uDTrPpAmEJeBjFnQpZRv0veRRbnwvHd7et8HjVDGLDbW+4IVpiN6j8jE6r2zuDsq9aN/Np
YDcpBq6gTsJ8LvwDSR7LKam7Y9dk5yGN8gN5y7BSAqPBNGPs2czAM0UBgQujDBAoyV5+lQb3i1mQ
4d/Oiynvk1JyavNadVP0ZALN41DvQHslr83E+G60++spVewJY/FoyYGDVA02YGFjzQKiltru44Ai
F159+XWYqmPgz58zLy92A78PFrY6Dznop3SMxQnbo7WXSeTbdCac5XZyZAF1MFLNtkcPdOWkTkyr
Uswb3cfiOar7homalVcbA5tQs/NzVqaBUcVdbAxkWtRt4oYd+xrML6LkazJULctq9sCM+mubSRx+
QxsZTW+mwC+NR6AL6/Y8xtvaDejIObe00GAkk3fzwYybYdrKuQBRTdcs6y9VZvinQOdQcAbxKCez
eTWAn4HAKnHp7R16c0Ao6G21GwCfM5NRp7AJ4w2+lsZwZyUeKSNy7C7aqe7GygBwlhv3JcO1D4Qd
foKe2O57epRntbiffC2LhwkQBsOeboeEdtjaVaG+sLxCFSBv5AVIdrvDkduexGTYu6wekoNbuExu
/SaHrgngJdXDcxDHGnaob9zEdNaeCAkD7Txo/7vbO/G2x1AG5VEUL+Dl5o/eCKE47/1nkRO9W/ql
9+R5S7o1ItcMOaJmD1UMsHgakfEGdBc3QhCdBguWl4gbljFJE/le4cTivebjxWhpdmX21rT562wa
sD6CavgkNEBVPGG3xIrBqlzBwF7GAJheVAu6bIG9uGnMtrgCDQe2p4dmhL8rvrHs4tjlES14znc7
Gmj1BZueilluk/7eUMI/Lp6rPhlLcKy7eXoYyBXbW0EapCEN3/S66ro3Eoa/sjoXe4V5fouaqH+E
l3MFJDlg5k9mkoPdeEeEFBsEMq9tB9E2TBwbISB8FBvPn8AXajvqOrM0c8dOz9elHIPjCDJ26yXq
axGXVthPRWrdNQ1YIRZIzfCqF4W/cbsxKQ6yinH40V5g89IArhQmmqvYBVWCrCF9Mkd6zsTkMB0m
GGYWH8tEWK9I+9xXmVaAeZcuDjZRQg8ZAfcOBSZDXSLJcN2SaiTL4ez1i0GfExKFsD9EHFQE720F
iRQQe7EtqTwI5UoH+NllZKGQvWpx6+2BdccfA0i3rXVDoRWW1fDUBsvJtcc3DBXuQVvqNZCB2pS4
N3Z9FKNRqWpmC5MTbNgoD9w5piSy2wToqrZFDVCGEf6XoZOkSS1Nv6kaOHROQVhUGyn2wLw+Mnhq
mH4xHMF1XRxFZ8tNAqP6XJkjsyRxmyWZwLTqtge0K/4VsDdM7R3uh9wLMD0n+4Jj8aVNBnkwrde+
SCiacOft6NI/ooGE1a5sOsRSkAjXNFtoNSQDZdG5dedqxwzlCN8Pi3E7cZIObCusDXrJqRy2uF0V
S0rqbNAbwadTZG/AS/syBt21S5G/B59pbMqgeSSApGaqHeBTRcIxMjXfwmDC0j1RHjJ6kwXRdQ37
YlGf6lpeAqyOBzcWX4uqf8Tj6Xww3OUerqa5Dkzm/YQrP2ybbovYBV5R47TQVaZh3y6G/YQFRG+6
oiwfp04j57PB4ExMTbBKAC4TYHCzBHvPxs5qdJ7l8kiAHv5cXMNhWkfpW95aW2vyFnLCeNKnwt3M
5jvry48emd9eE90lb1vgSmGvqu8UwBBrEr1jyl6HiQGba5IDxnud7JeiLx9bma2Epj7ekxgZ7KSk
4LGV72wYMRU3ecwCM5N3uQ9MR92Cnnw1dRtvg3wiY2bMp3s1Y8wPtGuFzNKofCyCgCA43VbT3N/a
Zh2WIG3CRcMjTaQ535JCdTYsKGREf4nQGwbsYIE3XuNBeqs5cxSW8Qy2+4V++WEFwlxz1J25GDk+
z+UU+TlEf8NAjvDdAOa0IcDdvLZ01hxV3t6pVFzBZWaJTBRygiE1mTRyxMXaLQ6iGw527VhoJ7Mr
H+sftYJJbKD/6HiJ2Ih0eZm8/mvUx691nfP81OK+7268Onqsh6XbcKSKvxiGPcB1KE5duixhLLxr
EEmf/YbgtSCoiSMALGjHfnMLAJjghcq0rqVs7rORCs3QmRl2/QI8HgiQSV4anP54Me56Fw7TJi+n
hW0hg19ssxsojHBNsp99X59anuAvc5t8EzkhQCKC+5wIpmXMn4hP3CRO+VzUUK13aWqVt2xbgDun
WhQUeTVBe3bSQgHv7O44AKVacw1zhlTwtsPGbs0ETA8WJEYACAmQ4nLQadTj2DNJWdnCJyrrnKzQ
pDrIoIJRNsNdHRkt7tuqf5jbBb5HHXwI/D67q1LD+u6kur9aktQ9N8Jvj8Bt8nNfR/PeYVr2IIH1
MMO0XzjHZzd5JTnkx+YHsieGcNB1fC3Qj8Lqtp0bBMxyxwRpOoia5NAMWPR+8KRBlLpHYB4wp4jR
/WGohNzGuNhJlaSlmOou3tLfIAhAmB9i2TP1bjKxA5sVfXCBVhzp1736JaLw0vZASBRcMQrbm6ov
Kpq488lpB0z043CLGZzSQidgEfLgS2Ca6Vb5HhSCMkHu0jgVpVC7bMecb68DUut4d2J0XTyu5bhf
GbJ0B6Ag4fbfE2BRnKgdT15ZwQ0pymHPcuXsWNFnbr1T7RByEUzXfOBA5V/6jDkqx2G6LmLKnoc8
WCnO0sxv2K7ZiUZODLezDq4qDQ+0Ib5ja0ceqQp5GRrI+Da1Zasrb9YmAT1FetS5XBGpTbbB125e
dTnke12L72qhS8tAhlFd8hkw/i0KkGg3LXF5l7XcxpphDOIpG3RnAQMbjzOaoLTb5tBFrkaZ3aX2
ShOvy5vY9Z5qP9AHamwVTg2Pv56mfWWZh3ik51F0DucZkNT7Pkffbvg9CIe0+7bUDb727mZGTb5p
5wi9tYBQATsNhWEVlgaRBiMEX1TTtGyEDiFdsCqTH3JM6gI6SQ5HFtLTeeRNDfsI4bfZd6yRjNG2
FIGvg5e9pp5z8qW6m+CAIF2a7S3HyCuW6KcmYlQs+2nHcYsnGc152A163PA2mES39PbBRzvgEimw
sh/xOTTWBZ3dyc/63TLAxFSKiEoOO0v1SUkgmZtxHP29jeKZtfOCBhTIdzx0u9wdOX35I7FPHAk7
hnpIgDY9XYGtFaXjOfFXdYusXquuDu6z2OBG+s5BjQpdzCSWR9+Sd94SdNupseyt0Oa+044HuK3N
3JBi2di6hTdvOORkD/Tgv/mWutWLfZX77ouwbDTaL51Fikjnf2+HueGoC8xvReqFugy2CrqklTXZ
dlHD96Zr87AAQZsoI9mpVYiuia3MbSbwxQJny1uyAFZdRT8gsaCCsWp9yersDgZePoS6b90J6IT0
PpT9YJ8N6voGyANRMePAwXxQc8tfYicHvwL6mrn0rtLTir7qvM2o3KumtK4IbA3Ry6K/hGXb7+nk
4ActegcCmAX+K7Nm1ZMEu7QHSbgiQg94nKe0UMjxWdXgA2urheLuJIowwYmqvHswkHjpfenDHti3
Rg4pUmD4qK9czgkzy4fdE8rKJEGBJ+UaOVFD36E3ZvO6B8j0qvPJyzsyVANN12Lz/6Vnf/hW376U
3/T/WocBXykuWOeS7n//9Y/6x5/jb/XaAf/LH4jATbv5vv/Wzpdv6Hb4Ur7R73/z//Vf/se39+/y
T914Mpb/Vhf+of2GwOkvevAfX/J7Kx520m+Mauh3w3liwLYOjf/IfbLlb44rMNjRpvdN/tZ/teLd
39D/UP7DhvIYatqouP9oxVu/kVzGmJV5J9Yv1wz+TSsem+hPnXgqbwzfDoZyXFX05H/qxOe6B0zU
B+ldlgccn3maTGrONs7dD0HUSHkvcdzqQ13Aht6TUoZCnTcgdcM8wh413Srk8WhZc0KSdIepRlwS
H8nv9MlhDJWboZtT/yIOz4/xQj191xXKfCvNZkTQ5ekq9UP4e7AK7d6q0ejUiZ37w6EOgIqWABzP
ZVaB3I0JJ9wEDHVfDXsFw7gYq+GQUhzXMWOuzvs/7J3ZctzItbVf5X8BKBIzcFuoeSBZHERSNwiK
kjBPCSCBxNP/X7XdPt3tOPbxvSPsK7VE1gBg59prfat8pD0w3iVLs6ztsBT32BUbFdW2N45IW5KO
jaVsKd8Ai2q8+ML4HswwxCF9U/GBXf7OS+k/YiDKcTo6NCEpd/w24RMCw4fFdkWtafoo/aBI130z
6wc1omFAvpwqubFbXjE4+YV2hL4rW6JBaXrqYthWKqOyLZm87xnS1UuvvDS/c9GRQRS0/n0mBbWX
OpvTLCo5fEXUT94Up3AOGfYF7tIn3x1uLMm41W90q6A6iJCiGE0t8hMh3ThcUQbBeZTmLXXIvDg9
LdOMOYYhyt15CAQH0NlqE6IC1xHQWMQOH2cK9rTMbl+1nHGNJV3eR4GvqqPR11j/DZekEceyhcZg
mFUQRkvA0at8yXge+ozdFCO4fQ9qh3v1+zDqznvglViczwtVzWsCL/M6w+Wx6QWL14qNyi9flg5d
slmxp+Jj3E4J9Qtul1HA2qT+tVscHIPwg5K1BebqWniVPOoG4UkAJ72CdZo2NfTTY+z4DEVSut6P
qQ1Z+HLR3PkQw9pVqpsqLVYJ3dY0yddGe3YSgYNM1JR7tkercKagpWiUdEHASQIae1SptG4fnKJL
m8PCc8BZCRsrYb3iZHrzxyDgn6e4qDERYX4MghsLnHMs4H/evevYo0KvFlP5T1VbUxLrG+yPvpZS
+dQnNb2A+Bh6HDNFigEf7dHvSXwlfXPMm1iGZ69N0h9V5+uWVaxf+GCedWWc6ZBKoPcGc3PXG+jL
qh7SkxfX04dV3R5BRT+NG02wWB/mRKcu4/GNp2iUnkjZdNCWjhuQ/pvVYOqBstklMajfYKm0rZMs
I2SlTY7enUIqaWRccWXHAYceu9WMRPDnxylqYzb852XJxm5tcWqNmpRPc92qSpmRqA25rHKjDpMH
SBhZH0kcYv6FZN9E4Y8rdhLT4DpN7ETzjXMMFeU+aIfS8LM7o2lKtVVxDBTXZTbGRFMG05uV9c1u
COcuOTqif2Q/kS9XLHef6Cg115QBBDcKXApg7obG7pft0KXVsE2oJHib40ZQxoRn7nlZAqsBOdfK
GhXewd5+21oMe+5E+snpQvBpluuxLM/KEvwV/HeLMqY8xuHctPLXZDgv7ugF4PHpvX5ShQXwbCpu
zDtJA+c6aA3zZPe9uCxxbl0dHBBgAJwwrzZ5wt3MHUXNaqrLd8tsB0ekOl2sg8mY5/NvoA4fuwJ5
TZSoXRDE/aY0k9jgmF+aoInbJV9bi2NfjVYLtbXHtFx7YW6dGo8jLVAc7DRGdjO8O7dcXrs4GZEL
GEUrEqFJ/p1SkPwjF4PxYstSvfdiVnJDBYLDtebMam3ki41H3DOGg0wSIhC43vqNl/aJPPEfOBxD
jZsV2LW8VuNIDbDrHB38nhaMB8d3W0H/TokkMROKJMBHtc7K9WTCVkS1CmiotBvgttWUMLW4NFle
mrodg1UAwueZZKn9lUjGK34cIOh/892HQEH3XjD5V4/tGYVROCoHK+0OfoiJl3wC5tzScGmlbmZ8
F3XcO3clJeFqVUm/Mi+TbBrw0guqedA19ls3zG9k4rHLDl6GGcTMoIVFSomhZ7+az+OlYiS7W7TZ
P1YMejJqeH4lV3MmWY7V1WGHpfeVTTkLBmRq6+H0YG2dgjsnKP5ewvtfd8O/m6du6e1/7W7o+4z/
UZHxp6Hqb3/vd38DcFGBBQZfgfu7ieF3JKn5hSir+7eR6fd03f9MT7b4AnMUblBogSti7gn+k+kJ
08SfpydATi6znRkw2dkhbBJe2x8NSqzYSQFQyHXgG7Vc/KRYtobVc9ZYKu55AO3FfuhcE4HYHDjY
402jLkNxx4a11uiXJR47Zpikt3AiFB71EKGJ4YjZCrgIm9FizfMOlEFbSOrC+hwjzynOfD1y1rhx
o0FsXkI/ETiOQw6NOnXm4o6nmvrp5wH+yC7DOS5TGytUjv3rEfCiD6o8nnfBhEly8fl9WzvVOx92
BcG3+eb+or/pzK/pcnOb6vbDDutlC/+pWNcjgV8NDowDdOqgUe5LklGjfDJptDeOAaqVieYGQ+mH
4vbvbafQRy2kzCzJNtWYzJKje2q476kIqaTHxxXybGsGm2j9akIjnB46y6cawU+CiepHLJzBtim0
mTxOFFoQnSmqDmpwUlEhbvXsAqnREbZ74CnDf5mYaei/zVTM1DvWwfAqjALlFCctJ0FI2gAjzSkg
UROZhWfS+kmOJBY+NNKaIrFFJ/fKp+UM72nJ1t3XHenIpAvelnEeDE6Z07whUO7vRm9Z402m4kYo
+emS9bnzkeH6qBCJvS8hGKBrWs16imP1JssrsLRyV8lKXPBeEdQOt61UQR4pWDYnicrSYUR86KAn
8oVpfUE9dNZEhg6pEPL0/II4ULyJVNOGVNZpZAO2xFRZuD9v1R6PMDJuHQdYl6kTC7cMKtlhCKgn
YUbjIE8GeY1Nvj5kYT0cnZgWbtMsH1M64q9qxhtOlC/x6WTpdoY5eQgq9WEO9bPP4ZGpIgz77y6V
a4/VLSY6s3mgdcGrNmIaqhNEnH7Tg62MAJ6WKIyU6XSGme6SuQk/vaRgrytjmT8ow+s+EoWcgaii
xV2oAw7cALyNI3k8/pYWtbjKnt3/1FHwZFvlc2601rvnJW0Sge7+zCzP/OoFXFQY+ZwtEolzSFgX
sPifq4O0p58x3WcfCxvZTdg2VM6pNBk+WJtuGFzlnlYlZ1W000k5qXtfFn25tdVCL6ZHD/deEjUn
UGJ69Mv55vtsjcGd6dcTMtg0HEIyIQfKmENU06Z/7uHn3tuT2+wLu7JPE4jYO7iUeIWS1qX7JyUy
pNr8ravT/J1PtNzN82ifxmYp92Ndt3fF4pSfbTJ4cRTLxD9m0l4eOndQCMXgk6qsNdUqbgHT63yo
gJoQJNoa9pxdAi3ta7gIj3JyLol9OcsYS0SQZccaMf9+ZNFzVtLOXoEkzIqIwCQubaGyy0Dm63nE
iH5rp2uPMFDJa8xZ+M6WOP8qlTecoJqHxgYDQH4Ui79YW7NKqwcXO/ehXeZpNyxUd4o8DIjWKPeX
q2S3AxmiX+ec5kkWvIe6aGklpaUPsGi9jnGtU7JwswXVycEK25N2BUTw0Ebsc8YfY03Fk13U5V7w
3KbzFAXaNHu1k1ntb61UzOtl9rrvbeyOJ0EH5xbYehZ5tTNd8wYpPy0CvW/kaF+Bbum3scmWT/jA
6sobEt/PcB5ecTZQ/+lM1ZrrZFg31ZzvJ9jOu9bJPbZIY1O8tBlGVj52rhZj6rahX7Q/bAMnxxJU
bGRmklib2QNXTnB6ePBN+EdsfDGu55ZKSam61q/Fwm++EtCQ+SojDrPEeW7nQl3SuHpo2b/eWY2V
vFkB1//iht12tjWAAaEzcfGyQlzCoQiZjivrqmdF3bHZa7KdjUlrXDnfl92IpdnkQgX+ljjrhcV5
FVF0ihAIZOPYNsi0SUAlCW9GfRmpEkOM4FbDFvlkeCAFrM4xnzyNaYh8mxFHfefpT8i2M/o7ucUM
ES/P973uu+84sDAr5cWRZwkosa6xvuWsIQ7M9rCbOFk+0yTXPybMSXcWO86VMQJ9oR6s6F76egxZ
odMArRDbPmjBw/pmmtNjmTVsSbl6/HM9TfrHrelBRyBA3H1du9PRSCq1iym8ulODtI9Wad1oml33
dXLd/mGmiXatHUAONmflK0+29t0Lx+Z7MNT+L43qgIFk6Jn3w+QHG518A/2V/eTQbqcmGE967t01
lQcDC1R+zyg0etRPs8inFeFj9dFW7P3gFkONJuZuQGBIne5rPNbDpvEhnwZulVFW4uXFr9qBLtKH
qnslleJ5G6dJqu92kgS7Guf7ZTTj4KSC2iBTvMhDGgas+guLuJnF840N5VDeDY4I7/Og6i8FR7TN
SPHdsWuM4RIP5Khzp8ADUPqo86oeXwPUppXVsi/HEkXZ86q3p/FKljg4L0aof5LQuzmi6QmsaQ7o
klM5DcZzmrree5c13Hro9nHQEY28vt20qexYljjeDCJo7vGH2XcZvjRuS4o4U1Bqc5XHbrDzB5aO
fCemjCRkaEDZNtMmmmnv/SjE0pJ6tD+csSdEltTuU8CCf4VsZJ+nIXS4DWrrATSNiJK4vtw+QLia
trkj9hMp6p3WtAZYlzEY8kNiNfZKUiT70CSW/eIHg9rMvsFqvGvcnUFVFYFEcCyQfixgrFm/Nhq7
BbQtKIB1E4eOKVlSZjK0y3qcVPhkuhgta7KbWwEt5NmN89RBf2+dhyLuYrKJag6vZVL7BCd5yE7C
PgexnPjYK0fgDmXt7HjzMRwsRAI6pn6SO7aGlaFZr8dDR4elkVMTU/a0d8a6f6CPsX0odNvt89Sy
9rPNQmVxsaxM0xIuu9iU/iuzgPU822FOX6Zr+7+CyhjfqyZwtzQmvbld6W+Iwl1tS/Y5r48sOLG0
oN9b3PJoPR3y9Di10jh4tdWDL2cNfcvfd8tnhjm+w98WT0drpBml4fGmWcvx1aTevMoL9yFmNt2a
1IWfRq9wqK0KpJ+v7W5h/kDnGu/shEN+38mvNRrBvcII21IdJJwdz7t6q5yxYOuB1Gxkpr+3mjK4
J9Ew81Tws3cGNI8Neo5JoNPxnvK1GGdeQdTPN6VZHMh0mRHfbLC7FKGlkXTmnHpK0TC+0uq1oSpq
evQkpSoTCY2DJzS04KLD9FWCAePLEfqsipeUjW5h7QrBbQVDMcP0zKRarwZLTE9KlMmLKJryxbGY
AR1MmNRkx113T1d8eFoKj2klceMDIhDeXCQhG/9owxOMFXx8yEbF9gtYcX7MB2yrWJTMbGTEDJs9
WnrS/7Sr3O8p+yxg1WG/tLvgHCtamsBnyKNb4ogDRm9fWDrru7BjsU1M/6b5dfMxraeFdpMheVtw
DeRk0xIPnWi0sjvIfSav0jlWVLF8y0B8sTcqy6iLsYiu/Ap25KKsgzb8mrhxaq+70eg3rb18yFSz
CjKuQcuCNEyVtyb5QPqvw/HSDPW0E7bhRIVbRjNHhFNWmtWmzJMXPhZ7O2pMmSj/49om6Y1olN0r
J7Mvveu8mz1626zo0UmKoiTcGLBbrUremGrCW1GxbsFzDqIBFMARJ6CNpynYphQPHTFy3Kfasb7a
EiB0hHZVRaRL5RZV3IoWY4ZVX6AgLRTqYfiqQIpC/Fiy3H7XhjWzyMXoWYXBLoxd/x5dtohar4Zm
xNfvw+j9DXT8+BnSv7dvqeo5YggQl7Qqs7VK6KxZAsljrk/Rb1s/2Op+WCK4dS7CxTitbiHGuxpK
/TYscn3vCl5cHpSbbBkqzgmtHFiu4lz9w6n1/5IVw1mPkRUvFM0UAefDPx8M05h1TDYG2SGveo51
xuxj91gC7tLuWHhPjqi7z5ZZquaRLYp/g0D8J8YLP9wTlnUjnyK/3xpA/ngqxR2Ps4TWyYM5N/Jz
yWV9pos1Rc4Ni8d//Tr/ggjkAMx5JuD/t9Nv4P8T7w53uTenFT+qtbp6wzWiIa7rpPn5r3/OP0ff
+EHsO0IO/VSOeN5fwndFozXuXj85jKBDtiA6nYM3zkhEdTY8dLIgeqPCFKehdqoP8BGcqNE+03sj
Tm+Ha7xK9eZf/0q3n/iHDAMvnZ0O3EfCXDcu8F9zXKMg/U4LWAIbrF4uopJ6Z+dYt1ZOGQI3IXEs
P+dR8TmbMj7+9rP/qx/9e/3o36VjejR/+Vfx6PaXfhePwi+k+dmg3eBMt8Xa78qR+8X3yS/8Vkjz
j0yM+OLhz+RiugUub5u4fyzibO8LBG8LgcA0RQAo0/lPpCT3Rn/649cJqCLPLi4iHHJQmdy/kpel
6eXdSPr/uLi3DVxZJp4aVg51DCzEPUe9i6Tyqbhwm8es1fXdLcWyIuUoTIrEx3xjkoN+yodi0Rtp
zcU9wXuy9J4Bwz8kJz+HmX0c6tHE+p8RonaDGdWliUOHhRNrni27hPSkyqk5i4R15opKp3OLdPLg
N3awq0SY7mI/9ndOwRQbJZURr3tuZbslS+WBuI53Gfub9WHpKc61R8iIsAYC66TR2l+z0Wro2a4s
xg5aFSI7HdUuN252nrqJH5vOYRGWGdN8GMX3oliaD/y6wWUp7JgBcQ4GZgCgLBMZnS1QG+9+iucA
ZKHHqi8CGiUOGFKdfSEt45NgYvfLb7Pw3s5rOBFxxQ53tuKOGurWfMjSdtwNti0fHdTdI4gDwAaa
RwNLmtyCVtFgHXVBUxADsDE40h5yl4g6OfXtYnxyzJYMnG0DZW/p6oPOujeF+vKYT6wUijRQL2k7
DE9QImZ8f8Yiv9+qSt5Y1RfoBy5GMEQNeunI00DJDWo4xtAoV5bIOC644a2S1TLlRweGEaCQM71y
q8fqMdbl9zJjmREuGRXeHMM+FzGW50zIe2NJ3GMhh/Yo42U5tTFNfbXr91ufzlZrTVUlFj6hR4to
upUUb9hRcbrzLo38a5XRo6XRVKdNP44k1Ape6BzifDHj8WxmLgWQrkh3c4eQD4Q8fS2GjAc00iDF
tXpumk3FCdPEoQuCFjO7XdBNwReQLIkzXkYHilU0NsKmL9ykRChduEOWCemZaOrrlOnFZqKjuGX6
leHcZ+aYb5zeuoR12OZp/ZB5QC0cPHrnRLLcdRc9AscJqks7gKiyDNvkIFlNGMaRMjCPMAYnX2P0
C0rROCx/7+bJYW3WupjxSuyJDU0i+6VdwCLixMIcFdRsBSo3vCaxpkQ2MDZtWuG41WrtSfeOEnP1
Wft2cRASXzckKoPu6X7UmGjT+UQ+3+vBCQ71S9jk8ZtBtbJxJDLT5RsWGeYPDPr9eCtEHx/VAqdo
o3Rhvg/otTitAIlcTaoPv0kImlHYTuZHgQsbH5ke9GNPgUWwd3DM9cRTGUkzCyJBWNmIEVB7Uo5o
sWl/tZVg3Qyc5DsuPHZQyKE6iXyJ3tRSO/stx2RwKdxZC6S9Inymfa7BVE8KjLAaIQJalFlLwv2p
qw94keELyvN3Q0yUtbfSpoTe0z/dVpI96+GZ1Js4iOu3PMH3A2KJul8+rFq+Dz6+SwgPOQ2/cTOs
cZwzcA8I6OfUmjGSDvKKAApuq8u4nrHGACXiMb4JgJlG+Ng4mqqxx8vdZiy5qC1dpqE7Fo3pH13R
UxVkp3nA+4B604wjtzU8yn5khFRvq9LJHi1luLsmE8W8NsIhdjaOL8W7VaTgn24LbGWJVkdhTSMx
B9y2PCTa7u5wqQNNDRsbGkOQObyxfpW/FlneaaxURFC4o8XjgUZL8iCBMbXfUInppnCgE+87QZvD
ClWrv3cAf3w2rk8KpzdzxQGYdvI4CfFJ56CuyHk7jtoaFNh/82jg/NmV6fSundq82Jzg6Pme+kCv
bFfLOApju2OgDmP2hxasGLL96jj6QygiU7RPSdG3a2a56SQ9mVFNVHRrr/aPTquHtaprJOe0L5mN
s/iQF9w2G9PpdrOonjmtj7teMvpnDDZ4DCRFJJTd6Jo0kfI2nZiXH4utZhhjptetG3tE621S+BLg
1vN7QsalGk9O2Xn1QIJqarPXxSAfvNecCgrxxsqTozruaVYTw9tIRDO/j2c0SivMvXszBy+1mKV8
9KpSPIIPSR64Lc6cB4rlwCz/FfNY/dgBpX4cqWG1ViKDMzZJr36zAari3kaUPaaAar8GtXez501c
VkHW1g9inKsH7DSoM0mFkyIrHBjApJwwvpJNIPjGbZtHHplond2BkxhJCfhgV+y+qu7yUPDreoUB
a6rEGdmD9+VSZ4u0MmXvnemZ8u7ZS1sX161jrJXLED85gfQOeVZMzxisAlCwCsuavRj6vjaSsdoN
RtdA8NXxXdi07RNRMP+Q8MI/Scwsh0lLdzcPkITmuFu+cTqne3whib9PzBKcikPt5EygctMN8UiV
j8v9aMzM5WQNi39IMwSZasofunKUK7ez7Pu4IVHJTbaIH6clvsWJrIucm6SJ6sXxudbG5iHBurC7
vZ/PspnNc5gvSOOO4e/yThp4ZpTCZWpNZF7DJf0RD7RkgQ3CsCu7ueXniEEfNaLqFQzYtAt1GB4U
TLmvMoZzhMCv9lxPHvSasaEyuPUJ+PQTLhhAs1qsSdWmWEztsLtOtqjYsuR2GFFMZW4ItIt93pXO
PfZPaoPB4B16Hoyg4KzpDv7kp2jgm5i9bTUrt3e7twyf/TeBP+PQN0a7A0tuBBzfudXw9Ut5SDul
TZEoCIZtpvLigYjS9K31/WldDKb3bjVZAM6q5spLbzdNIGRWtlumyV02UlpW81Tr8I1ysBtZLAWV
eer6brz5HwIrRf+dwvfMiIsnGN199+BJtpp726fabLV4XuHSQmZ24mx5mKxJdZi16GhwS7P2FqTl
nW+sRT/JLlnT7hvorZ16/hafkR+ltEnFUZ5MV6hzhBMHYJ3VfhyM9M1tbTf7sDwu8UhbhXA3ciJy
Sl7Gu3kDL6bJ+psAYlLgvjnylbUkcS0FUK//6OLlndl3fiVPWX/mara+hoR1n+FNtUeok89d7etN
ZXfVwe/6NvJHBVG5mR+9cnnnBvjLydKPfPDe/XEav8NZYIJwJAHq3h3f/dDI954flA+dWW4mBxsL
Hw78QtkCjIQb/cteXIVi03agESZiMhQojVm5lwgCV9udCh2RsUm7VUuBbvIceKPcwAtcrikq2g0S
OLmV8bcT+n+PUP/2COUHOA3/d9Qtzozh4y+MW+L6/J3fPY3C+YJb0MPcfSsYuiFpfz9E3eyOwsFG
TumnKZCtOC/9D15ACMEf0ZJA3gdR5B9HKQcy7g3z4XPEohKGFqb/5Cjl2Dg0/3SUoozUMxE+bByN
t+Kev2ByWizfVswwd++3XHq4gPGgsQq13MjtAFbsffoLazzcSQqYLbPBKlqlQac8hqw+JtjKArqy
2ohCwm4+pEuHfZvNhfe5SChEFZ5Fh4xTq88NgY3yNVuc7tz0i/iR28kcrsyxgBUlAAbq2xCk7F2G
gemF6LNvHfouVOpIxkpOF4nItUnBkDM2ETHAO+QVlxalJTLHeFhhoj+LUbfZitLHBGdzvVhrbMff
FJM8d+kUM7ma2ajpPDB/QnjBV6ypTtyGAZrHhuU9bnXHS7NLiVPzwJ7A3xtylAfVVDmu4Kyer6oz
dhYux3Vjha9TPdu71CgHskhJc/utCB2+zi63A7JjBCJBgqQhFev7W/LPNEkNmPGAha/M2ZNRx+Dy
iK1RW9CJZY/uF2NzXvHJ8y6LZeToZWUuaMalf+jbKfdOk+m7n7wj+lT0YR7L58VrlwPdfb3hnHyZ
zMUmlxC6nMmb250MYL1s4JdNlwa3DsapWwyCw3m9Jbd686ZNTpoO9j5nSUQlBOngVo3+if09TWVL
ZDK9WuzwUwrOecSHiaQs7WBWZHgVa5OQBnfg2hwpg99o9b7f4u9EGFW2ZT72PcxfElfG/IOpvs1/
hYTvfmnqjSf7zqp7tzKf4BGaW274t1oBgPb+WzuVJAeBsqjzhKh69EiB8kbJIk6JGo35ISOOYm9k
WVwZrOVGgEEkVVdM970mhSqyLOdrSR5nrYGyUBJqmscgL0D0JWLZLllW7IomvTczYDSDN2IJi43S
WmchK5Wo7IbkGASM5ZFj825HVh7EexbtGPlLW7uHahZyy/21/2istvy0hs600Uh7j/hMd9vPB3FA
amwAvLaq+9A89uDJVo6dlEjCJBb3Tj1+S3NHDdHSOO6DwTvocghrk2+JdMQpyZ1qCz/D2Cnbgb/A
j7vgjmh35mLO1xpa7C1+xVTpmLGPcz2YxlVhieJ0iz6TXsDhwZTr1QfayzmGDZjuVvNQOmeaE5Yj
Uxjxg1ywtxp5MkkbrIPA3jqWCV5elIn16HhncHRUl85F/I2ZINxST6o4VdrOBr9yfYT92b7Q6HDn
1r57vX2z7/GJiDWKAKyGzgSix4GSh/YQBXbrspEkbMQ70IpfjanFfeMWyVvSZnThdQ71iaoo932J
SVNnXrLLc1Xs6NKKV6SJ+x/WRFtF68nwKYFfvMIYbp2Dwv+6WOK+tnNIGGRcz+C5XMTajlN33k+v
bgf6FQzjPJF4tq33ygX7yq51aZA3S2E/epYzsl/v7V+GH5BIHHg3tsWSD4dxKD89SttAheCMWBv4
dMNVoTznqbUnUIuWr5pPJ9DJM3nJROA/ku53AoDZroZwwb/RGgdsDbQ92i1C06jKwyTIBt8A4lGQ
53TZ46rb2nUS7GcXo+vU1kTARo+kEFBLky/6OGQnM0zHZ9Z0hDF4f577ubvytSY3a+lzCAE3cos4
3Bt+2mIWtDv/GEiD6sTQKYMfs1enD2EZZHsVN/UPBK5wXQpGn1ULC9/bYBEGJyjMQ+zljwOguwPA
mHld8O1+Mo2mrVikaYsNrB1H00D8RKBT6NkFSuH7XXaX02W0Ykdtf2vKBAQ5QMD1PJlOvqbMzn3H
UR6ubbNdHhvUs4jj5PRKDhEJ386bi1W2KB3Knz+NuSYab9nDr4RsG7uXbtk0ZdrT7GHZbxYMiPvF
RI5Sc7A86NpttmaZDA8WWaZTbEziiXXZUkRs4Ypu2zR9sumbTnzgwpZrZx6bx9wxmoEUfAo1hhqK
lcNO6RcBJ7GvVe2/25wIjPXCV2uzcMuJ0kErbwXqdFrXeBwPwYTs4QfKu1jdkkRckTaLMtN6oUio
PQWTmx6bULYMb2ScQD5zENRhqn9CLxyeXMAAedRZMcZ3oaFGpiaRz3imf9Y0WVEtUusxcqzuZ1UB
bmDjEHKKtZoLJIU8MgC5ninUna6lb2zYvYeXTlkumF6dpfHB9ozikgqzW5voJd/KXgEshyB98dsA
Islk9tgLvDR8dMIZqTDA8NDMccZCO3amSKWZuJeqLV4rVt+vSVDLBxJw8de2iLPTONPvmWL4ejGl
ozepaPKdJhGzifXQ4dWo6UaF90u8k2OdGA51uShwE/744oDw16vM6eu1wV498lyn4WiciocOE5m9
8dE3jjV24YFQ3aRPGJOrIsokeNOgcWzex2F6c2aibK6CtQFbguUnuIjlaGam92nx7xtRE9fZAyV7
EwEhEb7qxQXw4Cw86IMaYW/VJz20x6zwzj5myefYVzLBmi9JZyUxQgXOYgBdXSO3OLAA8/93v/B/
yfvYMASZS//34fj1Zz/8v68ZtUF19icC19//5t9HZN//wn7Bg0poUqMIWo9/9O97hsD64rkW6wIW
c+j9v60gfh+R2TYAjxBwsXA1BMDe/jEi2/4Xk7InTqse9v1bNOg/GZGZuP88IoMHo+UR8wjLK/M3
SBh//geSZKId2nLyJD30tMSe0EBdHvJW25/gITmEqYcbyD5fqkcb9hPll9S9ZDMpa2FO+yKVBnd/
wFdbSSfmE4kLA+p9GX5F2Ct3WKESosjAEU7N7Hbb0auGArdB6h76GKjHdszHGHCuwVi3CgO3JN1e
uN5ahfjlYbrP+y52jnVQjIqleCJXSRUkLzzj4Ioq9yaPeTkI0+krUk0M2C/uMdIOaol4SZqzvoHQ
4OTjNYGHcByaOoPqUvfTZmA4UreptHt0Iaif+SuAW6XwGQka45rFbd6vCWZOe2mD+F0mXa/m3hav
i5TqhG9APxPDsbda9umDRV68W4XL7ZUDf+k3VuUBcKVgaYvrmMdKOunqKUldd2vZMxGPnj9GnTJP
jBkvTdG4qyQY1CVw9DZQJc4k7kTrRDWKI3XmDE9Fm/sPcWNibqOMD7OpJx0TNvHIKy4DY4FwRPqH
2A6k3FbhyNVdueZ3LhC0Bka+BunFMnwfrpH9OhZFuzez9OyjKu3MMb1P6PsZSNsQFVn7KrWIAWOQ
rMtkcc4DTBHI2jXjcOCRGo8r1g5TPbw4vc7zFfOOuTGUJSMn1zgoZV+7fB7ueCZ/sR9y8Y6Q765H
XsumiIevca3FMZzkiy407gO8nt/klOujmYLaqXSQrt0CQJI5uGuMCslj78A5Rptvyguc4+4O0ys2
l7CsUp/nfuNRe9R7D4XNAspIffUeyxjbXNfkG5fk8pnF98/BIn3CGnrxMLBlCcS3vD/OIXbU3IOj
HJjzufSKmKS+F6/H2oivpj28IYLXkTv4xSHFY0NCfBClus5UHnUfhCZ61KZuZEuhzKtXte4pTzr7
qeB4szbcejyTiepgv6iKt2xqK3kZLfFtIlpxh5XV2FiT+OnU1Td/mpo+Ii3dHVRO7qLMyHgDHiBE
ywo5eOe5PT4vBiZfKu9KxtC4vNnJx7Hi+TC6+RagHKXyJT66byl5N7E29Zi1pGQ6npbF7cC08Clv
XB+qdlb3SlwV1lPcyak4tx2H8GhmWXZVrfUwueb70ofvgiiopFl08//ZO4/muJF0i/6VibdHR8Ik
zOJtqoCyLFL0ojYIWXiT8MCvfweU1EP1zPSb3vfsOkbFokqFzM/ce27jiAI6jZ3UHvVOrJo9Qh1j
LyJ2eGDrH8DLfhVGj78/JYMswNSP9jyHB3oT52xZmNMRYhTbxiHiZLzjJ+A0M9v4GnnKGYbrSGQt
WCu+zLhYtn3Ujsal9dol2rshCQjbvqlfikSr+ztwcQCzBJsVrQ9x25UVTUlWX2bA4j4+umnXC28/
W2ZM3MEyqFuDiAfmZMBEmCiiUT9nxK9nQdLWZU4oWCURuZhh4JhVfIxp1AJV083Yjqb5OlCPZ6sp
ZrnpFoiEjnaISE7fI4jDn28b2k6GMw2jmMdduTazETm87ydp0t+najy7ibOzSsLW1lCTHkWohVyo
SeUtxi/IfXaGSpnMwq07ZBZ1QKFYOpo4gfq+3g8Wmq5BL6IL2ALwyH26LA8qF/IoO7e5TKg1Afv7
cZ+f0YlE+KVapKBJVLkBWMRil9ZnNOLvDXaiftW0xnFawiWQ/Kkz/vLqouemSvBkayg9CQc0hC9X
EdoxsweXk6pRt6bXmA+udEEj2cirY4lUejvXy7wPNdTQ8Lmz7AWvdE/ejDOepQVyjQPiQ07rxsi7
jydgp16zw1pFTMAyXOdLNH/rYzjD8eA4uxidXo7fkK3rFLafGQ+zrYBRD0zDLnUGD4LtSkG6eYUt
7irJ+w9cLHgHuhyw06LYVax81oXh4TjaW4rM7jPBJ2YeOJbTXllF6O2GSL+PkOEcTK0Q50Q49bYp
3XRPzVlsYkbcbY3DVOeCDUqnmrd6qQ0HoynFUcyOjiI5i4/2aE0BM0xxtjsg5dzYLpWVMLBN6955
Kh1AJUYOhWyZofZHCAhrD0Zf2CTf+mTuV7Y5Y6Gi5uwddVZqnmmoo/L0ArMcSngfeeS7RkfXX00G
pDMe0UtcRwn6SzINMiIDtvOSeb40Ev1EgRruxl6dp6JQgVim9ousmomlew2LO8+JATRNAmkYmR6b
xfvkel1xjGTzRXkRsffZ+KkoaAuFPutAirhu9CY+uk0bHfoxN/0idK8HNP1di/7TLIwS7+ogb0fC
f7CUt9fRnN71otVuxzh9N/G5nsJJIlAT+XXkFMtusjNEalMCyntjD629k7BRfIswElqjoe9Wod/8
CLp43ow9n+ud6iFwnmhKZ0gNoPirwODmBGqXTAjKOmHOOH/JcJlFAHVtEQGpafVyX9Dvae/H1phm
PAyOu/gY8xAwD1npAAfJ4DlYgdPp+nwANHgPSRFt4zIslDItIoXrIdMbvlZSN6FZgCLfCGhfX2co
SRK+wqJuEGayy62JO3k26356LioxnRx8CWe4M0TWzdrYMep3Jnurz9lwEnY2cvTnGGKmIe4OcyGW
gOjBGsS7Zn9kDpfiDu7hngGXMvHSOcWdu/QJyW0gA5hWBihQxt1suNEXjPravu1G+a6dXYUwU+k7
c+WObgqUpZtMmXxA2QyjOBZR9GTBJ/KdtIANSdtJ0VGY1iFpFhx5YpH9Zqx6fdxwuy3jOoIxAUP0
RRx0RlPTiRtzT5AxN5fYSdDvIObmGAVo6/RsZjKiW2bAgFD43Xboj1hN+jMMI+2oKWVT+IWizzbw
o70bXaKLR2a4qGRHm0soi+stIA/M3ib2UImXloQKbLmpSG/duEEV4aXsrj0b3X7FIBniXAjs0BX2
AdEiBgWVTQOpYXPjrHOxuXvOMb/7IdOmqwKJtFxRgfP7xUysnd3KvckqDI0mSuIZZyFheypDmA0E
ZDgA1R7RTCd0z+akFdfWbGMApQJSEOHJQjtaiSWewzBOt1EtGMBFvelmu5oVLOu+rBM0cKwsObyX
wORDOmMH+WQ57CtmR4piw79oiConEyjevSaLg7HrUfQ2PZL6rrMRMDJqLW7QHrukoWRxHwALudRy
rHewlrqrsYffYccuK+gS2d5tmzd9FrSyXGFcdhN4/KPBcgbx5Odob7+QZxp/8Ki5H43Zds6hFZf2
dqU/E1ZCaeZD6Yu8SyEkCu3Zed8VZvuMExzrZiStHcITfDOTFMfGmBdIFWlqv5gElYzb1mV7nSBB
4i4xvEuezvNXA7cjYU9ATDlPk1MCIyWYlWW/HwZ4tVss/E64Az4du34ncKJFDFt2c4nZH9e+GUh7
ZI4CiB1sb+LtvanoAzkNw3lxhhHESzTeEX0JnrIcJ7Q1LIgrEis+zmpkLQ+QA0RaUnUrE7FuAmUw
UCyqicgUFNcB7T9kxUE4X4zSmK5q4P/Xrlrqe7QSjtxynqffGCW2D/hJ8/cRLNrIl3PqnaoZAyfJ
8vCR6lDtHL6vZ6Ei+9ZcuhHlN7p+YxG8wQIhXnesOpiRa1D7M1iSMuwJA8E0w9FclLvRruWerDq8
UYJavPby8QF4qbnTRBOw1UpvkggZc5oWw3WKzuvMIcG2toh5WJwB+Q7hNBczY1kfawq4cZEyYrFg
82yzAVlFhUaUisFKz3VCjZKTjUABxfwuzmy5MOWOxyBRvf1tYBP2xS6mmISh3JsuYH0nczc2VrX7
u///b/p/w6AK/bP+//rrp+Zjm/3S+v940Y/W35O/kUKAB3XVxgoWXfy8H62/vi7OJDszm7iEV4r2
78sxEzGhCZnb5gYgc35NOeCm6OL//R8CDX7yTX7ojkGjfOed/Pjvf8A+flclZdf+7//Adf210xc0
+eyaLBgWLOUkv9ivnT5Gbw0JQjxcmcXiDTGaOrbbTJFMMmfm8mpwEmvGtpWs4gUGoOgYslXSIFdx
Q7vKHPLCRfFQ8utfmlUGgU/BvppetRHdKpMwXhUThtkA94QZ8N5aBRWNu2orhlVm4XVucm2s0ovs
VYVBbrJB4lXcbiGbmtfdKtcgjlbtxOAW6EFE+a5bZR2k9aDwAMiQPUFyHk/WqwJkWsUggrLwqRex
RuqwW3l3eewWd43R4RBESMIJjKRkFZfYSi53aFaaOyT+IWkmq4oj7KZAG02iT0hYBBdmZtvB1qfA
iikoNwmuxYceMOpHxykITWqrEOPSQj6tYor/znbs+FkVWQ/coEpr34wGY+fFDtsfqeI7OdlpMAiL
Ll4T5XRFqhtTftU+IlYnS4cFlMMCgY3SVpj18lB2fQYkYfqUTRNIPZPTlsjyIblSSYl4s6xl+yEp
F1YAa0rdYw5x/9odh3indfFyagrE0oAvzMjPB9dZ43ChL6Ykf63jiZRkzugGsFe6g2SeAezG1t6C
nDmIsWKdENOylpqeQI8tbHeDdX++p/DsyTz0sm2HjOeGRJz2MKPrvjhKjFcMROcD2mzzI2ZiMBae
3t3brpFPjEG1LGB8BMS1iblrC0aSlwUBxE7pjubDAChvNeq8+262uhfg8/m3GQ3/gzH0CRECU3lT
tFK7NmmkKCq793xW3JPoqj1Grm7x3mySYae7demXzGqx4WZkuAupBZrZTCjs2vYGDxBx1lM3bT1z
SMCV8MVZARCe9xneNLpC1ehoFrTFpHmeKG8Ci+3C7dofo5L1VBfMIbU6gXNQzVriH1CqfRyMwT2X
uN/2UHTqa6vR6dBKAdbKWPot8IRpN+kaoakDy68roAzWIY9ql1grm9yzMkrfiZpSOcmi5SbDmlRv
Uhlqn10UtcUmjFrd26jRhgGMsr4/l4ntsNyP41PCXnlD9EjqpyQCv0/0Qjw3Uzpd2V5GdWy1/YU8
BnSRVa2G20aLlhe4M4bE0VFP5xqEyIPHTO3GxS7N2jTaD4ODklK0HSo5dsOZNDvcSMMCukonMw3R
pCI4Oe4Ai9stExBUO6WGItclwwzWYHg0gKkeuVfbNS1Ox3rCBoAtN7Vk8cQxUrPXwAFbUgMGyP5k
QBNPaFisY0jBDIueBNFfgHdF3RRREd00sWX4trLNDzn6SjLPtWZ6bsPYwdxD934P/21GQDQKyh9t
0g/sl4pTv6B8gSdDVNB20JQcdiVu4hsAHtCwGcFkxbWG/enJ0Uu8do5dhRRlSoWcJAkGsaWovhBp
J9YdVTFdzMUpmPJnMsn8dB60p2hoCQNJdemFSAaiyTcZ5yHJSkuixCYUNjT4hJTdksCkPzdtWPZU
ktTXapfbFZrti460e8JWbkYFzoQdm4mIYUQ0ztCKsFT2rbhnVkk590gbRfpTt6qgAYoXPO2npTag
0G87Rl5T7VuDkY33TTpF7mcrYl9ckheQi1E+FoQ+KydwawCbO63vu/TLjMxBByrCP1HDxcVw+2+R
zP8jkiGNbyVl/ec9wGP3MX4LqPjxgt8VMpgMpADthRBlnf9z6f6sAXRqAPwEnqQaWLFfhLz8HP8b
vwldZyzvMK3/cfsz9xf8z1zlItKBn/eXkjdelS9vPCsUA55p0qoJzDQsEf5oS6pUhW5wducLUAey
5rbuWM/zrrCJyWFkYB65h9bgzog8RTxh7Rd9npP9lHD7zapsDo0aq7NRV6TLAz8OXlOU43mW7xDW
t8joq3xK4JuuDy6Hy6EobCsc7zRnJlNu23sDZ+pjHE4eHXOPF4BeZRw4lEUeajdeYYGgqpq0ab2t
gR7C/YaAcE76w4i2ZRqOrOZguhxDB07miSJKDfcMvoV1r5WVQ0UBA5q0vnRsljOfpWVidyIXUPC2
hFTWKw+iMCLyM6xlRutbWFD5xjy5Dosi3ivHWEw07Xb4UBYGKKGuMg/8pSr06b32ield8uCmVgPX
u4jT26mS193UqCNeT1LgqrD/GCb1V2UQp82RQp1vYzTcetXAYHfrTYtjlKcUHaTkgFuyEd/SOIpB
nQ1nKUqdm9udruMoG7TjxOW8RgtqEacg48RF4CTK0mgXWjUDhT0zk7jfD6GoOnXQRRTqK8gig8y+
avVwEVxqqFhsTzaYvY1iOP59IPxXjQFPDU/lfz4Qrr8OH7/82hZ8f8nPI2F97jkITE/QYqyLv38e
CSt0780ZIBzTcRBuyPUwoHv4eRRIjgJpu9xQ6Opee4Q/NAJ/1hjAyvlDY4C8en0bPGymZ+Og5Bd6
uwKMO2sayqY2L07YOk/zaEnkE7qGynfJV3hZoRSczurEHlPpm0pXMNMXUO4jAYX73mjVlWQyZLyX
8ZJdV3grMCFMSH22Rq2oI3q27k/mYA3vu4x01y6aKTDq2aBAG1zq47pL4YDawGr2/Tjrd73Zkv0+
hMMNAaI8uK5WroKgpWHWp/Bo7xJw5QenSXlumwwInoPcfW97/IqbOqbChWRXrbuYmVRua56ZIccT
HJmDZ+lLT9Z4Kj6lPc7tDTTf7IvCQk3XLocClEYx3YSkSgJPJXNH+ICiZtI5gd87x2puLLRWeo8C
jcub/9dsZW2cejeagbZINR8jrQTzXxTzBASHX5CY63Bh8szNXpi3BmTlWw8a2d2SZsONIl6W1V7e
+RwqbPvDtsIJNTbOoWCRqLapVZFll1DIvkPwniFBsJqpq5keGI9dXXfOUkOWeX36Q10m/b4IDRjO
e6ylGSmKTSI4Maa0YLq9zdZjxfx+xKAJ0Y5Wq1fM8upIkVKQ2pZblqxIvvMa2StYrXnHcJUiHnEl
dl+ZhMN0nSlC0sOADqbxcNPCM99RB7nRpmfvbUcscuOUWEh91iC7VXo7bmXbmcgA0Qw5HeMqbYh9
CkPbqcjhHPXwbDSAjH1ltcP6xXGWAxGbEsQJu1c2J9xG+XDqOtYj4lqfi7QzySVqWwBixSYbjbHV
30coHI3lhWprLpsv3UgOPJjUbFny8PbvA++/PPA8SpM/O/DGfxw+khofJ83Xt6WQYYr1lT+VEK8O
SrpCTrw3bkvH+E3inzVwzmJ3XAPJ/nkEMkBZyybgp+sgRa7y3p+zELQT2G7BF5kkKLqGMP/KbOSP
3mU8u/wgNHDrkUqlhkbj7QFoEXMI34mvX7YqZc0FDZthR09vPpR/M4D5F6HF+iYoNyCF8fe0vXU8
80Zo0VWDVnueuxzAgKgNEMjFZ2ntbEHgdMGfvxVXw1vZs7X+fSw+Foob4TD4/cNbVQU9WRqZy2Ea
Eih7eYKU0oCjra9KuDxKukOhN9p+WqSF7gLU1Z+//b98nGt1aq1uDTQvJtFyv/5NyZxx5WgboDDK
8cEonGcXXsefv8X6I96Ur5a7voVEdu4xy3LxuP/6Fk2jzT2R9uog9fGBBewTi4Jq2xvYVcWi+Jb+
/nX+N/9ypvvHvEXeDoMveF5Iu1TOgi/i2387M2IEPiGGPFijqU7gpvR6CyOpOGWSdjQfrEfKW4WJ
LlKdQBUIv36jcM7gfGVk3rALClG6GRFtPta17EjEhUcecjV40MUx+FYbOk42PobS61V+6KFP8Iwj
6HXzk5GOezrSDuKMi2Oy6YTxNLdevYLB+sLHxWFex6pHoBhnpt+zlniakVBfoTwdkd8wZ0Leprzi
wQbD8ZzMDvzcokFNElXyRnZldmev7NuBvfemj0Ak9EOpUyJ7IY5IliwMFdUOyu1ypKW+wHIHSlkU
3ywnv6sS6zOK69sOtyiaa7c41WL6EA1YeL11so1KjVA0Ivn8rF7UPlMSMBGrXtmm41dkuCAe0/im
nkn8Szxkz5bBvoCy176eCG+BzmOHJ+60J0fTw1MaJ90W3d2aHjR8RTDoPaDmSfxZT1MQcSp66Gxi
1HqXQZo3RKRo48ibxnA4wCQLg1RM8QV59pb0XjZZLsFxMmKPF4xkQM1rcx558NJSMriSyvEelEO2
aUzxtTVY61/VIk0JKax1lN3l1DT2o1U62nOcDc0Nsff8HHeajIdKz5CQN/QqVJHMEJsGNYChMFSH
hWouwJNlYJQq22Eb4itSKHxbFYvodCx1/KC9sRuSXDyRzuuSRoN0XYsTo3/pE8Ficytm/UpbnOgh
iVGWlqRao0pApRUre0W8Jbp3XLQmvGK51dzWCyrIommvQm82XwC9dA8W8SwHKOj6RZ9M+1CwMyHB
xU52fVdO+7IwX2K0v+wcEyI0UsecDogSvFuBT3mvmXVzgSFbvesJzzawvV6gu9XEdte52KHjUS+V
LZm0QRVjvjnJZN94Vn8GSpNtwiW23yUYkcPQrBh4dY4ODiqCJ8XCnZc9T0N0YuO01pnjbT1nj4jq
mZwOqba3yH45Q/ygn4pJGB36aLzVwlHfGyZOMWyQOevXzjrKulXnuRIhi8pIVjeoOFyDbzQulA1b
LXFrhmr+2Gq4unMemqshSrVzF9nG3pyIPLdBjJakIZQZvnLl+Eoo3i3KTDDxHuC1bWVM5OPV8Xya
NDd8cbOuhM4befsoDMfzxF4ZmxTQXBta4Z5hYsizj1fJsACkYi1lNiozFLF2Pp4WI9avVr/XLkxt
76kinIbJaVKucoiPGN2fPR3zftR14i7BrHswBvMD8YhXZAWz3YZou2GmvUrrCGm3sNMPITu1xSLL
LByHjFwHHQ3Hkl60VhHXgW7IL9XyJYlcdAqxyFiZhtFwDPEmBrombkk32XX4Aw9IbIABYz7eLxk/
NkKh8djomoN3rx01v1ZNtcO/b35sh5yEq7i2g3baqToyH6REKFTqGYDB0hnad71WmzjUhHskLNck
DSdm2LpOHOOYWAN0KPVyHeZZB/gNLR3CBDe/4kBajvrkURcb8qWpWBgjn9Q2IzLbbV6HrM9EfIW6
dx9zAWyKAQfDJooIZs4LvbxuC/eYD8ZjVoCbM0IdVzVkHqtxkUQj9vPDTHMvUZh9Ze6QYrBsA6c3
rI+9sGr6AXO4qVlYeBsyuxHJd7N9k8wMWj1bz492YTQHzGqZX43L+B4OrYkboOGdBTSnGWY3DxAJ
KdNqB9HyZ31UAqXuYrFjTG0YO5iP9LxIETzJ3Nyzx+sQOPD90id7+kLDgOVSIU9qgXNngJmeZCyx
0nqAuxhXI/vSrQnFENCIIHcVTdfiWFe5mYwKb+UyMDR3tQNwEpsEB+ezo5t4XNfMbV+FMiXewXUe
8nbS9yWZQEAhLJQrw5wcYGEThmF78QHQ5CrS7OVBYtS+sRM9O8RaFH1wZVBEybzP53jdXsbTo87J
5RtMtNg9zPmD6cJ2kkJHjKR1mXFvKTuwx6J47kCHfpgAnV/bjb08IzHxK8Iykk1aN811r9cdKU8p
3zyc4gdYEs2G1FTN5/L8hozSwCvRZDugjO2R+3FEImdyZijQY/aZ6AcaMN/I2/57XfH3mPP/GXMa
BOdSJf5eFf1L2PD11/Efl69T8rn6tcJ/fdnPyYZYl5eWLU2Pun2t8/852RDrHBQvIIso7H0AV36v
8l8Hm5Txnkt1RprBOiL9OejQfzPZJ7Ak1VlaAkX5S5Be+Ye6VHgIpqmKpSVZq3rUxr9WcQqv2DIS
6X7VkI0xf7TwKrWb0nI6KxBolUtO53EVpCKKqNpCO1ZGTNwVqHinPFQjkbL4Z+cvDaQ09j6iltuJ
dcGCJMx2vvKUOj5rG7tZ1KHkWsE+tcnycWYqyRLJ7SNuLgL/2i85RFWuqJk4WRnQqKaxdyMSrXNQ
Z/YD+ca13TX1fG+WZORu7XHoxEtuMqCc1yMeonATV6IsTgkMgu3kOlwxA26gBTvAIrMpvsIWrGr3
PmakuCbKgqwRPOUEvlCOwtEr2ocWUbgeMMY0c/GcKKdb+n1ZDy6I71YUhDEnepKBXRDqc6y1zc5R
9fxOGnkJe2EeU15qz9ryoUYhmVxev1V/P4D/7wPInO9PH8Cq6eJ/+B+zPwZ+4zfghT8eQc8mSWRV
G7B8lbhu16nhz33Dqjmw8OoKg87w10abhxMtAo8H+wjWFW8Dv+VvCHQFj6cwvoOP/lKj7fzamq5N
4cpBo+sweBKt19PjbSfFtVG39uQYVwuKiWjZI9OaOzoNQ6AAby9aZ3lBXTAV2wxw/tUGrNryohk5
mWwIIg/tUGtXTMpIPlBasYtQe1N1Le2lisoDsIn+5KrR8QFvodtCz32PfI9WrYwo9RJ3dZAW9v3A
8u4xRStZbnriY/d6rapN0eK8s3F3bvh5+s7ACg9IcwhNiAjsAfm9MRHJ6JAl8cU2iaUwEGptYhXe
jggImbT7DDHEagfWD6qtTRTzdCJObp90i9qjR9IZR+pLT8Pq92mN8Hto0m1jlvMF9i9EIyDWSOB4
4MjNVHmrBWGa6rtZLMuepSypGJGxZ75YPnvzkAZtnSU+OecB5N+bBj19oEUZmGOjM3e5UyALAtRy
MAub9y8Q/vFJWX5Xut5hbvvkjjzjyi90fTnUmeFtUVyutj34/bg8b5oZvogiXDRgIalvevZHG0vU
JtYpafro6wh+YbEJvjxvT1niXGIdR4ZuFneeKFZ7hbP3iv5QW2vlD8B1M9PcbfGLCt8IxV7DMrol
O+sJ0PG8Hbr1LwGj0e9w5/n53EfbBnUhhU7/qWhpa6eJvhKa9bluknlr4tytFgcOZV6jN1WlD3uK
hEkMLhsl7YNHcnBHG7B1M4NWcQm1p9lMqo2JKxo7HeZCsyfKy7DgsWjQe49GRZYosBrkIro7+HAh
IIdMOnaNVpv9dhIWQG3Yq9KN9lNvY+PFyBx4evqhnmrrrIhBm8uQ8ENpKr9vm5GYlGiPEtKhXIGv
ledakKXqoWrtJ3darlJjdDYR9sudViYi0MUS7526+LjI9EOqOmu/poKAHBnhtFJMnpThfbVg0frd
4Emf78RayqEj5yvhNtEtrCGK8ghwgsHIGpIuQlWXZA+rzVE6d/KojFT/MFuLTmXZnict+7TMKJwn
FIhBmnDbyTIqtstC9BqeYYIZy1T5TlRbh3hBO2xBtd4SCa58RLTvtbZj5OBMoY9tjnCsalZ7Sncr
qKDi72ymzbvQTB8bxmeXUsTFznQ/RV4rTlPkqK2sbe0hR+4GCApwvO/kSXJXDER1l61NrkQGgB5c
V/OAYsb1dQdI4cI8xm/b5dLCv9jheR4DHIj2bsmYfUigbEE5gY3qDE0AiGoWNhNZEegtKnbizw1C
uExaGie1j7qBY4geCMG3EQGnHoxzq4ne17jlH5HC8ym6JIIaVups7cgbSV/FbSJklWwRs4pHsGIQ
2TUd6fmgSB7BtLL1enztWDbL+4xkYCCrvTjpXTtKlK747bejhj4UMf0IJbSwt4TyZYE5Q2LlV+2v
HEY3/EHtqqwSwNOZfa1Z2aeEknndA5JYqFgS9u6g+c7C51kvrTw4ANshFYhvU4gGkx2hPK0yKgS/
3T0haEcAvvbJBe6yQjnu7DBVwShI5IhBk22WMbd9ywKMYijvM77guwQze6j373IQxxuRJvp+TrSv
BZvRXc76tOmcq2Tkz7dOuR9tdNwlXB7S0LVmy2ih9ueQJiYmogrWVPJRVZhnMRTdtzTLB2dAhJpn
FCijixZcF+4cGEkFhwxC8lZEdnOZDWfH/vejp5B/u2BAEVm38j404mhbOF7QE/IjeNQw0KqvQ8vG
xFmg6MgmpaXMMcFjTM92ZN1gMJpx1M9dxlLEK9xDjJemyo0Ptt1epZGVHls5Pblji+EXd/82n00b
wlxSPnje8JyzVfLr2vlqxyNu0pBB0xjlD4benx2ra65r1zglFbMsSWzNJXdsRHDNuzwOYZubSDCh
zH5rGjJuEw90qlx6wmcsBE0hOplAYWC4mklK3VtT4zIcxOWcM+trTWS9s+s9zBbw8rzUzySY9LvB
mNWuc1GNTi7vWC64QECzvmsxgKY6l9Ckhbh7RjpKiN/5Dt0xIvZC3tf0vT6hNsl5Vu0xalC+gJzQ
kOgSTkjDKXwWefZLnk3vx7DvD85MSGlvYM6I8pi2vhv3UzlpO6Kp5dYpBu8G48U7ETlozixr/cXJ
M1dtuO0kSIwCVh8prOwAk92kknHDgZYf9Vh77j2CGRV4BBOTPGdh3x/dYWk4a5IGaVVoHzh/kxMZ
ucw1NU45QGtM5QC5bTCZw8hYTLmLnNEkd7DGomTV+j5y0meyxiTjLfdh7tpzm6k1vTz6Zmq1c8rL
HFWyky8bq7b1nawcoM1WIU4uvg1U8NzkC6fqDkoWaQzujPTrU263q5ENmgCjs8jVlFceJqCdYI+n
Di3h+NSFKP5Xv67dpvlG8e0rXBKMGw8usUM62fqQMeiVrXlQQITATji1bYSPZj+SNoZcHH8geh/Z
VpzeGYO2ekyQ8hmhvDOtgk7hpSKUfClPjTm0jrdNK5eWYFOmeaLFsFPrBr/h3+X1fxXfx/5I/1M7
7/2qsf035fWPF/6zvOarrtuSxZNkG7Cia96W1yxKTfA135Giv3e4FjW0RSPrsl9fMcBshn40uJbx
m+WSpERFTJsr1lXJX9jks1+jg32zFgGqg8hIoB1iFU8hr697jDc7Jg9DQBeGSjtbQN1u6YQLiHcN
hI98yQK41y0ekcG4M3N72ONQx7MyzB4AfKyXUVaND0DbirPZ0gfqqnOpdcUgN9Sh5ZYZN/NNhJIA
yKK7qDYZ2ZDWG1oYayyrfBr77N1oELcNZs4lTNuIN3BMycNtLRgOxTrbsohF4SjJjfuuROtT18aK
8otwaIxD+0D2HvBqenF/7pv8i9BIUHDNR/KZUP/g03fC/nb2EOykzIv3agQQR/hxX9wl6dKfqOsY
/joxA0GoFBmgEaLi0xzh7TzazrGIANml6ULwSYNNrGt7cws+ZbH9iI/zurGBT5M/DLV0mCZ2ZM6k
zBigBDLXRTQiEDUR9rVU8ko07oHQsLtasGoyO0+/gI05l+FU+OmENQ4vL6rKmBmrUm6460RdbPnC
VAFwSYx3cCE2TO22zJXxYmAVPC+dle0cqTkEHMJmCaGUbnrLqXeTAWnwMJUs2NijT1GQ5cu9wi3q
j3P8BFjYeBwLaR8nyxleSr1CAAxBxxezWYXXdTMjj80rhpTedp34i/NQhuZyXzZmRmufEIegfc7y
SUdUUeW9tuDOblOy7koARluqHgsPDVSEbtNBNbhTZulC0fOExnFNii9+7EGN+8JoCUV2JCrrokSS
SXQe2O6i7JB6dcSWUkxgfSCqvDWHTRcl8gr3B1RVHUVFoGUL0eBUtSSbpL2VXWszCCbN14ppojMk
H209/6ofx2H2/XTkB61nZf395HTCslvP0fVMbb6fr15bJetx25BckI63IZoTEhkq1yGqxVmGYdx5
ISl2y95a6qa7877rMJGpIcrUhleFJhLeHL2mEb2qN6Fdv4o5s+/azjEpZ5SeXITIPvVVAVrRGt5i
YEGUML9KRGlUkYsi3CL98FVEqvWroBTPjvYUv8pMjVfJabeqT7NXIWrpqS9yiRRmUAgbd2Ueo6fn
JOEST3HIPIXfRa3pbOhbgFNkTA+jPeDuWSWwPbmFwD7J8Dnpq0YWg3HyuOSKeQ+VF3S5Vzkt3ESg
b68iW+BX5ge1Km/zVYOrVjWuvepyu1Wha7+KdfkFyLcT7Tr/Rcs7rareZNX32m1TPlFNIvp1XgXA
5MYgBoZx0LCwRCEcr1pht3aQDaP/QEIcrWpiXSOjaiNWjTF+e+TG6av0WH/dCax6ZDQi5Tu1apQd
xMqxPsgbLx2ih/BVyfwqalarvvnvedN/peqAOMPt8Z8HvjfEXvwy6v3+gh8XoSt+k+AiBOMiR67g
NzbiPy5C1/rNRa6mo84wf+rbfmraiKwlYXaFYaA3YwSLEu3nqNf9bTWmQKIgmZaXc7P+hZtQ50p9
exFaDmFsLgoBVh0oBf4F/BaOWkT6mZRHuGh16BvpkhF1VYcnfDHDFixQ+0zILZlnDbloRHiFJzfv
6hc61elRlm79Ytlp+wz9qX2OJsanbz7JfyMoWPUkb67p9bczGLeRtYsk2LZXlvgv13TvNqE+etYx
HazqoySs7R1UmfKqlGvumkLLtAdmS3tdV6TE/fl74yX6w7tThkj0DOuYEB3KK5Hk7bsjmMpru08U
KNvwfaFCEurHPvEumddUto/BzblCC4HJ0Fz9hpPlJY962iQfpqVcvjivxkRM4eYpytEAZnaf77tX
C2OjKvvWeTU2kh0lj+HqdtRrs94xPLI2S9OHSOkKGhdraIubGOYEdgCdulm4CsguNj7H7/sFMb7b
Y4/jerUZMqW28cLOj31jmxKz2rrV2Vm9mQ3X1l1MZDwsjNW6qXWrjTNShMvDzcXdiVdUPGtsCgPo
Wg89MTyUKouiKXXsurzGmxwFWvx/7J3ZcqTWunWfCAcLWDS3JNmqy1SvuiFUKhV93yzg6c+gbJ/t
8v6Pw/6vfWU7HFIqM4H1NXOOuZpF29U3OmtFyEN7MQm4XW2li4MkGcQO3XgdE7dWrAbU8ocXVVtt
qVKlTEFWqyp5w6tfSM+xi7PoXOO2pGsfXDObdyrObZDrRrLRLARr4IaM5p5E0/Sid0kiAtARjPcr
HdM+YZdt4MaTt1UDPpfdaE6AgIlbse/xgEYTG7HVhbtYcf8oiMvdlr2jhqNHqhzx5QaH7kTQRLwR
pgI1lthC3xUwYF2/5BCkv5Z2LbQtQ1fzCgWDTqceJYYiiI+yBeczBuI61awDgxGD1CLL5vSQ8tVJ
Zxcoq12es7KdYOqSoewPSD0ZMKwm5UifxA5xRAsCRskzkHdtv/zwNcfGuMv0BNvXOAbcqd4R8Wlx
vxigGyB54o5eVp+0C2jjPXb6+rCsLmovr/FTJxC+d73RR8SzpxglNvTAE5Ot1Y0Nzl6Ay3JJ53FF
+AyrfTi4KqYryx0Zf1roqe/ED293UjrFp+FYWeUbS4NJWCYlEe1Q5RKfzY00wT60dhpw7z3EkZaa
twPSB8mZG6I9fMAknky13zglAdIh8oFok04h4hgXf9O3Mo3DBLtUm+4NHTcmzNxC+GMGMpzilnWK
fkM91ibvKDpyUBrlaBl3XUcCxDIsJrR3Mx1fbczz3vUMJut90UxykUJvIIrZEY3Wf5ThkOZB6xFy
u7F72thtP7SltiWod74ZZ1HOrGuwvW+HUVuSBwq/eT5Ql7Ej0sKS5XRVtkUUtEMc1V8swCu5j/Bh
zYeaZUnes8r0w0LQAEdBX163sUpqZA9m9d5VjnkU5NDgI4KYcZyzLrtHSr8+DMkVRIublHeU3eR+
DVXjYYLyeLV2fW9zHEoKjkWobSO7kOEQYIuXPrFTDEjJyF/PJHA5NNVEOVGp+o14lupN4Q/EHS5J
kA1ixY287fRh0vxBn4avespo5SZNWklgYKhIs6xxHry3Xc48lKjaZffjUc5YnM8J3o+x7dNVKZVp
/Xg7JcbynHemRshTpswF9N4UGmEOP54eaX6Xw9Dq9ckdE51/ZBGJ61xHJE1ajA3FosbXEshH0pG9
J8t3wgyAFc/t0l1V7WLfNp3gL0bHVWk7NfRJuvqX6n2DF+5uLuOROW2VGN0KAp8usA+MO6uC3+Pj
jcjvWpkD0Csj6srAncfxyG4bPQSihri4LjRkADwSAcX7Bi66Y0n46HhrNbi/iC7HlhyUXet8IRtM
wWBJWkIFYPasHA2Wc7o/xCDVWU846q2CgHcb2zNre9cGfhDiRSFTCetBprrqayf6J3NS9nH0vFTu
Re+py2DnZh5omRXSJ8areUy4CRmLRsUqxJJpuBNASG5ic8QKr2m4R2MGXI9GNkw2s5FBfkA+Iptw
NEW8qxT0TgNyxyYXcrq2cnTR2FBjgBoLXkeGLflxovCTSKhagpXhjh49RL2Y0bpQe8w4ZxbesjcH
ltfklS+awjFgsXWoWYbKwD0y904578EAgO0Xo522qOKwvcsIA/y0WuG71RT/b+H4NwtHj4riLwrH
LH+HZ/P+p+Jx/aHfpyjWL6B6eV6gOkB3S/v7v8Ujm0ZWkbaNxcn4sfDnf/1WPP7QCeBWWsUDq374
98LRJJhFEpbCGpRBClXnPykcUQL8XB0JHTu2Z1A+8hcIc61Df6rNWrYR5WSL5mT1Gs4/K2fSP/ZI
Hnv3IqkDqqP00Pn7cIEW9vetPWhPMT0ye33bgJU28QBYSvA0XhLutQFf6iPAzfwKpViSnnvCsL6M
beK8ycUuTzET3KtepUbgaVnLwzdJihM6M4QvmQeCcUzL67RuNPwQcV3xzB/qZV/MDETVMm6iJTbq
XTGq1nsbk9l0D4CKIzrfZgbYoKbBPc+GdFBCAvziDkTnYCIOAPGPNZVzaUWJM2uBKl61FZ6Beo1x
ue4J+eijnQZ8wNpwlydwfQqVuCap7jEjMWeHAmmpb6uu4+3GE0+hDbdfaoUHVHrYcLcF0Eq0sSVC
DLixjRF6UMCyASrurWuAEFdsBfk84XfMxcAwJJSezlIUayoqqTgU+odSeUdkWhYnkpoqQ7ZJL1sy
ws02xdAC1vftATaYD4JdK5jXMnbP/dhdCLcMcNdaywasUVRC/8GYGdOCouuslvTbEs5zJzE1E00o
gzFCwIos1xqjvZFNYXvrFL121BXCSR1Grk+uHXnEKGP9tIvLY6xp4z7C88G2hwLaNzt98UecrReR
K7mzvXp+hwiMpDQf8g2QszhI4KPvcLNn18BMzX3VWcWxqvphn5Ujs5WmrGyf3I11RD6BWo8RhhZl
FZh2HN1JwytBW+ZTYOP8DKyeeiW1o+rQLSQCt4UqXsJS64k0Id/cX7SxvstT+ymriuiCYrk7K7BL
F1ar4xsGk4lgVlS0bR1Pl9X7t5vHKuFknMJzblQzPNNaMzZqGCh1HCMMlEicW8/Lwue4nszDFNva
nTaF6y6oJV54dFrzOrTDfK+lWrKwrGMJ/Vw3Lrl+YW4/NbYoH0AlZ8QMhXE0bVjmm9MmIbJ92lQz
auKSJSHYv74rQBOV/VFRoO9VnkXPZl2ZV94CCdYXcFMeLU+wlodWgg16wBD9XSiLQphxDsbnqCrL
bWZUi89ETJKVvTjHVsnHFA1nx1jJBNM7OdeCgGoyFJMlJ826Hca7IYqMKzj51cGyKID7dOa7xhXU
XqjYy+e2m0rMdU79VRnxi2hIYulz1z3xTRfbucbcNHc1uURzPl1Cu4tPJdudx0iYy+tgLkUB62Uy
PtKq1a+0peQobxrTOal88nZWWn8i/A4PRJ03W5jEC9+gkz54mTu8kuibv8wUWC+m6pOVU+5mLw3a
JBjb3GG21rd73QEw6jmq3yU17OyKsWHhskGEfUzihFfKk5o6VJQlYUY1qkRPI3CD1cMiERvRBujJ
uQzTCR1rTa1JSoDJVUwoeUwUFEixXusCS2vmbaUGsi9CoAN8Lj2k3BxYjqYzCO3UqdK9MqCRNp4t
RzPvQAU+JUv7kNaa822ScNdZ3K2OeqkYY+EEW1iyt6l1VcAvuNZ7qiw67DBwkujoWZ1zMytclFU1
dA8LsOFAtnr1YQ94tGu1VGeWZstXPKdt4wsNm7xXqBqudGQ9RbElN3aTE9DBvnZG6ulFNwhjhrde
AhyA50vkYKFvlgy1A/V7e4KRF72zfUs+c0Wp3I3NNSA7tcJrpgCOmflqUNmDEHMM15+Umq+NaY2b
zmz6t55NM3ecFeNIatiWtVRXMUQ4t7pkKdy/Td0Lb5sPk7gdu6RcmWUM0f2YhI7pYOCrv6+U1QH6
ipT5MPah+zVThUZqbjIY5saFPg5PM57vLS104UiX8n2QbXXl2WFrU+cInnNgiqdzJMqwZjkco5FV
JJY6pOs+zuTD3DqRR/cK1EgFwpTIKrsEjXVBhevXpPJda6RJ3BJSkXGJSgLE9emj4cy7F+x3cbCF
3YZfGm2iFOUlkfbevm+s6VrraWERweBCr1r5vdKsb0ndGNfCwZqwmRua9txj2dkCKk8KYL4KgcGN
x7D5OtZJIKGp/oh1jC+NTglnTdNTpbcPDE0RagAlI0SVDiJBFbBLGC3t9WTxLo1oK7A/BrRjq1Pd
IdLi2zwbox271ZAtcisQr0kEE6AidtzvHykihvvGwHgWUyg+Rg7eNRG39UmliALaNpT5jawQ0suu
HEk/0KMDSWMzUfeF3e8trMYXrtwiKHVPnZO5gqM2oRHwjVrkd4DE3OfIhkjKX4gCHso1SDFkNuy4
ZXEuQk3ucmOujgI0xUZnkhSAOEuutTZyfLssq30/TENgDVP/ZrSYMnKXqe3oZF/6TnxNmzojv9JY
rkdVRPAUOhWfLRdPSdlVhIwWkDnxM3bfBWyQ7QDp8SHVbblli9puq4jJh+VWbgB7JXxgFdndMvzp
98pDkzJ3SXuH2t0UJKB7wIOxWbCiaWPtqIYrIp7ijSzV1xYC6BcysoZdpNzsW+ESxkK+Lt+r636J
3fyzzZLuyBTZ2ejQsIJG8m/EdHr+LNHd4DSCopfmVjAmwtgZfSKul1pLP7zUJYWHgfa+l8QhW12Y
X9I+J9u5S5Md5s/mOFCQbAcMMwfTqta0MiovDWnDnjXSeJUUVc59NKGl6QWURn1e+g1mz3FrOl35
0UuVbPjbHzEtiM0wx/ZBjWazSeTNYqn6UFoF0LLaM3aVkB+NXl+GwaV0QOdCt8ieodU14hK0VwH/
xo9jFtpJtlBh5PCfMr26der24ujdnngXYmEKEh2APa8zg3sXxfMpxaa5wz7r+g0aOt9OSoMwrfjU
Lfnq1c5vzELT2DNMap/bg3dgXA5gzSwuWlae5zaJd32hQ1+rNADT+XzxxkEEkHfyfQfJJOgXYCcW
mEdfxgMKbjZbPIQd807rJwPOpuY89paRHJYUkTysgU+SY7UtwoPCTwpyt4wEYhUGgZjzwBwuCsng
R1LMzdbRuPzIgz7YuH8vtgay3euh/Y9yYCLn1cNxKloPD1eEhiBZ3FPRz5c8kV+IsXv6t5f6W70U
ncxf9lLnz7JcEx7e/8SYBqG5/uBv/ZRjYYY0GLpTfJOIxb/9bz/1Y07Po98zfp23r6Pm34fxxi+M
4FcX+e9t2H96Ku8XXJV0U8IVWMLX8fk/GMbj6vi5p8KPiN3ddIRuWCwG8Fn+3FPldN9LUetIzZwy
mwNQcUw+Zb4GZoRg4rceEjWTlglHBbhPu/F8o2vbI080ZphLgyZ7E+e6xiaz63MZxMjxNFB90cBw
7KPmFL1Ttj1f0RjpgZVw9vpLgXMLQkzXwXGZrWCxc9SAmtkxAUVCVKOAotEwtm0aL/v1RKTgm9vT
nDbxLTsKnbtjWZ5CQgXXFFcn3raeXqdb+t6G1LWWxazeeA0atUl33pfUtPFtCISEfgVqgzD52ssC
tocwhePykDhL8qkJEX2oRUtuJn7mVc5VOtD1edZ1XORhiqOHkZfvmB67tEFGxrbSGKd6Lg3iCK7q
Lqni/mZUHXLVMCVGWefR4lf9OG0ZP6OBcqJ05FwjHWTiGQ6Y1e6wxRQetVId6v6YS/PJbfmY8fNk
vIQR6ycyLEngdmwLSVwTbQ2PTx46ojiRWV6ce820dwANi4u+5BWgD7e9i0OQBD51XXmif4Zm7S4M
zVXs7AxWHgA/iWMEnhfpW2z3FI4txr+UDEr9heF+fz1U1msno/5B4HRx96xBPGwcWhrVfoFxb1+2
g/kMU9fYYchx90UdISEYyam/wRGH1c/UaQArQnalHLt7wD5uurXtUJ5M0hO+dxoxOlYh7p3xvHro
g04Rd0ekxdkCflqhVjTMW0qk4W3tBp5a4hPvxi6VG6/Aq9i5/UbCr2J+RR60WU75ycsxXSFnKi+w
qKwb3DIvCa1HgAUrC2Z7mEmYj8KHeZDN1tZkcVAQofRK9JsM2tY9iEr9jrhuJwgnSx0Z9O2zlNlm
YaEyiwcw3+FSMU/0xio8pERes4Mvsu8QzT9E6Gm7yrLCChZTLu65yJliwR6CxCYKf8k9EhZw2RJx
YVhoMeWl4mrbIJm8wgEX+4Xb2ECxu9elIIplmRxtF7N38+UMG1l1sYR6iT1SAFLBvhprr5ZDonJN
ivm9zOv6ZkblcnLcroE7FZMjK6Zxk1ttfGuODdcNl63yJxsgdM3AF9FAjNpCt2jP2Swxx2POdz+r
XvpED1pVtLetYo7EkxuChdmxPFHrOkIslj0EqYqj2L0n2Ie8lM2see7wYBiZVA+wN3UMyrLJYvEs
SJNJt7pMkyu71Z0Lkcth/DJZCyDUAdg6IeRexdA3J+OU1x+TW4zNBku+utL9PBX0by1aPTymotLk
K+a7Mj2q1eHh50wGeDepvljlvq1AGj+MSWKph/7XZUD0YzOQmfqYvmVZ3y4lbNkf5Nl4pdDOte0t
wdixHgq4zKLorRBJlEO/FmS8Z1pVcHn+QNpO8yIidDE/YLeumh1wbQg93W1TmH0WHebetd6GqlT9
h5N5IrPf+Iw84Pf50FcnZvQm/W4ZZj36C0WRDRoySpA2I2fowdVkgw2LrmG/ujH6lhbe0IDZ/XtS
/52TepWB/eW6/Ff92OadrWPyc2Tabz/6+1nt/iL5VQ6REKvc6w8gBNf8xcS7of9hxPn75FP+soq5
sKsCKbCY2DGT/H36CSkKaoF0KLE5sU3MU//gpMZA/6eTmvW8LkFR8TttLGH6epL/QUA2JAZbvjSp
IAc4rHA8LOVqU5awXGNMRTu7JGWIlUXqXkiRBuxtkI5xy71bBSPoRTfAgSEe0zAxX5iJzOfKNsqH
sbPDL/AKpnO9mBTkjlrkgTxZGr5Vz3aVaCPmiayspo2aEKAFDF5xSsbMac1rkCTxLUcrSqHckibo
tyZvto2XsBMgcEahgqVpnLgj0/J7V9Db+443W7tM66y7mLXLOYtDa4Vtj9pWbzSTaGSyHlkByxJE
jBkbMRqBDq1sNds3Bu7petMboXkcCtPkHHTNozclermd8obk7YI/KmiKsP/kVchNba2SfXY4kLvE
gAouLr84n7cs2Mwjq0K7ZRDZV6BVOMwPiY49ZmsuevE94Qs/yFBOZ57dBLOKJQm/LbZsgG4K1b3U
i8YwFOhK9wLtqXsplZ7dg/xDrT0l8Z0awvKxZhV+13ck2VyhxokkraWhk+Ed89zm6M9FCFGy4fG3
xLV7mTL+rsau+SBTESIy000QzD5ho85lSZb6i4hc9xzmFQsnJnG6CEK8PGUA4bbaOS6sfslkDXFc
fZeJxjtLcCBMlWGfHjo+v93IIpAshYQeKY7VdTzQcE3xWBQ0YmX1IETjXjSLqwWVf0H4gyuBUGA8
KMJWPIboHI4JE7iTlifWEflAdZe1zag9LJwc0NhTcWIEoDZNng0W9G+DkBzIOj3vmawycqKbr0Bh
mreWhdALlaYFc2tppL3ugICXaQXMwT6GLMxj17tMNY/heba8B6NNostkLkgBvIm55kZitaYo7TrE
yJo0gh6BwLu7YFHIOuFd17XpRLth1rGrT2mZHEKn6ZfjMEDz2yfhoF0boQZbWbHp3poQ3UtEjZRv
PZHenGl+pOrhnlW4ZCyC7fxcuxpQctHa9lNJnXoTM24A/m/mFmMHsrWqheEWoVDmPsIIjstGS1NV
z77GB9EeZplU7lvD/hH1g8ckHUe2GfL9rKIGAHBDo7ZYwdxd1IqFLXlYwTo49TY2hWOO5CJ5wZDo
9SfWK5L5OpfPK5ns2gOzuG5jZOGNUxT032PfvcRNcRt6ZnSdDwXxqynICLKADbOoLO0UFbpDrhtM
pCdpsvFPljVnfOmXbdjO2U63+c/e1PMjqVPqOWGURDBzXN0g6GhwMqHpHASzcjRebA9TQ7iIEmL1
TGUXoRa3Y+2xhNpKp44ikOLYLGokI0S2EC9ChEA2sa3ojS76Jkv+hsNMQM2wui2HYO6n6Uoj7etI
uJcMZq+8rxb3umfyiPZGdEy0qumkknTYOiCEthZZ2qQjTHsynTQEeTxp8AZsSGzaTy42hDkxhE/3
4Nwy2n7olw7MRKRWRYJ8hrnIInYYSHQnBeBOufo9uZQUy+3C19aBGIgsPDtjztzOrW1mA2UHjluW
V3pZd5/p7NxC1A7fsD0rlOhN/lDaxGmkIyEhWKnRW5CKdSYQ0tw1FRNDleCWsezlNmlc/NkW1XdM
2vOO3F/iFzR+SkCNB2beVnWQuctbFTKIBUN3h/DxplcZilbGKxsIB+2+Cct2l9qafsOUTN3ZHRuF
hOUwC9dmXybC3SbhHO7wKFLNh5IwZXK6DkuFOYbQD23NARRXc044xuBEX9addxAJDDCZM5cB7N/K
z9FjvkCJUAe9iPonQKw9F4bS9lE7fR9aO9/PcTpv+1aJx1EY4Rczk6CzsLlYR8QDBVkTYICOg806
GV+bJa/KJgGp7rFYgWNFWl09ZNbJJdtnM2macxnq2MNMwNGUFl3C8MlidDPaiwOHvEGrOjJkT7du
k6wi0CZ89hrJLSuLEJfYEEMUcZuvJfk8zM1Rq77WTl6w9R7JZUwMd1d0vbevCAp7q4FwvTBW01BP
Er9VqXK5ZS9VYcNQ7aEwC/di8j9usD1qdxgCnp2oYR4tPAi7UYeIgFJNTD5jwUyc5JRG115WuJ4f
lbLZ5H0yOJvMMCt0YTZ7FksxaZVQHzajIQhtYFhMsxsT6qHVZbJ30IbgJnOyE2NHtCM1o8SGLeRz
X+sd66IO+XAyMDvXzXZ1B1WXaen1WzOFL+YC0UDNxWVgqZ0+Gd1mEvHaGhITMHaWdmzZUnyarLA+
h6ItAjsGJI1/L8Tu1Fr2fCrBEqGrnhvYsTIRTxVU03vyPcjvw/+8rWmYr5vQ+KJ5hOckZfTKzAJq
wgygrLPkU2lJ7YZ7KtsYJkkpo+A5t8xN+BS11n4y0y+hPXy4RiP3S4XQnHgTlHzJ/DqjYQ/6HGOR
47TvDSno/mjqx4zNCo2LUX9GoTOSh6NVARbX9DAaiJw3Bi64LaQncc4JQthmncoupbBvywgtTIFY
bVv0BtNPA1gjdqC4VSTrEOJBKEYfYlHtvhEe+jhXAaUU9QWuFeErcySKVMC7AYjHrNtbH67g5tdi
pnE3vYXcYeKU28ZlSH5zlj1qhs22D1rEl9hwkgNR1M5nK9p7jODfIcbg8EsgrGjOWwmwlpFrD4Qz
052TN4cLTBpCRR0T8Eq01AR4Did4yCHPzrre4gEnMz4aCUGd5uJojjXQXsaTqS2eEsKhrnOueYag
2GUEnM29kfbo3PR03455far66cFa4m4nlrhkQblSc9LlW0/9uenNoXoIXRrChBEnDs+C+BvoayML
lArJd9kVO7IKiYPS3I8wMl5Jlg7f9EaadyhAyWAg86ARPdeV/CiMQhyTZei2NeGaV+RGViRuGJ9O
oTbUBd86N2tiNsN5TVRLpw5uzaSks2oLCj7DltG14z0Vi3MvtJlsnFylO53q8c4onfBMFPmp5Usn
g3afsK+J587aSAdPUSrcCK7hhBVNpOLWrNOnKavt+3AlauLSkQxijLK6H+I1fKljJEASomT1ig12
YoPSdHbQ2ctznyZEn1uwrcs7tDsRwWPeSkX9DgwUTxC69ljT70LV3S05rWncd5sWB1paF1/aHBz0
0k2PqhvOtehZoJU3VGuYDddgmbwHfEieYkYNiCEWoBOLO5dA+kCaiYRr5FjyGjGie20XDUhgNEWE
P4Az0LJiOZNok1392/j9rcYPOAJik/9b7vLIiPaz6z4//6h3Aa27/tTvYmlB0J/jgK/41fzzm1Da
08kHkCayEEa3hLyuY9vfOz77F9sVgOgsA2TF2ij+p+OzfsFIBJ2dUa90V0PRP+n4LIex8U9aZBet
C24hSxemDSHjz3oXZ25NLVayPGow5wU5VFSA6bgljlQZsOCpszDyOIa67g1AN0XHilV0xEM7PFUP
TWElfihDdvi0rYJ0L8t+5AGVbW16piCKbIBbqjXxENjTK74OSKKzKc13EoLE0ah1eF2epKyPIwJ8
QufbUNb9cTS7aI9UMwqw0DcbwfICfzKiiXnUddo7lkRIM6ZuJ6lKyT9zmWemc/VqIT94L9uuOA4Y
SHZ6Yu+GDk2x3o/6ZkyT6E60oXso5yR/ZKnIQpRjjbkaE5PqNRZDszcQUp6AG63FGuqEr6Hr1IQG
FjVxpwUu/ZsKve9TlvYuuQeLfj+o1gjKHHTHILwbSL9N4BZQc8h8ZSnMKXZYnGFkm8OzNkz1dt/i
WDmoxMKLbc6Xqq4QKyDd3RF/ymHHU/+udLxTVJJ/WE3ZGdAUD5+QnFsxK3eL4LryBzBqDy3S9K1q
LH3D1Mq69sjdPg7doh1CbaFVymLtlHclASMEvRI1wonUpYSANXbMLLtxtTUGXQ2PBEaTGogU6joK
C7nHalnsjMaU/NZuudSj0d04icaRMhiP9lRMHzPd9rZTyAhCJ+suS8bzGKw5WYdDxc6unthcJ6nz
deDxVZfzF71Iuj0a8PQwjPALMMmFz6ObVDuMIvY3NyGE/YbeKb2JGL2yaaynmPk1eXXumpuSMFI4
cDq3u8amZ5j1NVgVTf3qsiLCb25JvGpL9R14m7dbVtM4pXpRbrlvrIs1qw7jbVo/sTdLn9ypmt81
RNHEWy5Sv9EqSG2utvpDC50vOfHieltHtM54OCG/0fKdQsJh70wxVje5Ek8xeomeHYLVHNyhymA/
N2BeS8BRBouyK6uBju3DTk3bTULH6RwGDczMrgWkQGYcBicWvMOkTpRxu7Q0Ro/CsjV3sVW7G4ND
cu08jOIwDwQylYsnCS2yBp38bgOru4ngywjSJkLVIpgZT8ZSnNGkHjzmo348lM1NaxvvVd444XVj
5lN8xdL6xU5a575gk4peWmjHLhms0NjnmOIzxx/JcvQ+CCBrkm0Uzgumoqk7d4PhFh/EkVNhEOyN
xqofniQaoBVDG1MXYel+JGsz3XrtILZRXnonBXcbYXXYgYarY7u+r0leStUaUxTBgcD09WTkysqm
QLI66OMAZE7lnNB1uZ0WFDI1dNxZNp97MdYLwYbpmoQEwE9/W2IM1Bsdr+9tMzvAJPFjGU1LYNIs
LiWWu/BbGjZEiKAY8HnC4RyyNIA+FClcuRLpFywKeISEZpI9OuYMiPTeS78Ssj1rB7cc0TfLKlea
D+2QsPARpjBhf1QC1o2CgvhczLV8z7CscKXoCIMxOff66JeNms4o8K1vDBv6bM/QYGS2NaMWD0aC
q3G2MWbxtqXMeEl2wa3tE7QuHk2iGgumCTmKG13VyZ5nH6/YZyHaDmTQuLghbqVochKvrO4cxtiV
vZkxeZn9FUQhqQcVLFE/ciYnAlxU2ndQtqadtJgj6QRVpn4r+YyZG4TzY65c4wp/45orhHoGHUzh
qT3kH/um9KzmmCWEcVmTDMneJOx1YwwghAdhxHswbu6+Iq/7XBr59YJ6jBxGISsCQ1acYV07KHt7
K2Yu5zrcVCN6ECI0B4GWyjZW/vFeamW63qvY8URkJ9s2qkxtBzRIfyA0ktWNwTZjYypyl2ytLG9R
DpMHPjr2LUvA8Q2dsUEBbnpXaBtNP29aFuOTFe37ljbBX5YBxEXRLfNHMzdfOaPaW4arJAY6ISIU
FN2ub+iN/hAtItxNKPqeQM50FwttDYdDmQMWc7q7qnc1jHSzfhpLPfxYDFue51AEnWNHSP7S8FDw
q14zRyQBfDj3bUT4U/l9aNSHVDbTlbM4y40lEQtFDfEqtZpTqnmTZq6pUGwTDUJtZ/kTgVkp1XOM
KCUdSZ5PqeHPtkd+epx5+y4v66fFqfrjbI/DXrQl3BfATgSYCAZfS6eNG4Wh885h5JYG7WS4V4nJ
I94zTGTwgGR8xes/TJ4lfYOIVz8ClHGu5wiiwbKmnKQeixjeADrPbMSwp6yYR+NivZpm03IWSq9+
hwHV3+AJFZ/MT6qd7Bdzm8G8PNhdY76Qb16zJayiAMo/hEjyqLdt2ee3GYGozwP34Q1tfXtGdetd
ox8pN7QP6TWdWLLHUDveknZL3q+R2wcytr80rpVcz2glXkLGM7dhKDx+SWdTCRQLK0oXiktVmPpt
N8VFv0m4888ydaY92+723XVK9sE2Mbe0sJcWvgP81cK1jwVt1yWzY+j/eHy/Kiwrfj0VOoiISj8S
ovcStribyB+FBEnPugrYzS2T79bFvqO9TmVIskxcNTfEzszo0bsVrN9GwCmBYAYWTXHqT6jmgXH1
LsiXiGmh5UxbD82K342TzaIayNKGEQLaIrg9cEsL1wAboWe2iPhtunIX0+WmbsnehQ0r342JWn6y
6LJ8R095ErQo+hH/jMzOnAezTd2IIy8qkih+7Oy5Ti7/1vd/q76XusES5P+u758/WzbK/U/V/a8/
8/tGR/xCVY1MgsDuH57G/6gvHBOhu+Ww7bF+dff/QX0Bw5+FDSld/+kLftvpAAVwoN5R2aNqF6w4
nX9U4f9c3xMvws3mOfyFNB+Wpf9Je8EqdFiYEsuD66LhLOKYYKioMf0/fCZ/w9Ho2sLkPYLvItaA
T+JPqvlwwHVkcl4fhrTEIDTqpEy6U1h9KVEonAsbP1GO9a4NqgWb5V+/9vp9/dzC8OKoVl0d3T4y
AvtPbzG28xxcMGiryPIqzPRtp4JxYt9UUG3cp6g73iOSRjy/KxMz4LxIPicNt/TWbm0zyJmN+/NA
K9+Pbr4xG605DRkP2s5NS22T5uBQ+rll+hNFyw0NRXhfAHEN/j/ehEMUC4Zwdn1AaX/evOmtVaOJ
X7xDs+DMmYD/7wqtYCviqPmpMXGDhiJzzK1WzCMsnal+U97g0iagZN/0ibdukozpXHUkf+njwmDC
ixek5xnmGm/Mdu7IYLVIhp64xqVnmlowLvzr90CH+1/fg+vg+XVdF5vGGmbxx+VhZ5nsQRzlwU+s
VdCiGvGnsZ0ZSqbf//qVaH//+5VcEMrQM1z5X02rZHQPZ41XGoGKsTdv+PJstzm1vdlcdMla6a9f
b72C/mjYXS9vD7csDhOLi2xFZf7xnRmiK0tUurxelLQXnihUHwPGvb9+lf/H50cbbgHucxkHkM3z
86t4xPEhANbcQ2uoBD5H+r02veSQde7jX7+QsV5Mf3o/0gAs4PwPe2fW3DaSrum/MjH3qAASiW0i
zg03kSJNa/dyg1BZNvYtsePXz5NU14ylqmNHn+uOjqh2LRIIMJH5Le/7fLx41OzebwppZIlgZA3u
xQLddvFauLwBa2ae+eLmwsYpaMUIiLAqZHfz4PinmjHpG0nn8I5cYzkWjtPcKsDdaGcHyk61pVXO
A/L3faRt1vCM6IexNh+HCHMITH1TErKmIw0cGXER0GkCBQvCxVa47afRXZL9r2/S9vXzenOXaNss
tgZPaN5+4LyjoWibH9On1bQf0b6uCk2RpWrRMs0WsmyVtYg1gc1OuYI6q/mzLN50D6UXCNOFTqs5
tWD2QNYivdg0bomKSWTJ2aHm99XTjFtACpSYR3FvBUXDmT3m1lphingQZhbsYmySeHji6TGOSuoE
mqOLzcaCavCV7Szbux2s3agXDupZ+LucLvG+gHO8tYmW9wj3ZxTGEHuZZ2RdtXblPyBhTg+pkaJR
ZogdBpIo/BZTPqIwk0UHoMpQjHPow6tBE4JRAeVoP5EJk8rLtSvrfu3SQcnXnYWPJMP188Ts53Wu
2cOlphATA84vMyYZ2p8wikEK2ldOKGnHpy4K5IUq6cbQXGMHwNZD3bfFJ1CC2Q+mOFZQqcyAGlGg
KG8zh5hMuyrj6bOHeXvjaYIykx7yQzqn02lpAvejq0nLzITU4NUiGT9CIaflkubOswmc2ZigNMfg
mg3NbTbK3EAGm2DZ9tQ186T41K7VUOAIDtNglGdmvDG1YUI8s4o0HdqAWIZk76SfJyXgFJyGZkm3
miptQTp3YnR6corNAzj/4iQ1hdq4AKktbMhnqzcIwmZNpzA5X9ZpAcUa+6N/IGK2nxWejxvIz215
6BgstW681n7I5A6bFitC07H7xrafK03MzmJhbOx6AnBViVI9lnPLTNkMPfAQYuZsNXl7BMEdx/at
CCHgs7cNBxoa82o2ps5fMUnxhQiw2CjXqm9nlX9IQuZU0OQlXY3yftOH8L8JkWHDmuZ1LZh3bEZS
rtJgiu7LNPpAH/VrrEnisWaKh5ounir3E7i0ZwG4ZUO/N10bmkXeOaG/s5WyTt7Uj3i4YJZXwwK9
3GTQeJ82BvgO2Oaeppz7mnduFRchdaUbrdDQM4wzyLggpBualV5rajqwLLlGSgJKXV2w6hxG3oZj
CBBe5Ltg18ck2fQRLHbVtsbRobF46jSpXU3O/JyOrYl7tvWwsl+g7qZI648LQje2qdYC/DNb8hCj
2NtbmgnvVbwurkG0n4FgFKACtwIXD5y6GAZeF4drksHymxpk9DmFfvfieu382R7UeF34/nDIhgD8
KATEE9Jw3Lyk5msaOsOht3i/jDnDeJHPc2RDzPNa64A8xluajdW4xbYwI5qWxjI9ysEsd9SJ44OZ
IW+XeQXBe4aBQF8+ubLcpjwlEw46pkh2euwiTr+yB19HFam5Bv+Qbdyqn68Ml5JU05oZrPhh/jHQ
IK3O0IPzTagREcuA2VdVgrwTVf8miTg5rAXTvzD7emsOo9hyx+rac+ESjXTjNyI25yNNv/bTEozy
o+BFPc+J2fSbLOxc+vYo678DfBiRfpjLfsba/y326LFjZfaeLlbxklrvg2ESX+RVHX/MspHoZCDk
qyrsesATsa0j9UPM0lvAMybGLNzldL8/p6mdbTJzGTeIfqYbw6npXGeWfRglMxFqnCtPVdeiE0hQ
bSxGbELKk+w9ipsEM798cPMK/3wg+VyzXZ/teAmvvVZxco02ghmguMxwrHRWrAbuHPPiR80k3Ti9
LbYoNcRWUgP4uHh12OLiWfgZEeT42l1XM+hsPknWB+bVMHTcEuVCCjP4zJiJnaXOFkSV89FiY1gv
JS3luhPL3kzdfB14fXhNrOKs69AN6Evl6npwWa+WHc8/iIGHp2RQ7OuVaK5TBN+41xwpriyzaK4w
8TlHRmgYdzMXiDcGaDq6m17Dx55j5+sYOpg24FB0d6bHbAUMzf2dor+4UV5sfWZsCTg8xAne0FRX
bSqWcUW8aB+dycS7w6Zgoao9Y4mQuzpupkORoRAc8hRnth3G26qkDhxq71/XJYxOGhlOn5h0z8qA
rmkcDVeqHub4isfvZd8UnpT4RI29GVjNDnioqcRuxBhwE/EXreJTQCW5Zmdl2rf2Z8r4PI1iKpbD
5Xj/Dyj6N6BouiM6wflFwpqoCNXd89uM9fJDf2Ws6AkllHbUhwzSoe9EOPsXvAc3teeh/0MIqCNr
m8jxr55U8AcJKd0ohlC6LtEjaOe/VIhQp22XAIx40heCzsi/k7F61t96UlyeyXf8Sj6FnnL3NhD2
B5eRGAiGyVmZJgtbsvI52QKH125uAJLa4KjCr3PpO7pKFMWP7HU0X0FXHJM46s92BUOZHcDeOV5o
hVvlUTmKZ2ZZMjM6f6hKgL0AS/1DE3YPIaewLsU0z6ZdM7Fxo3jAj5hcyycBgOamLkbOmQFp4IsT
lkxJiAn85Tw5z6WJEXqNUMJ5tmuivpXOHp46tzK+Z5M3PXLgFdN3GnmBl14nrRzPceVtFfRbaC7p
0YTs5V+5A1K+0ZaAl1eR0ctz3zHzkl26Mh4M6dBxoIY2bGufQ90jcF21RQLK2RP2dLbUlG/GhrmU
bt6h1GrJYHksMBH21jRGWMetfo2nW0/WJD3fhv6IT9lqGCAC9fJPWSzlkQMDLba/yI2jZPZZpS39
EyuUhHlsiXloj08gFmbdRKD2LVvOrgoR4A2GTNODpYE8h5mcxhe2bY5wJOqPsdnGtLywgsG8HBrv
qW6RkK099C/BdlGoERFbh4z5DoMoT9ZEk5342CAnbXYGKtcHRV3wua8liBnybFBMkaTNjcnlgbEb
+imz2UWruAqshyCjVLOaBaktU604TPPa4dd3dk42oqqOjiQSrH7tdS10WLsuczpLZI9i5cdBCcVf
Ncx7Gcu+OloK+CiDP/ljjp4ch0VNeWDV9GR+6zku+BnHnjPvVJfk3iLA47t2uiJ8SqWfJWund9GV
DVJL0GMKzptocoInv8rAlcBkDJ4IKGk1Kl+L9XQz4oG2G7dR9MyUHhkcg8KsC+yDDUvguUZs2l7J
DvXHSk3tcgxKzM2rubBIEiKLwawp9LqWIIyHQjNEpscuW/L42vBnPsBIgTraYgjh6RZDWH/Bs4zY
NgoHvI0ODV+gO5OHU8/3EOiewyEfw13bhSZY5HpIFjzVafeC+JAqOiIplGeIVhKeOEMOrvI07Zo1
ZrWhHajam/wLpgfy6ydX37xPbQFahwBWuFajxlktDcUf6VLKmIi2B0QPVIAwnhhradTcRIjs8MaH
eny6XNH1+mzaDYbLUZzTn1w1TEBOGJAUhU+jyjp/bUuHLpgcxbBcEajKZ5M43F9TaK+OrqnqL0xf
pePWOJPa00hx5G2UMqM2s8HkHRI7Ue0WJZFtrxuR8PsjO+e2ZiK/U4xz/ZPUVvCny6f0mfka7fMZ
gOyaVj4f1qldVplBdf8cKGjOeD9bKu+tq7E0mQZD36OsowhV5forFaZ+Pn46m+25g4KOj7dFGKYq
/j6YEzpAfhAxKMKoSL6zCiMMzmaKGd6Ys0N5aaP2sjCteZc0df5jWRxWZOoaek1ZAh9t5Bh+cVX1
wwgUyyomRpHX2bSevKwbN11AeILAbLyj3DzdDOlcf7FZaTYWlR6NZR6XAIsCGdSnzicjqR1wU44w
mmHVCniFfYHqcg3E1tNm0vCYBnPwxJfpxhtt9rpL4xmiX67a+ksn+zbcId2c8DQHIPNHv9ihiMIH
O0QOsXvXfksNBOe0eHkt8iCf7n3XKNaeQKG1EmpU3AwP4ORSJ+DuiqyysUQ6SCQ7uEX2xglKzNU8
MqYJT6T6+5GRId8aBmhihCkr394ygQ1VpGhREkdRKg+Ignm+8xSHT8rz2EF62jFcsBg/jpYjt1Af
BNlkZ48r0dB6oMQv64M9aUxD7scxczbmCElYXd7lQ+VqwSDkmpVHOvcYXAj0hNPfpVfY16Hqkn0K
dv0ld7zlyY/6ydtBzkhPjXKT7zau2ofeceZDXZTQAygproFUPuKVVk/k9i3jmbIOiWTgE8ha9ObF
ZOQni2SWfzaVO9NHBF1G5vKdWfZIkZkG0h5x/3hIoFJvlqtiCe0vuP1bYCIEjuuAqjOJqso+FA7s
DWccdQQ5dQR+Sbh4JydqgJ6q4rvjBDEyOJ+UFWVag4avm/wzRag7q4CJiuHGAlSa+UNrnXL62M0t
2S+KeTOgWkrTcRnsYdM2Wf1hRFQHcqkPb8pBsZvMHuoyo+7vrLL8bEcjrusuaBcm0PeJfaqz0hSP
YW1XTxDS1D3N4ZvYGZq7WdALHaPWIku1vPvS62gw9mTBHxuEdljpcrKaKDY/R2KcjjL0HxaUGp96
MJ5XFdwBmo5jWelRVDXQrUFBU8PCsJ9q5u31tbhpW1RcblHHTFIyY/M0VguojpCxfbdtXFXbSXhw
U1NlrdoUlskqhsZUbyG7lfCzw3j8GtJKyteW7B20ZkXf07BvciY0GZbMtwTZ1dqfzO5BlJn/JREQ
eTkKYZH3qexXBenkYXChCq5H9IwTx/sRVkh/Rmn4dVR+86GmOt3RmptqF6hK2J1Qg6WbgaLk/RwY
8jhPqXWbWW73Ax6a+joHUdU801nMh1uQ8mFEHrFkhyjPynXdqM9iXsLbOLbCTeaiDCQUnE5Dhwkw
x2VInxUYQmsbH5XqUHUIO6LiADEt78bp1Gh1LABzcZsm3fAFqUa4iQrGuAV14HykNoCrPStBioPI
9+oz7fTsgxk2otzgbDNuYa45G0/245bHhdRAutN13RblVyrQqPCq+jFkqut1ZqqnjiNxG6esUzQq
Xyzg/OmYtidjduTncYxszBrZrJABtRaypDg+thEpnE3x4UPvKbQYlHwyT3Sr2EQdzfiOepKnMe4k
d+iT38WMudlENc06Dj/j7EqWiol3oRj9ai9y61OYSiYy5C6SRUGSTgmJ3JuxjBurHlgHAo1MTFOP
kyIIF63ihv/ucoTvAonEfyVEbd/6kXRv/EB195WSDPtRSBm5nxgr4DLBJu/gDajMWdV99OgyzO9Y
olsG0DDV64iiBpC8orhPUogP9HvTfCcYeLGZRJ4ijTQ1Ca3DHLKa2zi+KbRqBDva/GAqNRzn1taY
Q35wQKH4gR1oYGowgIdNVwS3dmcOV3XZx/ytkPURyW5zFzuoa9YoNcctdjNaxfFYWdc97LTbJHFJ
5EL3QNceAEVGBdds85DxF0X/FPcxBRMwifScwONE0xA9Dsh6V147AYNuWvvarYtpP5kRHvgg9pEF
uXwPMPJG1A+FGSxr3+tdtZuzGDanW3Q4BifmS+La5XTM4wBCtFfkiDCBLdQBNz7AKLlHqOzt2qkJ
UwosFjrQlMGP8ALwskTGemrL4i4OmUjB2EzGSixzBJ9NostYmfHcHyclq90oxIRynv0UVwNsirXH
fvOSNr37g1LnuE0y11n2cdDl32rPa/aBYtRxrkMrtL7MJhtmakeMrmASnR5tmRgN4zMQPaz93u8/
jLUlNuGcg8IYGgRfnieOWVoM56X1a/uR8y370JU5PfA1ltziJu0Se91mDhrTYorcuxzSEJ1xI1Cr
oUsJC8pR/plZwox2AewIXiCTWJDucfYRctt9NOTTiSlp7RaJaDChUfXD25Yw4ANsz5qdd7ajzzD8
QQktNsXbUAZfImzXd0s4goQponjXZP18clrHOTdl3CgKZY2x6Sunv7arvDtOVjNf+WUy3VhO1z7E
Y3HdjM2x9pdp0wSiYeRc1X4D6EitpGvUNbje8EpF/hOB2rijJLMZPCVvKVnlTPsbsgyL8lRE+TXY
rNHaJcECYmGUqk7X9AqqdFUId7nrbbP+c8qKHEhFIPIBjiIiWhsVEjor9EhZr4zi26xlSkaAYMmg
vI92qUax+6ff1RSk5xJhk3qVOWH/to1DOLlXaGe8uwo9VH1RRpUXlZRdms/dGNQfJuDKq8RnLRyy
MYFot6Qz8zyzNPbuAqazMyOr4E9qxM5chjcVgyZ3Dl18hdXAqcdPS4wcX9rKj7ybSNTNDaffoSs4
Qcff9DTe972Ydqs1n3DJ6ChL+b5JyFQSxHIRca2nlDyMNpmok8TiYZm99iVQ1m87eu9bUoyEgoHm
CHrHJhIW513jC8HxjGWxrfYlErcTDiqAjWzMz7AV0SmJqv+GMV/KczT4vX1Q9FNDoJQgcYoPqZPm
7Hy82FtqnVJ9LNRgnQvDXeprBYXiaYi7YDtkOElWcilDwrbCbV/MyLQDEnrGld0L1wjVFlGN2id9
T5hZp85z5Qxjd48Zy2l3S2fhlluXLrqfr0xHg6GCMp2ELQox4CV2RC4C/IfGp2fTMM3n9oUlU/7w
l6G8t6GOaPwgu8eaZmaNuw8uDfMlcUvrvdMkwaLYd7vgGG93AYzF9sqPKmxX/IcKkmNtuVcqttwJ
Y4BffbnkwoXbWOefyjc3rw2r/1X2xU2VlF37X//7ffORxqPjSio1viNNijO6mfeTJzMjQqbbYFZ7
h6ovmWaSkhv0oMej15Lat+n/RN+rf7iQ/kU/98suFwL3QBjAHAPxfnX5igyuyblQHtODoThRFFta
Mnw/vHvyuU18cuuomkhCECr9ro3/96vT0PURI/sSBl+gJc8/32ZtzJbH8OJqr9Iatek4Us1ukpn4
MVf7Cqyeu3I7jyTAGAvStl8/YwuRxrt7x6YhTD9gCKGNfujdQx4xtIHeV8DVrJrfPowR+j8va8RD
mbakzYgfuPlBzhUzY2tiVFOVPYlfGXk5uoPJem3R/qe8+dvypi/5bv778uanZ4ylmHCq8m2B8/Jj
/ypwwhj5g03SoWj/OqiDzu+/CpyWkH/owqKuerLZ/cVC0QPwBKA39ldetQvO/C81joNhmywHZrlA
P4MP/N+pbb7dT+kAsLwh4TMaE3W/4DV7u8iXaqFa1/bubTHkmKc4X/tbCIwYU3H8tV9/ejC/fZ8v
F4NjCVXdDKTL7b7bvCNn0uiSTt7GBql/KSvxMDNu4SlLOv0y6S0vMj35HAyp2v8PLo193PR916Pr
8u5lTozMmrrKkrfo9Ll0gLV2O8wjIjnCPzSw/sSu0pqKklsbAkX5zev89pzUd+4JSYnaB37NF/f+
8kyGjkqaUPZtDoqMEM0gRlmbXc/Rk1T6cpMu9/z6lsXbLeRfF2WpSLTAIOzfi0TKGl5zBGfq1hEl
2waS1YMoXKqaqL2Cp7pDRSETQMTs3T1HSdz13YtLbfQqh3FGNYr+2lVN1W7at5j3wu2ysOm6vmDL
C53BtI5DHc7WJlm0+7NFqh9vprykjvXr+9CqiP9/CrzexqXwTnsANfx7FYo/+gzIY77RLRVL1kqf
U7jLdU3Ob9nlGENaHaeM9tyvr0rz4O9XDXg9PMgDjIh9t2AoJHrp5CjrNgUI/1DCs75CSR3/MNOp
uZ2tZbpzZG2dHQ9V02qOqUL/+vp/fzE9Ah3b95CIs27evytDEJRZk00WICx3ukv0CzMHPZy94bfn
+buz5vKEbYvDloIFF2R8yNtNIJy9rjTN3rqVyLbuaJNTgwaaRmk7tO32ZcqkfB5MV7+dJlXm2ht5
WQyErzd4543ffN3/dOM2JiObaUGYkd6vWiGNKmjMkAY7vcJmLaF3VifRFeawSsrsdxKnf3pJtOCR
95L/eQSWb+/dqlNm3dqDQLCLdracY+rEl8pt75nVsYAQiVeRGinjN1nlQb4QMg7IGLDA4Wpf4a2s
joY7THcR9V1m4piCsjsN+63V0auJ44GuKTBa3jIHju94HQBHyXe/XivWP2wvnuD7Q6zl4Fm8CI9+
isjSPAp7fw6s2xBTT7NbiMYhc7Jupq6ovyhVGOvcp3MBgDNAhAPTEYAaoVs7B82+ngvChySTaHOW
ccnVxgrN9sVX5nT368/5Tx8TdRfxFHEjaco7PZkxiX6AV2jdOovHA7k8ZqumQG6ZofXQIHz8TaSq
T9A3bzFAHlY1Zy7aVpxh769YdJFIzWxub0cqe0faI85zGNApgxxAabs3AVcq26XgHSYhkT1EHeyl
I+6d+wTyfk2mN3cvdoU0ABpPcmUavASJTfuHiRHV8fKIWk4Nd4W+PTi1g0cxnQkgJ4O5bQfhcUPa
e/9qffxvw+LXCPvnLZHDmqSDlqQlBcLG9/3Ixc8Cj1A0umX8H/qmel7UJvWM9CNGm7nbl0MM8iH1
hrTbCIf2PeYDoLe7IKb9sMr53eZ6pgK5FimDCpF7eLthiYxuj8QO1l5pRbO9wqtCccm0F0ogZjwa
j7WBT35jelXFIIYIIcCarillHFOYvBlpO/ZbjgAXGGmqiZp+Xd6C0Y2PflukJ7Qg1XlIqQVvfACH
/aoWOYTD2csYjTDn30y8fpucOCDGN7osgJemIX6ZHSAo190cl5uk4/y+pudaMDbBTusbBpRgW5li
SKQrII0mEx0Aw1Ni84z6qS/zdNzYoefdB0ETI9ZIo8ylnEYxZFU4kVqYcxlQxEOF4v/ZGLli5CcW
+my/IN4XdNl6yfQgiBTk62QnJxH1hNv1EF6bKPsAUgx0Mj1K9urWGCHuMD2oKx30/wJvYMF8g/rG
i4pcrbE/xOHGT8fgKYJB8lRnrBGPKkkEin8OQC3F2GQIDYKtZ3W0iehrOs9tIAkTSp/dhhBQt3tr
3uY2mfkxUus8Zs4jWmAfdiVGDupz3omZIlnPyWzFll/TmO7RZlyjRk3nD6gKmxPyNd9iQHFVxNmq
Tib/gHotPg9Z0H1DEOfS70CJQyESWn1gFxEYAMkMjYCZgg251Wiay2fGmCbXYoDdzDBh8efcVRXp
H61BLxDhTix29RWzg/MZV40DHqCOX1go0/eoD1PdNo7Kjdnz9aCi6yBbRbXDyF9vWLOwLmqusJwm
H40ZOG2/6l5kY7rrCety/WA4fpIxMcynm3JdlnlQPHhDCPKXBZDPlbcpvMKHJNPNEulltoIWFgr+
30Jn5dTrTCaGhaVuNmZwPn5mBfVnI6bwzcfN0lJt6DQU/s5gBMpVvsAKq6gPoRYBBHQ0I6Sx7PaG
fG78ke5OSw94pmQV5o+T0fKNzSF93QL9T78evEC3zHT3LJlZlTDALQ5TWaJGX6MVZ6IP9rsEK9TC
l0p51VibpvI3YzCyvMqIzj1eGLbsREa3vUfzcr3MrnwO6ZgAvTSJV6E+sxsVo/M8hUvwRBmxfWmp
+IBKoONrSPYhTxbBtlAxPv+GN9SHZGjz6+Eg8OHIOKojYV341LuDv8nmojpmZSYeGlO3qucqp67S
4RjDOeKFcE5lwMwOy+r4JxH0ihYfGIHPaycRBQ69Rd/h4SjBSb2Co8p/QREiPWMBZIshr/ZPACaC
U+BV0x0gSQ71V7GV3iOJ4fxTiL7ueGkuhpXfvjSBfpSXnnTb9vzx8mlpbdA+QzSEppywU8BdSeab
5hKLZLlLAYQmHQ3WiKJOTx3mfMmNZ92KH6CWbS+igT4h3bDzVMCEQpwO/ljri3X0OAuevYXkFK4F
72+K0mhoX5KKxZDqP6EbpzhDCxt5QTY4zxcyMsME2pc657Rtgqj5AtSX6HdK2vnuEigsWVPO11Oa
u88XOw1jyfhqGz4MZqn0hTYArbEERfQB56Z5xjpnrN0qxF+k8qw6sYz47ii5E7xXDQdPS62H8STT
nZmaBOEVhCOkEVn9JexzTvM5QxOyDZkD/uzCtwSSUbngf5tW8ckHfmbQeriZVoqhKDFdApxehyrZ
Qnv9NfmxddN6TgPEnbkzSwYUGVmTrjwwetgPofVBh3Tkc+whyb7i2OEDoqikquUb5ZiCobDCPyFk
cfHy8gpZ6IPpnk9Kh0GcPN1Gjbe+HNuXPGj5jmqo0qLjb4PI4gAGucHeVulUBSoTysEZQQHbgH1w
+abPUK28A7dTHW0a8nfJ3DMBmNmkfFq6eGpPW9E6d3p5OvApzmaUcjJlsuc3pwPhqqTz3X+oR8DN
+yIOyQEtt2TVosqmYUvBiw/D+BeKcDLTpTjLD56mIfEe0gzl8rZjHsIVlmHWyKUiBUSbZwqCivu/
bAJZbsMZTEqeSo6R8eRq7FYT8IbVrr58MSIXuKgK8s6qv6QWIms6ZmpPuN/smXzFtwqqxt/kHOQ8
h5EQNCiT8Anm4XQzzZH7rPyO99WEpLkVyWIwMNLhjVeq5ZNcViIYKKs9guPTa4MYffsqJJFRE7U3
AbNmxoNf6S8obSRbk6jCZl8oyp9Jt0wBc5AoL8IhYXQC7TmNLxO4Tu9nk0qnrYd9Czr88LJS0hAJ
gwipEGVnLOuaPsY+HyBSTgItqKh50Rs6hzeXO+QkIkZuXXYgVaGPvCS8y2jUXxaqyw8MRxAPCVu3
uRpJaR9QK1sPFcgBe9vpKG0BKpq/RoyXY3NeTFZUnRsoVPyLisOpg1MpUFSnvUCZ3PdkMvqpIRac
AgS9FiN2kMbz0rvcRZaE8rnuO97XUuunaFDyWjFFDAK8vdi7vs1RJDhY6V4a0MfJWkhdbIxbxdCD
mCWPDzkLp7s4CV17Ow40aObEQc3jBH3u3E2KmQ007iTSGEOZzvO/FCsJwptSm27p0MpDBjep2sJA
GPPrYnD5afwBorlHozoSsYOJZw66PlzgQem9bxKpcVVFFps8oUikU3LZka+gtK6Oi34Ar3uRTtyH
VLAv6I1VRR4nzmXthtHEsTZ1tdpPXjL/idMovL2sTwlx/grqVX8FqEVmH7zeZ4n4Zo/gw8mG6zia
cSO+LggGPfg/aqZp0ztSg9obaQlhXruSUa1aD5dV4U6ZLnVDEqK/ibHHakrrnDq62pC1evYRTSSL
oSXORc20ZMbaawRFCAVQcwEUzQ29llWZspSvlRz5dzOBkNqQe1pn6JvM+dSbA7L5CrB8HvFmeWHD
CYMSzd5VNYumTyt2ezuxPmLJWG7J1FnUJnTdXos41P6yAzI2lnIqLCoedhdeFC/4g4EweKMuBnEA
lSuk1fO4hnnKplBFagh3jUFvdVvi0lpYcB2vmd3MXDeq5+mumCUpQU2qxlxKNCqRE3Hf/Tz4rG5m
0hqbVCqgwIpYaLkfGGU07bt+KOOPlqYiHEq20bMy9bhyx++0/impWO2mFS7qoXN6gpDIyIKni1u7
xAnP/XoQ4mUvvPven4qPWHC/xUZorLMgbffMdQJTodjZxyxKf0Q21AYPjcnKBg6erYfK5gWe0NRh
oOVEmpNxWXeUPAMilNl9ytKZ55zUfKGVMy4TU2RSe2eWzIjCYQxiJx6m4oD3Nv1gy9ay1pyaxYHM
ftprtQrwmLouP4QV3pZgyokXXDGxGRJk6hldovO309R25nWjN//rNIwoRKI7JqbqZUUGwzTtg1EJ
qjBU2XqQewhr7qNU8PWoouavTWDxkGxnmW6oAI4r3wZ0hUGBfakZiHEKHdI1sT/dZRHAIoTgxrpn
eMPxkihndBiOox3wqgZxQyvDVHw8VCkUm0RFfICQh086XQ6TELf0lwXMXfa9IsbkdEF+sEX0w3wy
rNlPoR+yw10Sw8hk4Mt1jtODLa9jT6vcCdUS9TTaZagFT0kQ0TOrA+t80eZZRte+iGX2N66tNUMs
JyCyruD8hIDJai0idqvFTcTDwJXXl30zSDM2R2Sz9nZuSt6JXMebdRj4p0IxIgtRPuWrkaHlXxiu
OwJoZt9TCNLOXY7VPwkNyFwVs2IivTMvC+Nh1uR28V44zKOQg2u2R6fueeM6jaZwMqCKTFfTEUYD
Gkmr4oqs9OXB85BfHkjYpm7fkt+sgBeoK8Tz/S6XQvjkKggJzWyxHnwf2eDkBOxK1Hl4JF5qcGyE
oSCTuPSrXLp8D8wIdjcXsV7tML1CLRGH0WvI7ECsdOk7r6iSFeYOwwwD1t25EzuuHD8AhZgeGRCz
nGI5J49IHLINI+QCdmeynWWHsrL3AGMWJrRcWRs3ynCBfRJOl/7WVva0FwjZvvW17bykQb98z4kq
f1T51BJuj/SCiauY1VK35skiKLvKKa58RqjsKpwvYQ43oylTUH0VxgkHAdc58ZjXEaVu8qmou+je
Jcaf1n0BnCJrHfMK9uR8Duw6fIxhYX+rmpnf5JRm0hIpl0F0s5QGGSsNtpGZ7p2pICoEg/vlUp35
T4fndx0e91JA+UWHJ2m/Vfgn3jZ4Xn/qXw0e3/3jUibGQe0AsMRy/P8aPIH4gwXtUlKXtnah6tr/
X10e7w+TviYD3Pk3An05xce/ujwMYmfwF/UM2p+6bfBvUZXeF9601xDQJV1zfpsF8f1tkZPGRJwx
ItN9DTZVgRXZsdgtlnlm1+sUqc+/V+nTF/QEpWup626u9a6qmnHXtagL52iDodhYAyagRVev3dxv
9tFM5P/r672v812uJ12eF+0VLATvKotB6i4tGkN59KrYfU51anEJVlsHNfOvL6WL4T/X3rgUXzUt
AQeLNyKEd7fGVEoU/Zklj5nOwROPVhVUCrYmFyX0uVvIyb0sZb/SidqvL/0Pd8lKooXo+yZttEsZ
+Kcy79hkmKsMJY+toCzNVGBdhmc6MJCaiITu1xf7W1eAG2UFMqkBjTvlnPdFxqliEBsQUslAJ5p5
pIBEJKsxNQmGh87jtCgpw8XXQLRId2ZFksweWJG2MJ6SsoYof1er//vtu/TvXJdCLr4OVAFvV3HK
KLaeSrc8+qPkdi/CZJN22tX/8Fp6IiB9Ean7rO8WFMNpzDyGyHu025F6gjTaF68rprteh9W/ftB6
wbxdUC51ew1X8EyW1vtOT0I0zvHTy+MQxj9ehc6Cgv2vL/JPz45NCPICF2OXerdqKWxLZnnm8sjA
0eqY+gPJjA98eW0Re/+u22m9NTrTTeEqNpJegcyFR/i+oeSHMKoWQMLHVCQE15cGCpYuou+LOttv
MjIid+Yl1Q2nOe7sQzTAuP71Pf/DCkadzbZn6ldVBxlvF0woEKqEbiaPk9+JazsrLWPV6NCoNlpW
KIlPsc0yQaw+Lz2dzMvLi6o+uWIH+V0H+p++AaaOIF/X3zQ98LcfJssDgGVZzcuLv+fuEqdezB1k
MsH21zf+T5dCYcREEfSk9t/67FPtk2J7jX1MHB5vcHG1MKSMrd7Xcv9fX+zt2cL2jV2f3mEgOVno
PL1fvnXcwfhqauM6pEawwK5R9JlsCl3LReSPudj/zVq23m7B+pIACTzt+mKdgSd4d5zV2QIXgdES
12ZIJQG3B4F+q9rpDnwvvdI25Hu9ZAOxT+0sifAOFHQPjp5REs6jHIYUrIPlyw7yWuqZF6opoMqh
1W0SXZb59UPCffbmLYeZ4sIB1FR8JB0Y3S4jaX7au0t/SuVU2PK6zc1iZy54VavENXaR1Wb9qjKL
mZ4iyYKq0OKn9exuGTLq3uIcpyyAQp/ME6Ere2/IuJIXxjV1LxOEIAYWXrJaQQ8j3hAZUoVxLNI8
AFdE6ZekJ3exbZgpP6Z0Jc1D0q6QAgsMLSJtvnS6a4VcGBJ9ygNcIduf/y97Z7JcN46l4VfpqD0z
OA+LXvSdNcuypLS1YciWzHkECA5P3x8kZ5d1VSVH9roWVRlKKS95CRA4+M8/XGMKBJYIbSW6J4PJ
QPgexZ11sAirJPcjwH12U0WpX6zLPosd0t0yx9+Xdcc1NED1YrbfdfghrFzlInUGSEL7lDbMkNbl
CAVmLwm6oeT2T196c0ImFTh8b9XpaYHU/4kuUvc1aGu7PSW/Yr6xQqoWw5YGih34TtmDNUcMWbA4
flGsRvChezLWmHuy8B8L3JPo48LhfpytCID8hUTlK4DbCpj0e7vE9kF1QXfT+4SroFzo1iT/uQQI
iEh5qzHy2GFe0EcDCv0ZmAY9vxiYwpnc6YYMvfh+JuVq/9Igf2kdv5xQEfTyfCI0DzcQ+5d7WwEt
t5GGAwjwRnQ19eKpqBJbWz3ANlxEDPk9nHuMptqZv8IEDoP/uOZTKn3sxp0GnG3QcO/LLlezU+OX
RRwy6qu0zzXVCx+mOQj0QTX1SQyr6nkJTlNdmLz06F/AdxMpzE1BN21CZmAAG74ApF3WMWugbnuP
gV/wNBFXt6SaN8gc16jqA//05ShpgG+JvXAVLWJ70gQQTC50gp1kX/SblPevMZM52VZLaF2mBo2v
zeyRULsG0Ae5QBLCfvPqKGfVDnNZceS7F/DzoTBKbGNwspqwndUx2VIGkDvmkn0ZnwuP832LRd3F
EpTInq2MFi7W/t6jTzcNyk7dk9iD9V7/OXEW+7As6AA2duK7D7VS9W24ZPMFSQnlpsPXwFqBCVjh
DnOQ/jQrG4UyQbcSRDmR9VAvzbAxReyDzi3ZuMIOFR5u4OXzZYjZz1nlpg1c5SKKiBAQAP20PSCt
L/NtgYUOzPW0JbHb1BZbzElssE1RfwIyItwtj4cKwKCXP0J3wd/PDobLyPew50ZAgTXlULAyrReN
6o5mC7NaQvj4gh9FL3YYC/rfJ5ThG4FH0Dmtzj7ZaSIHJoJDC2cfffleNUNzGeXKIh1jEelDojtw
mLeRnOOn8I3rOT6ziKXu9qEY/a8tCBu+O+3y4Cdjc+q45M/C+HKXB6jIxdbz7AXWrGIYQ6g+pAeN
9UOOtklu6C2jIDH7YK+LURipEz3PjaYYbDtqwBU2bdUOczGpFya6AJgi3AxAfifQWdqTvMfDefaG
+TnG/WSbGpnxCRla9SUrlLvGtFmucA2HRd+JDJVF/xhIkhNCgO5NbFfpelC9tavahg8KDfBnGpYw
R2N8HIoeI7uNH9B/QuLQRYGDCTjknqTRI9+O51S64QGdHDm7daaw2ohjLuSWUbxBH5ECircCm2Ok
okszG1u7aoa7Fqlqu1a12A1eMYMUm9/LQDRfojKzMei0pp0wYmczlNxHFMvqE7vSgj87y/u573Yj
PvAmIxrAQjgHf6ivoXy1+HtLJrXhU5E9vrQNDDvnlRC6tbNtWmnnZ/6kYSTbmcDQWW3lU9KbLEjN
gsZ0NhemrCnpZPXBAOckHCYPMzlykQFUiTqmh0wrblnT+m++xhYNsxfEK5jhrUoRsR+HgxfTw7Bd
1MN9qT/Nmlqxf+XhwZTQFtQNq+3EOUoI2lobXwHcqNbl1R9Srzu4E0Edh5fmU9sybddNQC7AqgCr
+2o3XUI9l+JyaWEw0GjvHoHFtJenYftjbpWrW4uYlpfIYLd17o7PcFI6UjALw/uTfn500qeROGA4
ggdpPSXZsEICm34TSj7mwKpbzyXWaE0AQCe+lIsxGJ8JDGmcQ2in4aUCLSO4MCu26Th2hxyC924O
tZlhlFTBihCR8U55fXVDi+KHXS5fJtxsrgppA1z5JYbgdoSpqIs46ymRafK0ZNn4ORkCRo43nkhR
cFliyRJiY1YqzfDJ7UoRnOIwL5rNNJZthWU26/i6GEQyHmQ0mWdu18wXnZDOjY95v7Hqq2KwVj6j
QOYjeMI98tWJTBdLlhdT37tXqFzLqw5V102Vhd2aVFfx3VVGuW3k4nxrIl+dSb9dQORiO/NXInTI
NkhhT4zDMiId7EqWCxK8yBoI3VPoCt/i1hg/jzIp4NEN5gU5I95DMfrks/XIXNgrEfiswLCTywjQ
7AKjE+fUiMbIB95NxKOdje0ZrHUMRBE3nGEvZ8C7ICy5xzRiznYGxazawKK0iU0lkXHapXABb/2i
RfVWO8vnNkvJ2Z2H5ZMkgJWMsWT8OpSyG7amEG52OmXT5K2xWDQIRYlJ/Lz0JwDufZQO4sAp1zjP
g6W5M7PejtZGgRh0ZRuBWYCLhuPlyA7/w1KduBjaVu3R/s5nEKWrctNGaQxqb3G8SFnc9qQWWxkt
5ZZma6IC9Smx1YhdaB7jEoHVcv+1mKSDmW/pnU+ZzTKKsinCMbFV9bixq36IcWls7AsZzIu3gkFF
GEVYBi4LojU+N7Y/xLvI6BZ6AeC7rtths1H6KF+HILsRldXdDdYs7kNkvFs1LZjw5hNdEWzkcHMH
9ibtJg/w5xmDDI3Zkj5B0GEfkiY+a2S5ZCWRggDUauGcUpdA2KjX4uwKfth0Z/ajceFlEmuczOmc
XWg4PeqbtvZ2nQgwtm7sLBL7gbn7A6By+rMNHfl99HC6Hn1J0qhJo5cUkNKi65I3ZUC6RAhuT3RK
hxFBCpvpEMj2h5dOybXIoRWslkxI8sSmtKG7TJoD3prdvHKhoOEpW/dXBib4W9v0Y7mJEu0lvczT
BKOoCXCQR1URnhUDsQaGG6gvKf1qaDXJkl+BCwfmKkYhf1VHZSlXmMkZEIcdRg3ZhOViTEV69XA/
YSESu6983f9gob/FQkHJfjnabB7l4389v/hWXj5Wz//9jz/hB8F2f0N1J+uT/+Yvqrvp/mF6HP59
aLNADYH9f0ioZVn8SvdstUs8h6F/AqHafBLHh5A9zwU11C4ffwGh5h9gegGEtxD6NudZ++/Q3d9i
LUCRpgfWgpgD2j3sekefnH85hcUDKfJe3I2XQ/WUiJKEhm+/PI3rV9jmV20MX/wXMOf9BY6Opv3k
lFU7cYEwZ+HEYWuIHjN1mUU0aZ8+vtTLyfqfwBHXAlgBXaGdicPuezrljNVU6VEmo2wqOXtTmuID
QLbRKgrtovMeRD4l4feUBBYJr6u1hbGgbfPgJ5zCAOyS6glmVxgkOL4RHx4F+7hPdDOiHp4zCt6s
Oh96VyDyhfq7nJQiyuP+Nsxxa0KX08S3cyd3ADzeqZC5dZ13TZ5xgIi7Gtfm2qYL5vT48djKN7A4
G5UToXctqy4tPiPYSxTkO7fm7LnhJnCcyuipYD412Kc9h7W7GY73WRl3pM1gKVWOO0yPS6c6CyRm
w95EzFBoEWD1gCmXj8wbI9oVIE9PFLTnOleuEbTLWS6j1Pg8Ynng1ltHJWRYEqaGW/4U7wMOrmL/
MiL/WTV+s2pY8Hl/mbvvFo3/KWGt0UF4XUhOnv77H6//xV9Lhh39QecWS0R8uU1EhLz9r+oYVo8/
gJew9gHEwufSh6X/s3cSWH/As+XPYcd6cMU1CPRzyfD4lUfrgXUGh1mWlb/VO3GOZBTcDowCfIZA
wfmeRF28XTPCQM1VNZjuc2oubf4DmUzsmBvSKIxObqTM7fkeAnYmd2Lm5YcxQPz49yku2/rcavBR
s3et4dJALog5ILypjmIdiBqWuFDf9WZl5DP8htZf/BX5d4ky1lgYdC5RQuUwLw6ZYoOwr7CZbdmM
E3znxzuUGjCaSkghUNZdYBCifRbyxMI9QRVZ560mXEaifl3idxLGu1rlooUeJlKcvX6HxR1BvcBZ
kUNLKeR/vFj28dNphG/R5F2851aMii5ulQQpboO96zjFRZRgk4Ee2srq6kfn99l862rxSY8Ifuj5
PrU1JtPdL3PrXyzB9rtbCvCZgfeNXxQgaHTcJtGuH1Uj+uQJSaJXXLQcForTxR04U+5Tw8/GggNS
BkURjl8bDvCVJ1i5q9xsm+KxmcSMT1wwUOqf4tojzHS7xMkybJZyYii2EjxsuU9x1TSmrQ/Fz79c
loIO27aKXIEm3kyo9KLXguTfcr7fblxYNvOQPRcqkIl7Ms1EdtU3G1dacGzgdPVsjnBYP3tYWTQ3
5DQ3y/XHT4836pcNTF/IwenNBXzQ6hOu9/ZCMwt0tHD8fHIYbcvZttCQXHNlm7zhkxPk7tUoGo+6
Dx1uach1ayWBuinIVPydp+4Riq3vRCeMwtwH7AXpPWpZWLg/mNGU+09KoAS99No5l5KTk4Fo5BQm
2eL5f/chA9sCmqM6sUzwgeOmj2GRY0/N63wvB3wy5003t4TQrBSZ0vP4m2u9xYP1c2bhci2yYVj5
4PIfDSg5pWWBTNx+mqxEZO6zTRBemp7E7cC8w0RDP+Jy9gfUyh8P8LuZpHtM6CJ8lChA6cfCUnib
ooc1Ir5PJn7NsJeCMlQ3JItnPN2PL2W9H0JUj7SvfRpOLN7HPY+8aaxiVHb1JMhKJYAkA9m8K23J
GrWWUJCT9mqKltiszpusr31z66m0WO5zEbSts6pKFkToODg8RJ/y3Kd/vk6VDn8o4N2H82EYXbf6
XZ/m3cDgce5FHLoZHfN9r9wiHg6I06y/I/3ouQuUgkX+Q1kzKc1NU/mNs4krBY/mdw/r/cCAEtIZ
oLertYLHy1ZsaBPt3jO+LR4UNchIgZdxFgvCNu2J53NKW5QHXpMieESlBE930/V9H7XrCmGNus2q
Zexrak4EDN9IM8ojYkh9ez7zoKNBKf14aHkvjhYKbjDwXl4Tysn30hqP5NC+GvrmWxpmtJBXeYj7
0jWhgj2TaiGQdFb7SABVXxpOnPE2idp12Qxqf55ZLKPCTebvTMAq/+ELkyfD9gddEnM9y8Vp+nUB
xgWX1cWbsGL9IpIIjG2tKsyksEMFqmN0apxi2IZrGo6MCLRWvUQbuJJwQZsaMvwUp62cvi6zLiFW
3bTEPAsb308WeSQ9fpfvbLfzeL+7dMRdovXdvHr2R4LIrZUjY7Fc8/pH3pcaqtxy3y+0MMC12jzC
BMIiXeQLDVUS2bcDDi3L/YI7p7pVfeerG+rvkr8lcYIVZJVCVGTM7BRhLeFNjkaO1rnTGrzocchn
4E5s5nma7JC7EMK7ItXI5i99iwYL2gU/EJVPAseUyk9yDHSE5NxNOUuwwBQkwUA3ibi0kY0Rf06w
sb6akcytfwm3Leu+dmHmqUMMiJ9dlC7svf1o4Y17lnbGPJwO0zAxl6YQzfm8IazEms9CJVI2SzOW
es/sQiDY/tCGnSRlvHHrtigOP7+Al0tsNFY1BA0/35hmbPBAPbNm+okp0YtYWQWmUW074HX+ASFq
rvK1aAu6FD8/o2s7Wk6EAOMgsWbKNeO0wk/V4xkMxCpy6amlE3U6Ow3fKXl9qoQY0T6CJtkO/ME4
yrQ4RZ8/4IRhpZG+osNRIAd1hKcLa3YOQOI2LPR6ujSRZNdyChxHxZb8p7y6qaXXBMEud7SIFwpn
bvNOqToCNSWBC1o+1uGTyQeCv1txsJOJhOxyarhTRupLNSmeYTPR3cCJg4XRij+HJWySfEPuFpKB
E0xhFLy3ZIFeGW5ya3L43YxXo/4SeYTK56JzYlUnW3Lf9bgHtmIV2JK4q/gyDQ1t7qRHBsFPSQjG
o04jgZtRvmnmxuVVgJsZ8pORSBi62kBIcksz355/OQ65vheccIilWWO8ySs4041npjiL77sH5YcO
t0d6Kk3V9RQrTMMuBQ1/7wsWJvywjpw54LZyN9LPuFOYLf8YppHA99WCfR+fVFICugcOWaCAu8T0
9RTVpbW6bcOa/wcvK3mBgxyK+SWlIzzGrTtmvOdzPy968UgRlTzmndPrV5oIBT60N10SaCBkUzeC
creWo26DDMEDZuRN0Ir5oCYTQOpCcSDmA7sew0w4ktRielY7WdbLTVtEi+UdprDEim+Tm7dR6mWR
2lg0nPXKlJbEnexANnfwBJPW2cliTlyTzGW8DDeJMtvl2pvniekfitD23W1U4eFRUyjAkbn0PXxl
8L02JXzbNWGmTnbVEDoL/EitrkeYxsNsWjubd1kZJ5mAS0Pbpe9wilxPJU7T41kRi4B7hCzB2HQu
0WT4egqLFjc5t/mcNJ/pWscu/uKiifAJ9c3MHcstCzHLzRbgj7jTddIOTRSh6/aJxVyhhJLpIXby
wUs4lRcss/73ZaR7lerFduY7k9eGsWKKcGdK0+SctInBCi7lFAk9ebJcLymBHGci14s51vPSHCbB
HIqdrCuSs0YbCbS7zlZDj+bRc1gqCbXlKW2qgvGoVxO866G7pPlks+TmdTcwSjX6RvaCZq5GPgvZ
r14FabWQD7EyszaWamfKduQvOcJ0/E72sV6XClNV06cIYyImUkr7huWpdSeAhjOZGqwOiqfIu2DZ
UjChVNc7CGEY/W72zkJkFO4hLMXCjZOhNnBp16JF0u5YLtmO1NwG7PIVgDBvXuiWepOVcuiYjhMw
fwNZPexn1oc5TA33ajJJ4wBwnVHGHNoOLXW6ReSITHKpbF1imcZYzN8xv+c08vMcwqqvH87YdE6D
R3nPqoooN81HDIKGfFl66Dmhk2y6eKzjrWsOcfcZdjtfPmvY/OcX8wLuOMhHg6eEqC/gxc6HhXL6
EOJxwxP8Oa1xste/Q47mMHGXbNKFM56werkXRsimRVipyTN2gl57ClGJJibvp5FkvLkuDcCAJNkU
8dqljY1BvhFRQeOXzrs1+w/IfrDLM6upvI1sOyKIr+9pK5/6dUvIh9+oof3eVuwx6BAqw72IuVNn
jSN21j1krLnLrgjqpnxysTjtMXX1q/5xJARivFoigzgtPBThE8DEHdsa48o6Qs7XEXIDrxjv2FBd
9l0aT9pCz6ysc1Qz9H0AvJS17hgjkoKbKeyWnF1Y9e60RgChdEm/9OOMnoSemB2tIGDN8itOLIP7
GePa2U3WOSIIzL6i0p7jZtUiz8O2t5njRJ7IlJ2sxCa2HJdlE2XlYva7GJdr7UMwx8PKl8UFckmL
DPooSLCKpEBbbpMcC102PjxjTgVJquHKcaVtrWeLFW5e+YkU0QYSQZCDYQUgWYlXJgfEDBKAzByX
szhCpL+3Riu1d5j+WfRKJT3xDDWl4xnXbdFU7t0guj5vQPuCue22UWNO0+0kJ0deGHSPjRvXcAU5
sTC2ccHqfb+/WwLIgzoO2w/6dh9OHiK/lalQfG2iiTzdfZxJKOhEHIcVbRt8MO10HfSL6MJvVpWH
9VNKwqyaNoUv5+45QuQxYPIbECVJA1N4YI8yrjuPYKrC9Ep/H2OB4V8ihjSKYq98cMkyfU7x05KR
tW5Coh2bDR5f8+Jv4Ug45Oz1Nl8mv/5ZfZsz9m/WDaqkho7j2GR6Q23JtW69u3H22tbdtPHYx6jd
TDOhRplV4FGNxebIC9OTOsD8h1CNZdserrfS20rEQsLL3YW6fOzZwHkdUtfXKxyZPbrCxIEB5+Zd
DhSZ4OrpiHYMz5YuMShJif1UbD1eWuXsMnAWEnvZQ8ngM2kcN7r6g/KtTw5BDt8OKMZVVRnth67K
/C94imrzdquF+x3tkWGDNbRD57FMekJQ2YcFsnN779oeVfBoUrsZ62geW9ayPMz0pkE4ajyyh1ew
ybfKqv3FOUSuXVIS1TbnbOOkGioMgjT9AQkcdnlVrxfEqrTZozHYcClNUL1LHlBbB3rnhLYxcad9
kgZceyBTrkGq4nrwjNYNGno+zMwbHHxXApNL7h94WK+ThRuU/ImdWxF3VMetsPrHqI90vRrh7Asn
Rg69/43WbN2gBMmD+hx7X8W2KNtW11J1G+iSBec7/Yzw3fGl9QOTGrwLNjjwqgGyFyQS04KSilM2
Sm4T1VB1wRo+6xLpBe7xRaV3qZ87GLxUnmPRmBqx8KNR373lxAYPkh5dHjX7Oas4dJQ4jFC4huwr
3MEgjJTp89eTWDpeodXQ4gsNPlSnfGJTSXyEN4VVzyEqQqPUUzGDjsiZpZpi7wuWBmBPr8PIhmlZ
9xz/BnkbdjEqsJ1D05UxGmiHWz1J34Ua0+sFjm0cfVUFzJPikLZ+Uo0n8Kx9dbvAueZbWUurwae+
x6s5PWnNWhcVJuHPlOCjPeuDfOh3TJYKvM6a1tkIX0NuXOQsFM52rKt51bR97x3MNhEqvCaSwW6y
c5+eG/czLzgviq3jEI6Bor6gyLwthatfka7qNOCFvIE/iJWrCzWr5GicdZaeYE48ZJ297+yA7j2e
0y+7a6pUwqY5NCOF6tpxWqpA3+l1vSl9PR9jTJyprE2eQP4D5U3ND/x7/ddUJf1yPZZhwHZppdyX
vU7TQJeGhT8kupgnLpubeX09CukxLuUwNgwqlEBHVufOBPb/oMKRrCQoCwGt1nXVMRdK8kCpCfKd
27t67pa1HdUXFdawpOAlpQgtzAfxwXQoasdmZmwHQ1Vcq156voKpvakBKwgyzjcRYlt1Q4Mz6x9V
Dx2uWkHsayWLyzy6zrk7WrKoySa2mWcIT/QhEC4DJza4F3pAhBtRXnLwZJzl7C0E/aHtptcSRPNE
R9t2uuJRpdbEQ4lfKx+RmIpaQzRhz7fNpgh3zO3PE3G41BGFwZQkxMHg1ds5/JRwZum3COyN6buj
hm65Ng0ijNeow1OOIyrtE0EGqd86w62/lA6e2MZo8fyNNNKHbqwodBWGdk0f8gMcp/mXCcwLdRuL
OGHUZAWgCw0iNBZYUr3yamqUyGuWe566XnEXq+PMe9LRf8coj/MD08n3uDzQXrzopbJlTfYPbeBN
Mt3WwcTUP0D+SzmqFCF11OurV6tSl1alUSEBQtoOW70j20hhG44N7KjxI6g5s56SgRmO9ZWJl17d
8UAWfeL2IkPyIEcr0K84p+WkvfChCmvDjjFP9jHpLcMnBFuLOIFfY5WHUNicKdjYDJf6AGaOYumE
odXwMZEre9aqvKt1JaqbX6wz4+upEcUl1JyTDm4WixQF/+CvBciVXW6jROlT4OvBoowXfdPNMo1z
suYtm9EUyHDhxOuqMGeic0gymf1jWtcMaWYN+tYHTGWSaks8bCwlGUW1i3izBRzhD5eZGQXbUy9Y
kmE0yDIuRJbV+KRnYqEzkDp18eg0kz6hz68rRzQJXehWFkFTxW8wrn+BGWExhESDhk6AMdURuEzk
MTTNqBy/TbHU50wFczD1NgaJvyVpeEPP9/3NJY9RNWAq/F88TGDgC4YUTkd4dlvXoSl9+c3zR929
eZ0aJYnTbF0fY2LvLxUQEEYam24Y0Zo6opvbuH7QqnSab/Bf9PrU+K6DgcTEYs3a9fG1XtDAfzZ/
3cACOg4wSUKb4KCIOO67CNPCh6IsnG+TU2EmcjakFRkba48AXF7DFI0Pe+HiNywaA6p6AYiiyo48
QfhlnLtBIXRnI+LIq9ee15X5Z++j7hN9RKgDT7AnBH438tPHt//uUZFyQCMeZytSGnGN1b//pQ8/
9THWPGPgPcrMmrgPNih9LGRz5Qj18aXezTkHYJhoep9OEFKrY7ybMiqzawqoR+x/nWE+xDNmLPfW
EuhXxI8Tkk9/8+WOWygWA0PaIAohUFP7neyg74QTJuD3j0RG6DVK4gixXA8ZK/tNYqOGnzdxRL1P
MTHz83OJaW1/xWpXeb9RQBw/ZrqmHp5puqvK64aN2NvHPGKersYocR7AJDg6ousEpQpJdGcF/HtP
2UZexrd1UEQFdJCOweuCwjB0rNx6wHU9wFq4LfXRPMs5qR0Umnb22o8v+JZoQdMES7ZXX1CPDh/w
0duvhhn0wmIy9w99TZ8o3fZYgrLMsSjOjGvcdyUC6zRDyxqtg8JDv779+AZehF6/voGUWtDfTZjO
AZI/KC9v74BTYlpabVA/4C80J/WWXtZSbEE90ijfv5Ytqk91aYzDo16/f4LiBnIxjheVL3G6Phlf
H06Vw3ADr/KMmbe4gbrCaWEpoS061BEjtiib0JFGOK4yq5Cs1sHo6c1SYS+FsXcam7z4uDDQQ883
MhgAj6yxn4gKJGOjzrchxbwtcaBVXbhsmsLQtZVQcDtnDAqwbgFGhgzOmPltRm0TCOyD2Ytx5+K2
gleAXlDas2oimdFFUw6tRG+vtqWL5TgnXx3UBsojzz9M8h5k0lYTZMmztC6AZT9+/MevNeuejWul
BzkS0u67qT1wskgNDBu+NmnnULMmrdRHoGiRugL4CVl/fEn9trwZcJba6KVHg6IRr7gjIgCNsll2
Ihy/RomvMcYhi/ziAj2oXRiXpjC5A80nHjhETdANGQi0G/puPr6N42+OfATFDWriiK9N4/1oE60x
Lx4Zy/Rr0QB/nmZVL6s7uxjt/twW8jfCyuMVxKE400aEro9EFY3a0ST3LROTqFaIB0W0xXJP2rWe
FqgEdGX18ffSpLFfny+fjtshHoRo+9gXYHu9faGScTLLslb2XY0bQLiJgS9lskOKl3HSzfKR3WFF
w7viHwGADfNy0hYLHNY8vCnIM6RIP+PIo/v37YixNjjC4upCPUs4oZC2x1uBBCXVsNZkaBggJByJ
l1CFvoaJi4ruyK1CuMaXMwqPvShJ0H+wrCi8zzhVWfhOdieGwTpa7uC2J+7Fxw/h6HnzDPD6dUze
UxdX2HcdUw9xT1T5yNeHKtc7c9zQqihWBHlzcv74UppU9/Z5s4B56JJYE9gW38moxqYFU7Xc+DZ0
m5drDaTJXBaK7A+2JpZ6lqDX3nsJSYenUE+1Rkl//tSrQSMEBvwq74vnBhrP5CzYstLZFcZk44lR
5IOxnAteVXL8srYqxj3WThyYtviWczzOsN3hWPKz8Ue3SDeRDAyPeHeW0Fz4nWoqPeCLl3MV4jso
h4NXaAK2rcZ4DS/VI5lbVC3jKkCiwrjLPtPA8s8WGm8kczen58G+F8egHKhnrGoEAvn4kYZvhy8I
dE6ZbaKnJuUa1Yx5NIU7vgEmH238vVRO8CXvka/sbNqjB78IWxeMP5U7FDvR2RxmZbxp3bg+VGQT
3ZPjC2+/DoeapilBjpExE7Pop7K7izm/Cij8QqXrNFT2IYvyTxWttu+aj4/uuMfnZk0vx79SXtyc
pfgGXLAjpYt2siKS0yA55M+FPrIiGAZjaXyCItPFQc4r7o3FkBwOyikd1yLqr112JfzK8NW5COZe
bWQ7d1t64uV9Sg8fNwubLkHe4h3LJjLSwpNW+QBrwiMJ5MXkZOlMC/JyH9za7M+PbdpY3iru/RQI
IxFib5PHfYuN2nCfOU4KD8o03HqDhTsGFQNKrdJo+8++KwRlUTwc8mnId7QJ5pbUKprL62mM4M8P
bqVOYWFv5Rih5QjTPP9zQDoMah4PxQZ3l+Z2yQcgMRfvd9A+w12bvvnJlbP5zZ6leECo4d6lg0dC
0eRXZ0Ugsq2bzdnvhH9v3jEmBG1lFjOPUkEr/I/pNA3wT9B5Sf3EeOGEZKPs2pIZSbaa35v+3W+m
37+4GBamELJsQty45NsFFE90Srs+qp8QrldwhCbz1qrBV0m6KC6U6wyc/5Km+kSLMCh+U4+9m/kv
XxOuDi0bFvHj88jgCaLO3b566uqagysCUERclWNBfPv4S7580j+34ZdHipYXfg5e0lpPe/SOTTZ5
kQquzJNFUqii/mC7WDUceMgnScvgprarWItAjXZlll7UIj9uM2KHM89Hmi6hfUHW8696v49Oa6ML
7thvURuBK8r7qqJ4sWVdYXslLfcTuun6RzXg6FkDz35S9mz/GeWcU1dWY5lEpRTJlYMQMiXet/JB
bwp6ceSAA6z10fyUN4mklTD0OyvxzEcTYcF6Yfx+Uwsd6a15JLoMoAziuSC4to9LAssg78QN5+XJ
HfTDTzMn3TtNXh6mZXqsraj86hjRtBnshKZHh9z84JLxUm8+HhlPP/k3IxNosqYLHwQtFdv4UYFk
FXFF+yANnpKBxgFwGumAUwgjfCPoksiNcsliCSqJeRZJTBXdnqY6NOBWF9hbKrkqg8S4WqzEPTjL
DHDWx9FDlYGnr/vCuMjmOjifnXlfO5VzCwZaXjUGg7byaYzN60VOtF3yRsTroI2Ix7A5fO9GN/sx
+3l26QTY3aBb8w5Z0rRXlSdLieuTGL7NZTrcoWsuPhl1yAbhT9a4c2w5DisHlcztWEYp+tcO7zqi
s8nlUjKhBRDkXU4jhD3xs+sZ4XmWzu6fFqg2OTRF4U2/mfZvaUkMMc/WBV2AH89pNjgW8A9Awox7
EGNH5nqXBhao923mzDjIdLV5aY06Nefj4bTeEl9fLkltwBEHijkUvGNveAj7ZV+xdT6j/HNPgc2M
inC82TgDqMx3NCIkKz1eqk8tZgn3WTLJ8yyLzE+Gipzdx/fyIo9+O7UoNVk+7RBbAd86JgP2Y+WJ
MKnr52SiwcC5vYkfGqIb1aarZrxGTRjvq6FqcGTCaimdN3nqe4cUOuwGnCSK8FU08CfvGz/4kkny
boF+gdBrQ6QXhZ+JA+nY06U/pCjXvCBxV8j17HElUIemIJwEa616MjXWIV5S7d7gsezyQhoXkW8p
/mAMSIoT6Xw9I6IkPhq3rF0ysnuvGysrzivavFSUDj4dq7IrayglY04Pl6bnvac4mlKLiM+StPCT
tCqdHmcw6DLMRNpFax/U79qJspqWK4y6iY4mfSVJCHiyxtWovRjbSKBwylofXm1oN9aJFof2exOL
pD/J8c2+DERI/XAzzBhQOOXx74Cv9+tP4HJOgHENYY7xOV6SHZtOKPnhxTPm+yYSuzHKv8HymOka
MmScqYKnRQzxiV8b32aVjziq+aqt/h8TFmMZymYH5irJCEdwB0wpUQl0ws9x5c/D5mVA/GVIy/Os
9CWiexXddsRk7NDExts2iqevadirlnmCuvHjGXsE0L28PVrkoiUnqP3fMXaXahhVgwvecxKY/ufO
t8QNlsfGJgDYPWNfHC6HspOnLVYmJ+XkWBeyDtjIglJO1xlWxhCS61GdZ8bg/IA533mrECfCz7+5
y7dnAH2XPnxXRDE2nGkOlUePDFvouYo6d3gG9e6SOyoLT6xBEufVgKPkpe2rgp6SWPxwE/Ze8yPF
5QuBa2y3457sRnHvRWVybgZjcWf37kCHhF1g1+d9yeNO8mDtdrR7Xwf6PzqL27lFY/X4hMRqg2yu
z77LN6oJ58U96t87VR0ex8cs+xf/yV9KC8/Fp0pzj6lIqUx9+y+lhYFgU4cw89Zw2MeJRssgfkot
bPsPagu2AuiergvqBuD5U2phhX8gAIBRDE8buxcg1r+jzvLezkYKBzxL0DJpewzweoQdbwtYII9y
yemefxaibfEIXyoxQ1HiPrU2HntLF7/tNCv7721Q2LdpWhg3dkQwWO2il1+XWUhCsJjIxjQ5f26I
S19LND9bb1LkRJkmn+MbpGyuMHbOrvMe3v/KaPFobdKp2A2UV9sW4uy5bVCsE8hLLDwA2b6x5+Jm
yZ3lgIIRT2fLGJ7rxVj+l7szW27bCNbwq/gFyMK+VJ3KBSlqs2THim3ZVyxKogmQILETy9OfbwAo
FiBZdjyuOqiD5MKJ5CamOdPTy99/g/UymFg/KZnqXh4CP4AfNCtWQMeqFSC5yj9hMKStzplZDq9B
skvqUztQ4ISrJtFdrnnbFUnw6u/JDu4ZCIGrr1VSJ3M3ImaY61WdrY/JRp1pEZzDG9LpHzae9QEe
Ph9K7iDVPuU63aM/8eGaGOH7Rdt8BTCb2XyrTGmhw0w4BU8y83sSJtvJMrX+qRPdvQDLYS4irYSZ
AhgeB1nX4sye+dre/ZurR7s60AbjzyLLCU1m8zLar/a42AiLwgu3zo/X9dL03mnwOD5wD05uwYGk
N564eZkatb3OzQxabsfLgs9BsHTONl4SneapHr53nOQTXNLmOfPMruxNoX3UPO3M9lwm5Fnx3etW
0B1knuhGFDlyqjcQkjBtZ3hxRKRHNkslwpML98uvqvj2N2DXv1BQoAue7DyYLD25IMOZLQym1Gq0
2sEjmOrb+hrcrHIX7VTU4JpF+X5DBe6yCHXzn2XFn2JM6hqAjPp2M9GK915ugVLaxBCwOcvPpAK0
M9f3g8+ULI9zCyrKc/9QHGhTSSb0E+vWSRUm2aJW9uxpndGJb5VafzhY+VXByLJz+oDM88pJuDeM
Ja1CJWPiSrPQFgpdz4yE+xpELuVDIyzufY8BtkGmF/cRuFJIYCADSDLYYpbMqJhHx/wUkG95w6Hc
vbOP9MkF8JSf73S6j/1tgo+dWPA+bGvwc8Zmz9RWp8xPfJ+6Umhv3TOlTgicfJg87ANMulRaLdIK
B397vff0+Ap4hHZbZYdo7QTxnr6fIoEMimGvMSGKrVKITNNzt4z8t6SgleulIO51DurxGsJJFqfp
OSw4sVdvzyEa27rz2thoN3QslO/TTEWhANNOSSbV56AaOZuTXc1AoyK9Nbw0vnOJ0q4MKvxzZVOW
P0mQDmwWKR6H/JnIV4qRTATeev/A0Mi4XNJHPrnxMoXedpcMzoTa3Gc8QYC6dk5rvSv2ThLW94Xm
wKuRpVE1N4rKe9jCsvAusrTlJfNe41s7NqITmKWVs9iJvjA5YHcS59b+0z5Gyu4IE+5se9QPZwHf
/VW4pItMyTb1IjU35QIad+2mVJKdMSNx4zI/flJdM3oAeBjwvlOQO5owqOHuMjGjTF2Y2URb+Eoe
I7M8lu+SXVh/aLZttI0p3dOOeZ3EpnqlRuES7ktH+eJM9inRr5reMg4nfuenPkSUTK7Fr9YZbnx3
UHZncchAxDlQ8pxqRJ5bZ0ZV7+zFzvGc944C9nrx+tEdNHsJ9dMB6+BmWYKSjwJvX/1FrKaTTZ0s
b7QkshiTpwJWrJJ48s+2dlmButWA4sbp5OO28vHUzTISAxaTg1eeOSTKKlB4JZrRgnh56UC9v9od
rYQW2riINjQ3JcuviQGn6IxgSL2I/Xzyk8jmpQUY4nrFc+Zepo7WX8ABQrZE9Tb2DRwB2QKPv3wX
R5vNaQwoPIHfBjtDwzL2guGDMMt45mQBL020gjrVfKsW1vIbZ0/HMFfhSi9t9coCuHUJJg8agjhw
lh8hmScJ4x02gfMTh3vQA9Ion/5LatHEpWLw5ODdi33iJ7VRmDdhbpoMToHC5Bu7eemcA5UIKLL6
9fW2TMv3gX08nGWMaPBBRxwY5hr5x8tw7/jzwtWSi8AskovQjicfwVO5Z25hZEDP4vzwvnZSStAa
6y/2gDFnWVqk38CpMIHB9Y27dFnkF0pdO3DUxND/5kaxO5zZR0gRoq1Zz0otwQzl+fJWo9/vfOJM
nEvqXBoQUds6DVJ9cxpBg/A1sQ7Mbi+Oywu/8pJFfbAPzjzTtHJN0hJ7pe2NyXGeRpq6qPWIzppw
B/gRNn4AFPFMh+TiIjCOy68Hm6OOTwC9sTh6NBxvHhJmBB8XYEt4PTjDL+sy0W5o5iFC2W/1I7Ox
YzgeGLR8ulW85Vd23nFtBHthQYRqtvbyMvcP9bWhiEFhMPVoN5GfKLOKRBgYJK1mNmls+V/s/fZe
D/cQ/m+8ksGhWjpPEo3pGkagXdF1kjIhJSjfEVJyl7x+CnES2aXf3QZ2Ao1s+AyM5jQbd3DgNmCr
wUVROrihJprZ80rhgM0a20wTanwGUwu5Ehj3/ZnHHJBTXLFoZWlZ/aFWsUmLzT698MjF0ZC/DS5j
P0gL+K0UH3Lqydbfzzabw2kW78RxZSjjXUXy4ZNoWLvTCuO4zn3bmJzQ0ri3T1LPgf2crExwfaSZ
Y0EcXbEPDCjpZoEeLIPTQGVwyMwlQDt3NpPypKoj+6I09p9Khg7rvGVaBfMJ3F5ubE0+kGWtipM0
V/IH4NuYSGZMk0aIw/NSrdMzQzB72IEvXE7xvUaFn92m5e7cnMCPdFLCKrdw9epWjaLDic5Y+Bnv
44EN23Ig4H9ms2611JgDYrHvycHAXA8++TJUt8p57QJonFngDc/qGPDwtQbRhTuP8p33mXvA/5xO
tgyzral1OYT/++1t6hgumCh6UjfnUAkr5XyvYw1mKfiuhwksCzeTYyEcHLjALxUGk55NaCo6SWpB
Na57ebbISm+vsNwdJi+gxUChDSnhz8uM/ppZ5Wn1UpAIGsYJk7AOHzegli+WisGtU6tb/c6j1aua
b1Qr2r2dZJlwf9zqwyYDM7+oN7Fyt4eijcHr8d45qbDsynxyqNWrjVnsLis2gkMqBfI9AEEek2VU
Xf+iMksFelEF3hjA36CrVeay3ST4lueZ4EaGNqmuvzHrxQGnVU9g0N8z6MexlqoYiVkXC+N4dGnX
sGgqYiC5PSsShjPNGFqjh3B6JyeZC+3QzIyWyomv18E32y5uYFGCaQ92knA5K8Cn00m927+z7b33
t7a3izmXgYtmmPj7oTlI/28i224hosN/0bCCfMjXSXWzTsmzpn/9T9vOLH7azI79GP7eL70uqKMR
+EmsjB0iTO2Fys07NS/8mogAzFGWPxCH6/ZUMw2LOjuxkHgwakF4oDrQ/HgCBGsKoZdIeMGrKp6n
X/ZrWnh9ga06X/+d3gruw/yQia+BOQA9kmpNgFZ+RQcDCU904E5NAXGhhNpfvMuEUkBuVOpRtHhw
vPikJxvkR1vg9YX958X/OFtCOpIEw68sfyDj+/INZUqMpxqmKZileRD4dAs47pQ0o0WjeqeF/6st
MFjBd6YNuoTYtlJK0MUwWvwhhka0SmCRT5Vgm1NIOwAzMg6neUjbjG0rAJWU1IJhTMkqK1ReusM+
2AqqakwtwZgN0/Do1q8ossvXtalNByiZuc4YIvDpJhAM+AZRMHXIfzfJyDYBxMuSe0A3pk11nSJ3
u0iM3lMlCIYrlAQ0EXqF7sYYmxJMaXNADlkQkdAB3SphcBAYeEBZHnZi0sLNMz5zoJHmk90K2hSY
g4Zb3u33wVZwdJiLqP/AGNRqoT2AI7ofYcmRvh7VqSkQLuDI2kUOPCTom2xdsENoo9sDDAHHo5G7
Fyl+ACw3Mfgvrh7XiFHtUJVbo/vuASOJRKXc8lkdDqBhdd/90D12bVzHhrTPHumNADkNEBY5JYgC
GN+xKma3PL0KbGa7kNJzwc22q28NzojOP+hhUf2RWr7mTMn3wKaoD3xCh0vAgZAHbqORmj/8dkd2
+XjGBIdg7broQESATzcBThHGDygUpdPmGd0mgFVMkdYCVh4uE3ogunM+1AJhMjVdMYGj1UJreMd0
FKh7tvHrIIPxH7IFhjalPE5DAhi45hk4yK6OOVQUSkXdz8enBcb4SDuHDuee7hxXTDgRz8AjcB2i
KBIH5BTazTK+tIFoQZA0i2SOaMwD8iu6zXoGwcQgoBpuzZHeCoBIxbwVqVuBUJmmRJEVe3kTQOYL
okSh/U/g+PioMZkClytLcv06nMWCEY2msP7X76qETqJH1OkujNEtX+Nbk70PDAtq1gab3YU+Qxtg
TMEH63gf7SeN6tsniSH57RsmyxdZgCcm7qkNsNwpZKmAJGkWaZ7RbQJeX5MOjtwpUEwQu0/yw0+1
0KRKbI6CZo3uIsRVkXYHdAIDcQeYA2fItqY2aEtXDAJrntbYjOgMMC7NkLWAOEMURsh+AKt6yQ2A
vRkKUtKFnZ5HtHyAPPJ5QpWMuGiYJMZ6afkUT2iSFk5Slzxqb9wRaQH+UVfWBOAGOAIYTnTcbvXn
zhDbg+hJxFDiGZ0hEM6Q7HWg62QIOO1otN0LA5/AUfAJyBJiEEeqBWJEaZ8AcwgPAxlhFNo8XP1P
rwORNGYArqikjVYLtJrLugYkhciV4he/HCPSN0pWGW0zN3NsjjEYNUs2OuRa4OLT4H7vMgGDs0Al
kTwBtebH+sroLAKuuxhCIBcekTUHNKDTe/HyWXCnRA/iahhrAYXgTYxOkdICuTNazmGaJwnbPIMo
AeIe0kY08AsGE/G0m29Md6S4vCS1YOhTaFMsyHy6DOHwRIgKC6X3Bo8vtDC6kAm7oEprAZiFzhKZ
ZiPW2Kzy6e1gU1onvUiPQ3s5uKOzjtBVdDWu388g6iYldE49vS8vaoFsshi6YIp5u80zxr0gXVKg
xo6vBIUSg6CaZ3Ai4DyZ0qfGdhG9KeNKHgk6Rdk7kl2A0YN3RfhcvUMA1oiMEkD3TjHjuxwZbNye
zN8/BIZN3RwGFCpq3VnvawEDQWwlOi0ebcHoNgFwftmgAdwZtIYmabQugzo4BJTXoNLHWR6tFng3
ARKXchHEXoBICY6nroLMPfP0REAcN4VkjXx9F1WMzyAY3O2yWiCA5NSDMuxqBoOMUqsF4scO6Dcm
D4myHztXbhOI+Ji2cVoRX7wPKLTTNuqIglNrMMaXSxHAOVktkDCjd5/eis4qDnIpJNRM0b4owGfN
06p9RHsBB7fL90tcDsyWhOCGfwb2EKAR/V8MicIvaJ7R4Y1ouJbeBKKsSOpYEfmil1wj25lanAM6
p7vwenxaILxvz+fvbwJSSeBQuRRQRfMMbgUSahb+Iw7id4MxLjdRp8Na2iAQErHX2VWP2JP+3Qgy
nQI0wTNku497ZWxaeD5r9r+2aIiEEnljDRKLdi8MzCJpFDwElZ5uOtSap7HDv2QWf+GX/m15mUM6
8NA0u/jr9KWemB/9wmMzxPOfdx0eYlqmaOPo/aLofWk/uwX6i//+q9cC0JTUn/zwscTefE7317sF
Pv/o3mc9rurxf57762SV3HswidMoU3Wv2U4HZtDn3Wq/6hFQNNDz72/yjN7iX+fgJ4JfniDavMOL
rUC/JjfxoaDpv3ADE5d+4WTHWJ5V2lMFY4cf//v3X3m+CvxvYXLwe2/dtjvJvjXjf8Nk9RA+vqXY
fC1QVl4yRD/3mX+fZz3hDQZZVvjJOoD4JFk/ldz2vUhL7lhY3oTf3qCcfH/XV3uLIJX9lFO07j/0
vs8OnCkr+WwdJpv+KxMuCPC7rOQfU81IHsmLh5XX24AqDea4e7IvfBEE/iH0+yeybRGTFn148FcD
K9KiS6Ulh0V/W7RARVmxb5/bphb7Jy0YAfn9rnr8uppZzy2gTlb0VZjDKDFUc4vWkpV9vfIPPesB
PknggOTlJlWwOjw8Smou8xZcIi86TVf3Xp6us6y3pzv4hrR8/x529FW/nbQFBciL5i5Iw6y3szvg
mbzsNPX5N4r8ntJbmPOfkB7myVC0yNRKiw4P2WBza2pTcZaV/G59lwznr3dlTHnRx1X/3uoqg/KC
izfnq32Uen7/Wke+qLn9CfmX6yRd9yxVV8r6E8Kv16V/37vGEC5qI39C+Ncw2T1KakxKW5qXFg2V
lPdmvkpCbsr+4WzrGn/mA05Wu+HZb+sGsuLfe35f420iXlrsLsAj6Uc1Xf+UtOhkvRl27DcJY1nB
f68PB2hKjqtBmMAgZpGQlRV/44UP6zcX6bO7rc10yor/J8x/sBE7QNaf+YDnG7EDv8uK/4j21zCU
91yKrkIsL7vsR5UdXlFW7qds5T1uDGFTOgywrNjP62TPzdaT3CaCpSX7RDaD7d0lWWVF3664dxjA
3D+aXUVLWvg6zd58funl29yotHw/vQ8ZGNnz3LqMo7TsKoSadNP7Nq0mi/e65JcyTf92fTzPPz1y
gLz01/rJNfEb98F6lfz1vwAAAP//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series layoutId="waterfall" uniqueId="{978DFCC9-B968-4CA7-9FC6-396ACF0AE211}">
          <cx:tx>
            <cx:txData>
              <cx:f>_xlchart.v1.15</cx:f>
              <cx:v>Profit</cx:v>
            </cx:txData>
          </cx:tx>
          <cx:dataLabels>
            <cx:txPr>
              <a:bodyPr spcFirstLastPara="1" vertOverflow="ellipsis" horzOverflow="overflow" wrap="square" lIns="0" tIns="0" rIns="0" bIns="0" anchor="ctr" anchorCtr="1"/>
              <a:lstStyle/>
              <a:p>
                <a:pPr algn="ctr" rtl="0">
                  <a:defRPr sz="1050" b="1">
                    <a:solidFill>
                      <a:srgbClr val="7030A0"/>
                    </a:solidFill>
                  </a:defRPr>
                </a:pPr>
                <a:endParaRPr lang="en-US" sz="1050" b="1" i="0" u="none" strike="noStrike" baseline="0">
                  <a:solidFill>
                    <a:srgbClr val="7030A0"/>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1050" b="1" i="0" u="none" strike="noStrike" baseline="0">
              <a:solidFill>
                <a:schemeClr val="bg1"/>
              </a:solidFill>
              <a:latin typeface="Arial Black" panose="020B0A04020102020204" pitchFamily="34" charset="0"/>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315A61D-2624-4FE4-A817-F3F0EA48C5FE}">
          <cx:tx>
            <cx:txData>
              <cx:f>_xlchart.v5.12</cx:f>
              <cx:v>Sales</cx:v>
            </cx:txData>
          </cx:tx>
          <cx:spPr>
            <a:solidFill>
              <a:schemeClr val="accent1">
                <a:lumMod val="60000"/>
                <a:lumOff val="40000"/>
              </a:schemeClr>
            </a:solidFill>
            <a:ln>
              <a:solidFill>
                <a:schemeClr val="accent4">
                  <a:lumMod val="60000"/>
                  <a:lumOff val="40000"/>
                </a:schemeClr>
              </a:solidFill>
            </a:ln>
          </cx:spPr>
          <cx:dataId val="0"/>
          <cx:layoutPr>
            <cx:geography cultureLanguage="en-US" cultureRegion="IN" attribution="Powered by Bing">
              <cx:geoCache provider="{E9337A44-BEBE-4D9F-B70C-5C5E7DAFC167}">
                <cx:binary>7H1pb9vIEu1fCfL50dMbe7m4c4HhIlte5CWOk8wXQrEd7mySzf3Xv5K32IySeHB98SDgaYJMHKnF
6j5V1aeW7vz7evjXdXa7rt8NeVaYf10Pf76Pmqb81x9/mOvoNl+bvTy+rrXR35q9a53/ob99i69v
/7ip131chH8QhNkf19G6bm6H9//5N3xbeKuP9fW6iXVx3t7W48WtabPG/OK9rW+9W9/kceHFpqnj
6wb/+f7xj+/0t3euztr8a7x+/+62aOJmvBzL2z/fvxjx/t0f8+/9QYZ3GYjZtDcwlso9hZiQmLL3
7zJdhA9/bwmxhzAnilOp7l7w/v1DV+scBv5Tse6EWt/c1LfGwBzv/v+zb3kxIfiQ+/7dtW6LZrOo
Iazvn+8/FnFze/PuQ7Nubs37d7HR7v0HXL2Z1ccPd8vwx0tY/vPv2V/Awsz+5hly81X83Vs/APdX
tv66zt8SK7InOGeEI4XuXvQlZJLvSYYoJYjcQ6ZeQvYKgbaj9DRwBsxfx7sJTB1PunhLYNgeUZQQ
idn9wouXwGCM9wA4W3Gb3wGHZ8D8XqCfAPM4cA7M3zsJjLvO4m+6Lt7UwYk9YjPOFX4wGlj7534O
Y7XHsSACM3wP3ktsXifTdniej50h5P61kwidxEVxa3TzhsbD+B5lCjOq5L1XmwGk2B5WkiKwr5fI
vEqW7cA8GzrD5WS1k7j8VafrwqxhK3wzYsD2YOOXiGL73izkS7tRZA8gw7ZtP8BmPz77nh+8RqLt
4HwfOcPmr4udwObXVOU5Pi8++U+Jm9qzEbUFsvkMGAXETVKG0QNwsBk9J24z6vRzebajMxv+Ygq7
wcuAROt6faMfl+VtSLSSto0Y2erCAIo9G0g25cDYnmPxGlG2w/B95MxI3NOdMJIXUkOU42rYWK6b
+LptHpfov8eF4T1b2Nim1N6KiwBCTSXQNjJzXq+U5mfQPJvKi3nCNC93Eh3vNlv36/r27aCh4KWQ
FJzQBy8FscpzWibsPcYlZxQ/hJ8zhF4j0XZ4vo+cYeP5O4nN6rZb37whHwNkqM0ZUDK61Wgw5nvc
tqmybXz3AeBrz33a7+XZjsvjuBkqq6udRGUBe0z8lrAQuWdvlpzQmaVIIGJSUEaAI9+9ZnvMKyTZ
DsjTwBkii92M+vdvdR2+aWRJ9jiD3UOKh3TLLOqXdI8xRgVDDwx5BswrBNoOzNPAGTD7f+2kqSxv
1tEbkjHG9iBliQR5jOdngQvGDPyXogLY2kvP9VtBtsPxMGwGxtLbTTCyLC50/IaBJEN7GLBgQI+3
BpJS7WEmObXldybwfD9ZvkKinwDzNHKOzW56sE+xudaFiYtHtX0Dhgy2QJWyKeSUH7Nfz2kYgCMo
gX1Hbd9cXiXSdnSeDZ3B82m5k6ZzdVvnunjL8IXtIWET+A92jueoQNzCOeGKS8Bu85qR41dIsh2T
p4EzRK52M2xZFjfx+k0T/WoP8shKqEdrmXMxvgfRpERcPQSc7NFU75NirxBoOzBPA2fALHczXflp
bSKoojb6LV2Z2GMYQ0ZMinujmNExTNCeDYGNRJAa27xmccvrZNoOz/OxM4Q+7Sgp0/36UXffYJsh
4MkYtwVjd0uPZg5NUUhmIsQxengfcpovOMBvpNmOyvJu1AyP5W7icfTW6X0JUSODyEWIe0TAGp5v
MUoCi4Y8MqSYn6zpOSK/l2c7Jo/jZqgcfdjJLf8IlqS9TsdHbf3vLYWKPZsA5YLk10tApA1bC4DF
GL8HZLa1vEaUn0DyNIk5KF92EpRj3cbmjfd9tKck7BpyzsQUhioZllD6f2AEM1ReJct2WJ4NneFy
vJsu7CKC3px3S5Oti5u3MxjI8XMiIUR5yBOrmd0IqAFgCZQM2i/uXrD1PHdkr5VqO0gvR89wutjN
OOZkHRdvmOlnNtT3N90vz3aS5zsNV3sEc8yAIGx1bL8VZzsyD8NmkJzsZo5/vwabeXcJfRfZo/b+
bKv5Hza0rXTdRO/cda0hR/SG7JBCdZRCQk5hSMg9Vw0BqSFwuZLz+7YpNKOFrxdou47Mx8+UZeXu
5P53sq7Ht/WxmybRDSuxZ+Gu4HsCYWh9Uw+mO/Otr5FkOzLfR84wOfF2EpNPt6Z5dxVDAeJtm9sk
lCAIhLwAwt1rFvNKBL1tVFCF7kPeTdz1fPN7tVjbUZoNn0H1aTcrdydrY9bXUWtum8Y8LtfPvO3L
BuNfNVozsgddhlANEtvLqsBTOIKOHipn/Tqvlmc7RrPhM4xOdpNKXt5u2hDN7RvSFNiEJAMrQsAV
716zvQiaqymj0Er62Hw9Kx69SqTtED0bOoPncjfTeyfxdRSH67dM7kE3IpiOAk937+hmLB+iY7Ar
SMxu0rOb14wpvEai7eB8HznD5mRH2X1szOZXWcZv59woNFIRaOd5KuHNiAKUkaD1nUDF9aFB7gd4
XiXUzxB6NngO0oedpAsngJBu67dECPJ5XECv7kPyG83c26adVwhoUHyMo7cg9DuJfg7P/cg5NrvZ
qbi67d8drPMSKhhv2RDH6B6XNsfqsVcRqNqLWGjTywj9clB6etqfnlO5V4u1HaXZ8BlUq4PdNCMo
x75p/Y/BoThoJsUKmnruXjOQMAJHx6BJi2+O0z2H5+T3omwH5mngDJKTy52EZHX7tV6b9A2zB5sm
Xzi9Q8E4ngzjueEotQep202P1vaDCq+RaDs030fOsFntZpZp4wMOb2tzOz7q7huEPdD9A+EndJg8
RKCzfUdAAwrQBjhOe8/b1MxuXifTz/D5Pp85Qoc7aj39u5PbIb5+w345yvYYAfPB7MF+fvBpfA8j
6DRBEj/qxX03wwab30vzc2wex86xOdlZbL7oOn1cozewHbIHqTXCNid6t+020CMPnBoOAD0eO51x
tg0+v5Po5+jcj5xj82U3sbnLXHvr9G1PLkLHCeMU7OKhDWsW9YDHg0MMm4PBj87tUTce7OeVUv0E
oxej5zjtZpr0NIrf0LNB5ymDA4pwuvShx2Hm2aBzXiDg2/In+PxOmu243I+a4XG6mwT6NM2gN/tN
7zCAWg8cToReoHuXtunCesHWoP8BNhuExEMXF9jUcx79Gol+gsvTXObYHO2kTzutb8M37Z+jsNtI
OHNFHxpM5t7srn9OQovdjAb8XpCfAPIwgTkcFzsJxxmkpM2Ydes3LfCAC5OKQ5Ft032yec1cGNzS
IqmUmy6ue/4MedHn5vJaqbYj9HL0DKezv3YSpw+6/d8UscF8EBRCCd6OFJTipIKjQHAXyD1SM7L2
erm2YzUfP0Prg7vDaL05cYOQhwJrhjzOvVXNNqENcSMUwRFIPgtH71f59/L8CqPH0XOEdpOyXd4O
b3rtBAbKTCUDO9kKDWRzKMRD4PAeKt4zh/dbcbYj8zBsBsnl5500mo/NOnrcBv77KHRzHhjq1pA8
+94J/Jyx3V1uJKAFkvCZS/udHNuhuB81Q+Lj5U4i8T/o+AB+DM0eaLOX3L3mhAA6QsA4JHu8isJ+
1IT7mPM1Em3H5fvIGTZXu0kEPo0aLtoLH5fnvzcU6PDYFJ4J/8mNOZCEhgMomDEIfe4pwOOz76F5
hUDbkXkaOAPm0/+jZM3PWxCfGmS8dbP2764wfHat3q/fvZs7XLI4G/pAd7fCd8+Elzd/voeNXKJn
N+xsvuRh5P3iz9vnnw26XZvmz/eWxHvQXwBXhSixqWWDXfXQ1LV5A27igewpU2TTnwDXjYAbLDbJ
GbhdcXO2lajNVkbhxB6Uh96/MxsCCm/xPaYk5PdAIzBHm1GPMzzT2Qih3dNyPPz8rmjzMx0XjYH5
AC8p7z+2kdSGc+ib2xqh/k6p4hjK7PD+9foCFHzz6f8Dhd2ollMQHnY4aCKXUizOexxOC9oXzX5c
CXXYoa+J1Q/LsmKsdxIt1UWnu+agFnm3Tytc7aMmRgiI5NMNk1skswnMcSYaTA6CekQ4nANGBHbs
56INxh7tlEi+FJ1d6lOlUnQqJ96CDFZgpw5u9YcYM4v5cR04TUiVY5WdcfNBtcGNLAp8brAtq9ov
R5GLT1NphasxqvrGZZHBX/IoanjtZ105LaaOW9LL7ISg09zY0lge440lD/o0mDyG0qKJPJz1LB08
zURaf4zGLjzQg5UnvavsrLqQgclGjwlDc8dKC3Uo6xb7moyJP9TqspJtVLe+6iU9mzBvPypdZk5f
V3nnqIxkodP2SfU1H3N0wQKqE6djdZm4caTR6MjUHvCiC0iUHTZUZ+ki7sYsc5KWsvOiMl7ah/2i
qIOrIQitfbj+rz6swgTvty011zGK6lOV24PHE3OEQ31Yam4uRREPZ1gN474wbXMUBFF3OFid5cVi
qmonUwlfVYyOx0UYLaw4SUsnarG+sJj6gmhiHAvu19TelGbRZxIEpXBQa/cnVqit86lN1eCKaDR+
H3fDcSimD6gNs9N6bGNnmFQhHNNzHC5karGvtckTR5WRcQbbZpPbUhTzCyTT8qKLC+rmgczP7G4S
UefSGqcntMgM/ZiEdeQM2IpPp6ny2RiQRaWy/nJEaHCKiBbLgZf2fpblxaIUTZS6uOatayji/lQI
fDDQoPTFpCyHTqjyB1TqJZua3sVVyM9h1asjydN6kYgMHYaQzz0E7i8PI4yy0AsKlH0uG2wutdDJ
t6rHwnbT1io/VCaeVrQgwzHtkLgJRcQXLGgqP69g9jXpGjcbu9onsW64A+vOFlPVD5VTpmW0TkHt
HUrqwW1A05zJhP0FEl2/gpx/d2T3pvUzFqt9VkWZ31hT4ZA+pjChhl5ETV4vWjQRJ6zjCFS6zkWw
6LvUjO5UMf7Zhi9xrSGznECq1rdVj9ckTCI3T8bxllRhcFLlEfPkMNQHrGRd7zZJwr8YMk61G4gI
L0nHk9rTPR0jd2pEMe53mpDEEbYx0iFVLohrqyrTDgS+o5eFWTg53ATWpT0YJBxmZc1SDTU+UqWt
bX+AdVx2YqqNk+MsOg5TXhwNUQ+rx9pgclmX+InpokU2EjtxChmw67xnPXfirK8vp74sjlWmFCzf
VKUntp0EC6pV4BIZb6wrkhVzwowF3X7HM5p5pFH9uShQbO+LVPNl2tQfVdRPX0U3DX7QG7ZUPNFO
zEeVeyW29Ao8Yf+li0ZZO6XkI3LycCqwl8Z1qtywL/rR0aYWfxeBUK1nV/WQOBpj2a1oXrLlgKde
O7mSInFw10T58ahFQxw1dt1Sh1zbngEnkrtJILNTW2teO10cklOTsf6c1x02zlRE3eCMhclOGRjG
fk9klDi97rS1qA0uO6+sJ77i4A6O8khlsdMGWX4VNEV1Ebe00f6QEXoSVH11bFWNNp6gFTqNZaIv
hSZW5uE2Zh7S8D4HHVV+jcfosJvs+qQnUXQWkz79WOa4uJR2g91wbHMvL/vUB/cMztc2aXqdhI1V
ODGLi9SxaM3PTDxm1ueShlPvDlWlLgjtZewLlIcASlnzesFQrm7riVaHY477L6GMMrcbcXeBm646
GHTpTRa3aidsdXSASNIhp6kidhSpLlmIvqs/2FRPiRNgHp1jm5BPusvjCzEOOT4wtQnP4L6VsnS6
sUkzl4jI/K1HVOQOwwV4h3pMMj/gbbqOKlVhx8ZDd9LIvNNOiHs7ckYq08xJxyY6tYbGSj27M/C4
LGy6b+Df1YWyon5RCW7+5paCR4QKTccMfPMiGWmyrFMy+FVvVz74hmGZiDT43KUdht9A6cDPg5Gn
lKbOiHSROe0UWa5COSncxK7EMQ5tFTpiJFHqIIOrQzX0cbDsmqo9auAMxB1sB5aMjnJUW5HTUphk
h4VvIn6dUNR7vWSlm1YDvYpxUy6TUogzRSMMT82vSWUUKKKd0tPBKo+TAFz/ZGfH4SiD68HopRJt
7nDbGtwQ55YnUVH6ZcmS1Whrsc+0VcKAaSCnBRg6c/pY9iu7JcglpCVeHo3EaWv4LZbI+jvp0+q8
JnQ4YnbFMteUUfEFjmB11x3NzFEK57Q9uC5h2N/wkq+Zlepr0FKbumwUMbiORHTSH6MgOja66yIH
ttP6iMpqMI5NI0FdbCbB/Ha0Rub1ea3oYqytWHvD1KIrnjRN4Ve8Sr+yRoSpP6qCDk7IQhJ4ibHG
yWmyJh8cGYkeTtbKbNov07iz3LZD9ZfYROkVUDiAK1pbLOlOLcTSixHxD+kQ2PtJkoe5T1ktJrcw
ET0xcc8bB04xkdMgLdgSKJb+e9RBs2haK/d0gwCvACWjBmNJir+pXeXwnXF3Q3CR+ogHbLOJ1vmJ
rAw+NuDOwIrMOLnh1JHOAd5FSieTTQAKIki6hszVF2Nh7tkj3Nzt9okqDxMZWMIBq7OYQ8chiNw2
C/rCt3SVX/QRalY6ScZzxnH8Ycg6RD1uMA2dOiPWojXmIlQ9bNZwD8tJZOvIGzSY2HG8iWc8NRhj
3J7FtHDsnIW+yqLOC5JRXPfJUH2Vqio7p54sdSiY6TcE0ya1nyda+SOeGubUfT0tZcKFdpRu+XGT
o4k5ZZy1xBmsSVSOSJLuuMKTXTo9+JHErQsoE7lAT+pPJBGjdd5RlrP9Fjb9c7DaqXcQ6EDgK53x
wy6pYSdgcVxUB2kF6+kNfRAFsLUy4F86o/LDMGDm6UpYBvRr5EeyTsHRRoqW+1LzLDmpozEdXHDt
+Sop5HBVE1VdYNqLv6tAJvuah3XjpHFqXTMcWIdSi6rYr0w95K4V5og6EZ5gy6hE1O7HeYnPSBxG
+aEsY3UatqL8pgrEYjdDIVqWMsmQW+jOcgxtOfKGtopoc8TlSDS/J9kPgdQDy76PB651OdbwtQ83
yz/9+J9LncOvuwvNv//l5mL67z9BL/P9jfa//BRcL7WJicz8Qxtpnr4LhHmQbhNKvfjhh7juMa6Z
RW73F+T/5M3XhXVQJIRo4ikc+SGq23KP4yZcuh/2ENfBwQsB90VhDqczON1cBvkU2QkKbc1wxSqC
9BfDQnEIbR4iOwj20Sbq2lxRCELAH54iO6jZQGDHocxpQ1xI4HzwP4nsYAubx08CYjq40x1yogJS
B/PQziYj3ASj4+4Abu/HHonizI+mQrl203weefpVoi5xSj01ftEOyk0TDux7GNNDidPSRY28lJ1M
D4GspSdDmx13khlHWHxFqpo6GYJ9XiSdcseWgcNsi2nBaI68KixB4WWlFqWyYlfxVrlCkfMy6JCH
oqBwEqAvPq4EOF4Mz7RC1LkJbMUuQhXyktR87jJ12dqxdqpSE5fbyVdulcjLcvh4iqfO1Z2ol2VX
f8YyKt3J7qiTTLbl54G4snp0kVD8tQO/D2PLz5mG28PDhjqDFrELvbLnOJLGIQXMh5dD46O6+sxx
opymFoXTWzA9iI+JO+QF8jpLLOtaLsOiafzAwNJ0KvDDJqfOlKTfSGoNDuewlFrWxkMVfCmElNRh
afgRpgDLgOQyh8ZtL6jhUxAPxG5XMsuPAmKcNiL6IIFIb6GBJ3u84vBuys572Tb+ZmTCAunEqk2c
ifDCCUdYgjKjjQ8UbDoPdXauoLroZwYeCTzbPrJZBeL3lPhtBQLRkqcemsKPqVGDE4hWekoX38ai
0gcVrYGpB2Pq9elIQohDw+sgszCsg7qEduLGhzCrdA1KEjfKEwC4kdLRqCNunShzGcggPa4UD9zS
yqZFOaHpoJewetTAQ3tbLCW2Lu+UJK5G6Y0MItVSgB7gkYKrlrFbI3XZS9y5JIXfcmSfdzEIFSYp
W1KrVguctMbTYT4cCtUQvys3WtTAZ+FUxyo2OPUqbYgvuihxecAHWCZQrDbLSze37RXo87dBpdSB
o/jSyfr4K4UQ3SET/JQE9uB02Cq8vpHGFZ2GMTmsEpBp6RFRTicIyJFbm/rzHd55KAuny0Ctmh7m
G0agMkLVAH1VAe/iMjtEOPwGRg5azeGzMgLtlAJURW9sIaya8WMWwY9cJl8h1QL4D0o6HXCMVQvL
BUdZLscJkO8rsBMh+uCwl/l0EgmwDiXMZ5HCF3IBCMsWlEmCNd4tRlGCUfQWfLRM86+57okfIFEd
ZsTYPgtAabPUBIdjofBFbpLSJWUPsUM9QjjdlOViygnx61QjL68ZLCnqQIYwMkeQCRn2Q0hRHdMq
iN2qmYifQrTgjj09jvukcIoWIglawJtDX6QnkoChUgSOQHYQnqZjmPkI7ARlXXzeRfbqzrxoMk0H
CLfEH1gmvVbLwdEthFwoB7hZpNLDMELF/oBo6nd4Y4ap1O4dtlYO07eC4ph3wcaFgAoUZaVc2sPa
3Gn5JNJpocta7ZuQAcnLM7WARFfm9Rao850CbDQcTPw8ZlOxT0dwY6oD+2aTmg7uYG7anoIdgBoN
KWn8LsHBuoxt68COYKqTBc8qWmwdBIqC97Ljr/EIf+hx+i1MQT64Fw38igXWnNNGuaTAwSGq2+JY
xGhY2YO9L/vkqxXGo2OJvjgOUpL6mQCLaCdkHYQ22KmebHw8ikgtBAclK3JaHFtGwdMLcF8iyYGh
gnPAkACIB7avosw4yBrgy3DfucxQ7ooG6Fxd28apiKmXPTfSE0UnvSHO0QHSNvWtLASnGGJwbj1A
Z4lU7QctOY/g4v39CUN0XzbgTCAT0Ll2BdMOOhChbyEiBRPRB7kED5aLjN77JqIG4t8ZbRfzDviP
dQnfHZ3ZNahEbbNzSIiN+zywpGM3erPt9KBM1VAuDI8BP50hL6pQcTxwNqxakX5TzIalGcEC7tYa
7tBKvTSHr2wx4MoKnvpsaIxnwZFwJ4OwwhGZFZwRPOUe11W2L4PqW7UhknkLiYQAeGQYgz+BNES8
wHV9DXGJ7RcWDl0ggVe5ZtpPrejM6tuV0E2yoc7h4RgPYeJYmcmwx9sR+STtNXKKweKtN2XT36md
QbIBmpYZ9+FSEGNBUFQnX0miBw+XibJdIOuXdphmnpF9mZyMoWkP4x4BhBQFYeAEIWatn6AqcSId
N2dRyDgQe46zUECEP3SJO6YN8odR1cafWFRil1eVdVgG7dpqtL4xEEexGOnWCemQfpMVtSYOXmKa
jAvuvz9oilovVJ4OqnRqq6JumdRg8wmDrF8IW5FHsAxOVK8na5HRojerlERSLAvFTH7QjFNjfR5D
1rlRG3bZcQAkuXHqOsPcrca0ild2x8noh6QIrIuiBfoQCQ41uicq9sBZn+esN3nfFylruLQWSr2Q
GBeIQyYceNfzvHCmLDIxXbcHIh7H/XqKvsUpbC60kJdtrSmoFVgdi0HTf/1cSMf/+FwGVxsRLtHm
NO7L56qRQazflO0B7u+cHdggjdObordSZyjTb79+GtQFfnya4JCch3YDBGcQXj5t6kOLxVPRHmQj
KMiGCag0sPzQMuh+Xv8/CPhNbYdQCLyfgfJDFDDvg96EAA+DvscAULiB+5Xuab4U36s7cAcFHCyB
+5iIgPNZ8C/JPIsBbPiXFiBchovL4PyJhADieQwAVyLAhQlwifamKANf+BjoPFjGr6o7P+iQDeeJ
xN019raCTNBMh3DHqw6hUC87aaWxmxahfUrrvlxNWf+PrQOeBSHL5jCngvv05Kxa0xlkTZXExVLQ
Hq8myN+tIAGmriAPIY+ralL+Myge5vpLLwBX8m3OhQq4/wVukpjbR21R2H0gF7UUOU5Dp0dlHjjJ
MOFVMzC6LJqAU58OEl/2PCa/cUFwtP6lcW4KU4JDIQ7Qg3+9aTbZykJmgHRvsZzqprnJs9xwJ8Od
PIacxnAxBJO6Cgj63ZR/cEDwVFitjfeDKzwhn/PSJTSmSeoe2OSyzvFwBlWX5qYr8nhyVFwPZyEa
//EDIYWDEDwOtBcudNsUKJ972gTIRAm0QR1EVqCPhARWPEaN8nNJrb9p0PEvv8YU/7CuEKhSLqFW
qmBxiWQvHzgaDJFKMHQHrR6qFBh1YMimtIM6R/asyCHWjPFKZpBKE2OKL6rOLq6KshS9G/EUeFAo
jLhoRsg8OnVnt51TQk3pGA9q+DwS+RstgHOUcz2AfyVic0kxqCAcryR3Ifiz6mkBCf0wyZv2wBY0
ZJdWTuzgyIQZqhahrqSXV5BBPsQ6GqG+ZxobX4INjheWyuoDgiLOD2Gbost8LO11SE3NnYhnoEsm
IPoonyReDXGUQw4ekSz3i7rDq5xA5tqtUnvCXkvMhpPUMXH6EUKaRQlVwpVVC6v2W4H0UWmNA2TR
+XAWxCrInKnutP1VdrQcPV5PQ+fLtCLJUU3t4YyDl+BeLLtUHSSosz4lWaSCi6omNahckFSQ4xNm
hPIehE8RxregpUMcOjiOk+GkYapj50Mx9scFirJN5J30Tqeg4WRTpVRX9ZiDnQ6dGYBZNcOZSqta
ukNQlV/ahJRfphrRJe/SpnKHriu/yJx2ZwjOO+euqiZwXwNKlJ/g2l7LGg0XGlgHcfIuKL/QqBku
rMrCl3YDvDmeYnsNl+KTYlmMavjCdUNalzOsDaysPVy0rIaZlimUs/PMwANVEQdXJEnT2mtlb6+z
FtZRTh2sW83wZasAtAlSGld9NdlrbvHhIg6N8iva25BgBrImXTVATOAYiEku7nU1SkLauhGN+/Yk
TgdzkyXaih1mw2TJ2JVm3/RdNrlWPabRoRJBnC/TyqryxoHjvLL1G0aiT1HXqytZgj/1mrQVg5+P
DPSkKzhbayPLL1FYgvFXuTpWY62uyixPQocVMWjGkJaWy8JBH9VoBPhpqYezth3L3gOaBksK1l1+
GYYkz91Qp1O16NoaQFIRpss2SuJNxnUz156pzJGhrg/u1h/otu3SVjI/SoXwlLQi41aFQqu7zzRB
ULj5iBLwG1N0YMFczyPRdF4fKrVoKwMKHG3MgzdpXx4YkwTBETYdgtSK6VsPKhXQY0CRwJBKaKDp
v4WsvETJqqm4KW1H5lBQ+VDyAtWhE+gh6BZZAkXyABIGkPrIYoyWPW4EJHHD3CqiQ2Oa2NofUZv0
kJ6yxuCiLAs7A5ZtQzBQRG0THJNJjV+4Iv1NN1oVRHKJmeKzfrRI/8nA8kf7pii6fUOioncmlELG
XkJdQKM0diy7s2GdzWVJg8gf4hGS+oUaFwoqMVVUDcueVmwBmV26sqVu3a7rIW4ch6Mm1MMlz1vt
RmUQA+zWuIJoh7sG6qyfDSKVV0Yjd5pxwKcWjxrI11cmdJqgs/9uWKoY6JfpKVSc4uGoE1Z3wCQk
S5wWEZ05SE8r6EIIb6AejVc8j8VhEUd8VaJCBVBnYuMxLvocAB8soyGdFcb7kEloblQMbRKesdow
9kC51SEUr4fCU6wzysFCBFe0ME3hYYt9bKLQcuO6WhdYJCtIXtvsoOopuGwsKChdjTpQqTG1zU2E
4QcH/PJwAdsc6DIJiig+4FYAu/RUx/ujacovNm7UVT5GkPISocxtx+664WIaImhuiIBblAyXX0aT
DpnTpf160DK8SmwODlOT9DKxUPIpqSEic9Vo02WATLwf/1/2rmw5blzJfhEiCGIh+UrWptWyZGna
fmFIbTc3cAG4AODXz6FLPbcl35HjzvM4ulXhUrmINZF58pwEoNKLeEiCMk2SvNvhGO2/SNHu16ru
diO6URwoa2NxKdQaJP+1jgP91hpC1ou15HN8wVrkJ8EKGEZ3AP/ANJe4oYa9rMUi5N50zaVKhvza
kqG4M2NdXhRx8iUqS/2kJvPsW7dZ/4o+jS2Sw/WMcXJJDTsvBlpdgggSfptJPttMlTa4GZBueUAM
0kS7arEXgs1k2TGraYZ9GV3xvDfxIenC7pObQzcfVh4+tWU87Ho3cqQT29LuuA91hGiViyVtWd7d
dhFYFooyfH7AiWUeRZmE+UsS28qkWg95f1jjvlJpWDQzB4zSkOtWVchXRG0+pOskij98FPeninfx
p6hkAGrRpWNEB9NkPszHr72L4YsMk4ivma1IBkAP06qTxOwrNXIYC64Kc2vi0V8gLRrfEgSyT0j2
1e2OKDl+D1SdXItcwLw1csWi0TNWylgE8a5wZFtKc9GViFN7eguqL2ypliFsep3ge5YQrZFTmVyP
FlOTKeSHihQRP9oUxd6mFVKWRVo2HZagY0VyLdVQtbsibGDvzWJOvlxgBxdRjOMxETK+TgZFsjru
8eQah0mbAe53dwPD46WwABYij3McjK7qyPKVP6++hsH/aQKR6cnNPiLFtvRtoMq7yXYABOfB8ms7
z8ExUmJFZmwi4/eOAdVLKTNYEeGqxXOkcD6OlYCdbkWlzM7rXpU7NYkIHoNHXHM8N4t2wqijLmt4
EjkhOL4iA2uvlTGnxc/ublrg+7axTfZ0VZ2/DC1AZKCOvuXuhsoiZFlgkv6rDfVQfgrFglYjQ4W+
2mXFIztT+eie60GNOC3kxPs2VWWhkQ+3yB9EUVY4Li/nZqx1VmnhH3LSi6+ypDCsSLzW13Ywrkob
NdcjjgxafLHR2nvYTSWv+criEXYxog+qJ8HlMJfkr8no5FjOFjgs2gwvpyJR8hQ6i2URK4OTXCcT
/cKMxvFUGNc1BxPxBilRV20jqnvMuBIex/o8xAIHpoGpesi3Ga1rhmmaW6w4NWIaCdWIGqZwDYCC
iHEg1V7FIg+eKNLHgmOc4Fo+SFaR+WGRTskhq2xZlPG9aoDy4qgakpUNOBq1rw6+qUhBH+sY3nJx
dHYSaUThbijgbPsqAAybgZBR7QAe56mVPjy2JIEPEoVlcNlwU4IrMi1ZRUq/x/9655AYv1T1Otxg
+vV9H8OyNEtJ/nAkqS7JBMxoGUscPT5uTwUSsql3EYCb2Qr0Q8tdF+RlGkTJFfdjnumWfS5imHRm
ivlAA2SFzErb1DinL8DoK9JiUvS+4zAxKdwQk9aLqVIKsC2dZNv8RSouDvHS56dkBUk2nfQCxKgf
bQar8Fdn9F9E+U+J4/YC6xqOwQx+CSCT4JNo/bJbgjaTo29PbgYXAr5x/uAApR1qHKK7WpcWYDD/
xIOJ37hw7j5jtnEud05d4uRrj7xtCPJPbMriVu6LRN3MDZItDEP1KfBD8TgAivtq+pDdgv9R9xkr
AjiQTh9VorqdXO5YS+/h+XX7EDmiv4TMxSVjC3LDaRsmdQAsO7JIt5xIvf4QWmJC+IwtfIBW1Ja7
dg5AaYJHsAwZwQk8pn5eNgtSBrAQOK9gDae6v5p1SC4k83q4GRuFRdqWsDaVNFiR65Jj7nOnyvHO
N7ZGsgdu9xnQOdeM+zeh8RYlvQHIcLUQAg4BYIECgngf9oMZUCc48YbTIH46/YsLwtRsju/H4dov
0U8cb7I+YBkI+zkCt7fRWpKXEyD7aTipTsIYz1FEvyDrTVTKHe2vJN9Cl5/m8OPn/gIA4rlIrgqU
94QiFJHi2+ciJFcMqOpwcrWSzxNpzakdnXIHG5WwX33b+XspS9hivWxe7sdP/4WWiqcjrYpC24lE
I+i7XvuxBnpCZX+yIkcAssYm/BJvVreORlj7qRjwMxgMwpLN80Z6Fsb9ZxP+H7E7I3Z//vPO9r+5
7j/Bty3A/h+o+Be87t0Vo/9icf8MzF8hOylBx2YMdwoAQU5QPhjzdyZko8zi3xoJYB2YX6y716w9
cv0MF3G+5vkBs72SsSkKnKK2H5R5FKVkEtwG/Z/AdQwajH9s3O2JuGwCNGxAV5D//+QG/BNvUbQ2
HbWN+BGDjD0n+3DgSKxmwbBU65MQ89A8c4JkzqHTfgS/aQqdKF1G+jx4KTrDO8QjoWuiy6QUHodT
QkB6sQli3BslWoABad84MbyIZqpdvyMS5BbEDlHE6Y/I9X6+V6WL1HMciyH/k7VMy9tCVhqp5ZZW
I5rCB+RxPoH+CndmVyhhwAnurWjbaxp5jSYXbUv9VYhUVf0XGUFNVL/Zfm+NzgZEgaAK9wv7HtOH
ffh280e0reZSlvGP3PZdrU9TyxU/KUQmJjqBKjtVNlurAReGqyCvwvzwjxX1b2zrxup4M0cQyaAw
asgRoGCm0Ji3z19ruCwykNX3mjYMxmXqGYhnCCtCouuDcRZcoJ0pp4KXKeFkHbo7Cw412ASUr9Ky
y0mW3dikfY/sO71FfXKN333cyM0E/esA4BFqTTFcjZVsWkUUNnwPFLqyImFpGPkO1iSgo12xRkWk
DyrmE0PKykxSIl0V5NPFx899Nzfbc3mCyyFCEQCgYO+fO8wgtfaExd8LpFzhzCKiV+MfJc/DDght
Xc3Vpw6HxjSlZQnGsDybxf/13HtrmbduR+C6gFyDjCB0ZdE7y1yIpSKBK9l3EimkyDNhAymesZHI
dNGvVaRuK0J7esMa7eeHZgyCtUxRrk1hUD4eiF9bAhhcgoWG8v7gOPN3wHuJc0jVPjDfubTYcgdP
5UrhRxg7j5ArgMAsv5kZQ6DTUaJA1Tdw/BeT7JeqDwb7m1l5mwXAsIgQKhbct73JT3An1LsVi2wY
CIZNl/+ZJyvihWOvAZXDw8zbMfFHMJrhHuw+7j99Z8nwzCRA1dNtoyIr8As6XyRrLZJhIi8ohhe1
5OSAEmBDtK4vxz6D0oGvPKva0YO+6JKQYSAEVArzQzvI2mdIxpruIWnL1nQ7LXoT3rfQAYwvHzfz
rSPBo815wc0yKLwGHBe75Z0tmW0OJFGv7sWZyWARBHMTYH4CZ5kgqTNsIQ9DiHQ+Ns1k++2lGor5
N/Pzy2DhZlRccgPNQRJzxmHa3pqUGKn5yY+yf+mUILDhNawXSIyLDyYvrhgS1s3zWACZe25r0cGi
mqE1VJxiUpOlSTUIJT8tvy/xr7pqVcsVB/QH4PTj4aLvlzUk6CgGGSLlgbQL3K93aQ8HTdCQdCt7
AT4tSbuvp3FQ851ep2roMqu9RuMIZEH4Xe912/td3KyePNhhyC/GxKi6yNp1DTwI6hopmhSYocyn
bBYBUfeyTYq1zXCTqYNJDEntaXcZrInCtzZVbrX+zTalSPe9MZQIieDFwY/D/U8SiPA7i4GV2eml
W4ZvEXQItciQZhVYink+A7XI6IpoA1CeP1tPNXP8bv5pTgaax/gVYjwm9QFUkd/vIf7eiqMYIASb
SAXi7tZt775bFo1rxjYv++HbYLCL9J6NTcxvQloyf8XG2WM4khwAMsAf530EKpmxusxg8K28L/Sa
k5Npeb0+GTKP8jau5OYgOL6ADnNsZrFNTz+yBEvIL5FY7gdTN+vTqmRjwTRXaju0Kow+JqjvoI9o
QB+Gsugpbp3D3DFRe7yMa1BM8W4QIxsPMpq3uWtcUcHB0D8fjxwJAf4S9w7k77SH84CWV6TbfINp
EG3z7EaIFoZDshi6PHBw+adrY5ocEiTVmnAj0eatOxUch+tXoCg5f1oC8LbafRQX8DMW3fVwUT5e
7O+tJkYfqcWIIt0G3R4glbebkuUerEkgQN8QIY/AmV0YRMMIuUXdqws2awtD8fET31ujcLvlCvyK
zSvF2f3+iaMJxtK2zH5l67wtRjvzzfyFY9Tg8JaLFvJbXrMVi9CG8zQWNxEMC9bpx80I3/ecRZAc
RptU8Sd59H1Yt7Jl1iSR7VOLjNsEBL6fBfnRA8iGNSqbsaN7k0d9dbeMMVQd6QBWeLEv4imEYgJp
S6tATA8LfaXyWD44ZlTsofWicrmfYpDbMy1WBEZYRIBja8AiCJF5Lum22csA67BfSngXF3ndTNvO
X3BFyCfIyKPBp6wxzC3Hj3v83q7FKJ4ewN1ArxETMMQEb+e6kTlAfT1Gj8vcBXBihTEhnNhl3dYt
ePGcn0oKeZZGRiVheIHyY1u9RA7bkmbIK4T5Q+7k9maoqxURaTWEbDOReh0DetCghAKHXoVvsOty
224+NQVsg90ZUY1t9HGXwneWLYYHFOPYhFXjMUNNhHemGrm6du3rLnyMp5Jhb01DsTVgIgzJjtd9
jBpxHm3LS4CrUwZbuZkUM2gcNAT5PX9Fndje6jXg4GfgqRE/VVZt46C97eVtrh0+VSEFga/xBdi5
h4ZEhgHSMwsbwRHsBnT3N11752Wia2BH8JBiqyCX8EvyfXINjdTc+0dWAP9vQNLTWFqACqv+zymI
m7BL/dTr9SkKu+18bElPMSFOtqrw+7WVdCqQmiGzfYSXajAcNgJfuLtkywpr0lUkwRLjVg2bdZth
Nk8V6JIwaxM8EjywmpBUCDPEWBRDAR0ThmKaopJMmQDOiS0BbL3G387js5nCrbDp/wS2/yYMebdH
wSFDMQt42gLYKBLP711dalcuvdTky9JGUBsczu4tqFpuaTJElmXR/c4svDuOtkdy1BgOAxxLuBXp
feAV1D281sFFX8YZ+Y/nyeMahOqIsx/jw+uBA+PMLUEOIoXGzmPA1ZJ3cFlg9DBK1jg13UEiFef1
IZ94DGOADbncG9SMwAnQIod2jxwTDqrXaSu07TCUTsUd9gp20TYdReO2iSB1RfGS+DpZ7oO+7dES
0TQ4mxo5bXHqx6PNE/bWUUDnt0MARgK3QMMLeh/ZwB0cQVN3/kuJdBwQvGluGPiIIO/VtxJ0NOP3
ujRyiNMkBJRYghOnK30ZqJk5kQ7wdsiVQTKS3+TtplLStnfFn0GlgpPNZy53TdT16juv1Wru2162
5tmu0Bt/4gsN3LqL6y4RQwY1Lh/ng7UCwkKjy9z1qWyDFuzcwNBk13UmoVntphmKaORjNGRqZbcY
qIgK1yzYDMtqrFdQ1oia14ckpDN/kGryvMgCR2c7H5F+KmkO/y0vpoupjOCZZREgr3VFWIulOFy4
xudzqsehlocliQq2Ey1xK4g2fVg9zcjy5DvGp5BmHvFp71NZTGOySzb9YFYIVZwgqZjA2w7sepVD
+xIcqaVleAC5LS6D/dD0LX/0YikaApl04NwXNzk23RAA+eQeJ0Y0f0eWSJrHNVqKroeKoafl+Dlx
q2qOeQV047D2PG6hKWp6FpZZZNZRxy+0rePuexkO/eJ2WCpe/0jmydoga5QdaX2a8k4L8JGbQCh5
zFvSyNuERqRpjotEtlyVP8q4YxNG2YGqY/jNyvoFS3qlBlK2z0wGkwz2XQe9YXQxJ3lVqutOuEYX
+3opJrtcAzYsqupAQDOFxFlMxvQXsuZlER+wViRkgMOCHKTJ1BhXNknBA5R62gHZXGt/YYuRlNXR
gsAq+6xJLIeBXYZqFn/0ZJZivMDisCTPLIPbQm/nAV4XhA2exU5+UmEU4WU6v0kq6GeTFKUOOR63
9iPXL+usk3C5rKUZivBEHSHI8fhagHpwdF1NW5UKkEVxLgaCVOhOwQQOlWeXe1wVDSJ0mYjik7eD
HaK7Oie1VYeoYSQcLprZJ/HySdZMVEmKvOCGSURmEhDVRUWek/WKczVipAjyXbS9gdXWpbgiLDeR
uqaVrqi6q2sLQdse6jI7Fvu+ogxth8namuQXooJwHxSlr/QuGJraxLsOIjvR/RGCk4rntTWEwo9z
EWudGYTeGNkwniucIBnUo9uXoP1wWZATTTafHpUC0PtsKGnH5KEu7TZiDJIYvPRjOZGHro02k8+R
P4mjLLFTjwWwdvA3jlNiWnxuOHe1nMSK4dN1hD84S8YcT1MlRZDZ0WqbHjrwMhT/RZXbxrnjULhN
OzITg6kgXROX/IfWCGj0wVQVPK0MygkfIfEWl2ImmEE+6/lpqru56jBepFx7ZNJWTt1NDNUpmlJh
pof1QWJl4QkMv9IvOXHbApOGbDMvPJJiLyppt6FZFqjdKxyxsbZow4JLxtHH1/4Yw5h+AeBW4j3h
UFLgoREcHO2M2wQAUDqAxICxeF09+Tom+MqoJlvncnCJ8aKhcMP8vfq4iVjF9jc2Cij8g8qQh9eh
JueP/z3I588BKQibmygcWjSAdqRcXppKDpU5Vh3z6LQOV4eHIMtZVMEDAvCih0z5PFH9CgFtsUfk
PZvioqOJzwVSXeXiJUolzD1GaQlbhY+EAzA2kwHmAPM9bQK/Ob1Fi4IW2KNREeiX5DyC/YAdBLt2
7lMZVojRsqHvpKUnP8dbdB6cp/a8PGTeKIyP5BX+xV4gI4xvdNKXWKcFNdtjSl5KvOl7HUTl44oE
3DxdoqdsG97zQlpnP6OV6OT2LbQyI/4dZLQMq2ucyq3p5wElq13xF0geUcFiTwLRNfXFCh2bG47F
BiIFKNUw99jTyJxvyAeIJfqlWqJQvyBV3GH5QATabp03YDnJTyOw7O0LUQ8AL3wB6QEj0gXbdmhX
sbW/m2VR2sd5qwFQHboClJmHUjNasBMqEkR0umLntVLVYzJFx9chT5B4RHNcxRp8CU6AHg+vh6rB
Ob9QvcrgEZ5bHUPyrsnUVVkwFjkeLuqyR8g0qQHYpgJgAMgG01TOF1FfbNt5xvmK9xo/yzo+NHAW
nb9kyahcf0JyOwABQCV8I/LnYwHYkCYUpSjSctIjXuA0CnWLGg746VsL3E4ElgIq0sDy1S24azlA
AWtqPJ2WRb88yS5HiZB97tdt7dsEprw+OKZDWJjYlGqO96rFEdvuHenyZLxAFRnw8r4G0tWwN4Xq
+6Y5vcLJ9aRKUx/mUiHe/dPzERWgT0NdYjiO7Oee0T0Uy5j2fCtb8sTKuLfTI0hqpZWn6dx1lxQg
rkIW5tYGPWoKC4WQXAMKKzcZ8OrB6nHDtmqAV21L/IyfxmMDTk8Kxc7W36mqQrwYLHB8XldAHwmK
MazAlRMeovhJCsjCy/aGDRBYIPfq6RbDgvkzYl2dQZaVCuR3D3OnTR5eFDmYdZBMnKG3HGE5UEMt
QHHyx5w2CH3bFrFTl00KwIS4ahu57aeJ2wogfNHEE0wlk7nHmTd6WJr6gFhvG7y5YhtUEEKMACy+
ViBgiivchIdefrVwzyDYtfloTHWbsHoDKaFDgvmBSJ/J6TMHjOXzvctr4suDtINQ4w7QBQoHIbmP
APcbLxhFSI7DEJL6dCV8Ra9k127HRivybbmBQUmx+M4jWU89kGhWBRVbLu0qIFn83KyzJQ8GzjRQ
hRViJvkN9hbri9gBvLRjzYOtD/nQERh/hJcbSqWgJ9mwgARyr+GbTFDahr5wkBTUrZR68PmBIzc/
kb9sRWuX73GiMSXSUQH/JlmsaGSegEjaZvoSFLouiiwXnpXu3kbwbfT3ZKkWHX6FxAjQxNE089Im
GbQXY/O08jnkfTrjdHAI9int4VNGkUhmOmOVt3USZgveJNGSQt0E/3P32pPzXOqhBkCcIa/ut279
NDdKLZv9S3yxWRN4/9vmrcZ2+0T3E73P63B7D9logk94SCHxkjOgE+0ekfuW26hUPmArF/AW89t1
8nTY19io265M2u03r0sWPiUsUQLGL351huA3c0qKzDhvWJTS0ATx3VxGBep22ACK82/cr3kSXljd
bbu8IOBdAb5HnggvIP/BWug1wPrmAfIPt8Att5Y3FTKN314fJEyCI01jqZCHc8TWVTXEamndDTP/
3JwNFrgy2zeDTL+B0UTpDYQEN9hwvkN9Ad3naanlTB5mMITQZ9BJaiylKiw2N67kDs+IFrU1a/65
4Ujf4BxJczFvm3wItzTjrrNuW5NRviJFnooSpMx2X9YKu/FwHhDgwJvRa1D5F9/LwZKrr8qQQaT2
G+DrXUAPLGcTSATnEln0F1gZVZjgnDZD+FCi7glaHRWgez0Y28PMasK3HaRASsYoLJXe2v6b6O5t
bLc9HtfMgtCfoMoaBDfvcFYzu57YMQJUdTaNNTDgbfyRUFG4Z+2jsP0dgI7dFIC4gGcBssJPuYX1
/+CLW7Ct4xyu5N9rJGhc32dg34H3giJh2+pOZLlN6lzVmOGeG44pezWOH7flLYQgApSUxX/bLalI
h2Odh2/bki8sBHxbFw+4tAZmrBJ088fHMY5QSqiH6/y7cf71gSi9CeAAxAlU9BLbVWv/7HxTmoCq
NgCj3HU4KApINaeNxg8z97qzP+4g3WC7f6VBtx4Cuw3EpqVHCTX+Hsh0quYQbSsEWWeLYct1A+09
uDlCHBwf4+VQD/lqPs+W+RoEn26z58zANJBx5TiPftOitysdLUIotd37Dem/QD2/96IVnwTERp7p
e3XeVBZ+Hfa4m5scdh3U+wpTAMKpx85MGA4HuBak3BpSD0zPa7ZoRPYH0bJeBKmDafFQAA4aH8f+
yOktyIEh05k957OGs5n9uBPvpxETB65PgGuZAcnS+D30hHNXTyHKhN2W4IhiONefjtAwim7+7Ek8
8+v//HkiwERuf7Ybfd8um8jBG8E16vPt67HnihICyaCHZe1TM+I+wf/seYD8t3u/sTEg8UOJvXfm
gNkcSPRS1bfnYwlO8jYbUaOwL7pRbwfGxw/cvvAfyxQLAumn7RI18FH4VhzibQetX11lVtGcoo6Y
RmRR20bsmzTYML/bgr8+ClMXI4OHKysRZL7vW5uHrZ8LWZzOrsgigI5gHaFkF14+7tUrFeMfHQNW
iEdBzRb+TMyjRPzbjgUB8jJRVY7QaELsMu5D4TY2wgxZ19z/NaIAWyyzfiyArSZpm0NTAqa7KCba
XuG0BgUHgtxmAPJzHXJgD8Fdm4ui6E8evoHob3NXNdT5LA+Rcvo6ag1G4d7UIe9ALlTzGk5Z0Ady
bHexEYDarhlYaUzeJed8XiMRjLBPeddS7W6aolzAzYaTIysKTKQGVeOEQCMCwU+ResBUvDooINlv
y745uxXw0GMcFvKnGTuHGo0NYLpt2YYw3QgNNzfALiGBQ9ujCIG67cIZH4CLJefolo1qc+bI2bcZ
kBzFbg+GmK5gzY5TS9e0gwSrq3ZyiFQ9p39DHhrHJsidZ0fmpweFzJrF+EKGtx3ikV6YvkBs0Uio
tyE7IA/Q/W6eQoBsRVVkyrW4IPEIPF/V6pHB7U3YrfRTwlEiSgZkAwPGxQBn9ec4LLF+ZHpXNnML
2BUITIQsQ1qXEyjSGZn7wgZtqlF2XoR3iU5And0XGtee6S/CJ8vaf0G+YctowQcEa/G2n0YkEb5U
A9DmYgcSEugEh9JoSuuspXA6//IIPcf4Ukhnw29g0vopvuWtzYfPXZLUTbivu5EEiIRhONyUobQm
cun7rveY25114Wr8JogH2pfBNaMizjxqBNrrJhmncU2RjrYVoukkNsiLVmUwHnmgJvsig7bx5S7n
cLi7tI261vzRAXkhcxqfU26vtkgjH17I6xjKCgQcXakk6MmvfhaA781P9B0ULOVrFKp+eoNdpBqE
bCYBIwZVyUwgWwpLVvQRmhE2KP5nG7IkX2DE+/hh6BKiDm0lCpGWRWEfhK9EvfOVzY8VX9ipCth6
0ZpNNWeK/j4yEpVLElHeRtWEUkKaL+ZLjkV94oUAWx67r3ypzaD+KIKtLlZCwV6NUVHkiGAXkFLY
iat4CL71DbZjB/3PtbTVsIt4WWJ2A7IVQ3R8X/fV/GmtFfTo8MqnfewDhiJpo2z/LIf5IaR8uDKc
FFftMqJYyQgIGtyX4rT0c7IrUQbzczSUGnn9ofpejTrfqXIAV5533U7kib6M17A9+LxDFhhF2ji+
OvZdxusuOlh85UWMeOwFtMv5GKIc2HeNumvHxlG1pj6pxaGsg/5hgDoXXHBANKjHwfri0bo1flak
Ewjl5xaFR8JqH4RTcMmDpKzSnhB2zQHTHcw04iLhOso/AzyswFeaWPKdItWDeIYO9B4U27I6DL4j
ezq20/24cAAOMAW70bv5ko3QdKWitTEqJoInG/9RLWHiL8BAmP8cQ16jMOg8TAhzqrb06cJE/CMG
ux9CiJyYyzYBHWHH6VR/dgtrECe1/ZUYJ6qzPC7756Aeh2sX8eBqlHRbobnYcqjFYi8d3NmbIGqW
C6Df5LJqWBmiZFulvlNrIeBbISosETYP5KsdtP2hCeq6hRVdnyHD6lEHDmU8LxPUC8DKLRUqZIEx
ZebdsNrGXcq50OC20qG69TSCIUZIlS2WKXaJMrpquDROm0M4zOEViiG4FEjvk7D+z2DO81tOsX0W
FBrdAVoMqrRw7RLthO/ZnkdTdzuU3Hz1g4NPFiC9XUCl0IAD0WRRVUBMQGZQ95GZ7lMWqu7YAyhI
w6CdPjtUSvs8lqjtlzXTVDxqMOf/MG5ow1S72WU5RRnVtEb7kHGNgblh47kSVSVdbO+ScESxwW5d
6ue6HdatFlGLCm8VSkkOC/2cIIlwMYTQKc4myC9R1ZA/j7F01zXwfohLAbjiofmU5jPRiEjn4lrG
pK8gBm6SZ0Pg1Oxi+Gd1KupR30krmwMMvZRZUq3RaYIy9A48HXA7bGkew74bjgukh8d6WOSzYfmj
RZz8uGpIQY964D6tdVv88BiQYzlF87yHG+gfUMtE5KnhGhnbppjSoERRSZmgRKSGH0o3UWzymHRT
8sLcwL7UJu9flnVZf8xY4LsF1VxuOIgFxwAnxU47PT3AvySpsN1yTczYfFtRl/DIFM3BzAKcfFv6
gOMsc7BIQV3FwIOgWTtFSMxkw9jVx0bM5hHcLob2L+ElDTpUQpRs/ApcTt8lXWlO1KvkoYWq6qqA
dGTvUA9yC4Pb6raDAODSzNzeobqJ+WLimP/JmgXGIdR+ueWoEbkHd9J+omyar5yJ7EVlHeuB28Td
MZctR/0QCYYlYI/kYiXQEKCyrfm8hnH5GAM6+arXePqCA784YbNFNyslEzhMsjqoJBcoagOZVDa1
idrFq+8Y1rvpDmtB+rsGEPwdSN0DFKODCg7G1vrrMM0cMkSxrtcm4fMViEoN0IG2/1KwNWlhs1u3
Z1ETnyhyfij9tPJP8VIwIPOGfCd5CA7atUfR2wqltFoHX3cXzYC04+tGsCVCFRlcHqcmlOP9W2EG
lEXdEu67/4u6DFSf+bEKl0Ufy1ChRuA/RWVBi7rF77VkcbK2EcprTcmrlqwnyPdfQSUZYaxlYCeD
IlALEj0UNV3tRcdRxJA5TlBiNUFJF+lM2e/LZDD3EBgu7R4pX49ilVXTVztiOgESYp5TcoyWcVzv
fdyZuTxurkewS7TrVd9g1HpbNJcNYnKjMhrBc8lEO+fLzb9XFoGul9OdpXARryYE4tOTqBD9GdgR
A4WahONUdKAVnZZJRpcidEFXf1kZCggv0NDoIJkvQxi74CLmyAgcNcrPmF25jGJ+SKAIQemksFCJ
SQ3JC9VkqIjsHioG1kwaQuX2ufeUrEeLQLPOUIYpDK5tUrsuCw1w/JtIwZzuQJBbdz2Qrcsa0rVM
0qi5nKDXHutPyhMJXRGkfF3g2h1wmrbZWFpDKNpP08TreNp5WUsVAmCHjmnfx0hvZjP1YbvndEYN
XSjKapm2HWBe1Oh1uktZ65H4iea6OXXQ8fT7AonCm6YCTLqrXeVOULBTaHLjoIwAidWGXjSFGZCO
RGUqn4YW2W85hdMtEYmLUC44h/gGwisGKA6Y3RMdyH+zdx7LeVtrl76XnsOFHAY9aIQvMIqkSJGa
oERSQgY2sLGRrr4fyP5Py/Rpu878TFzlkkR+Adh4w1rPGt6ngNLEGgTepq5LDSvJptxUQMbcJde6
iN08UjQcT7l7v2p251GYKX8t6oiTdOQvdLpWEGPJ3MIo/cRK5bOT9dj3k6rxDC9PhAl90rk2tMlV
GK3aJj2VvW9/y6bp67bl2WOWi69ZIMAE0yU0DzPSjgRM2XDUeXbonBHuwPbL2y5hCdc3g1Wow5QP
QSR6sYnQQ6WJX6dxmoehrd14GNw1VH5hc7xOY/OG42o7eB3g7T5bUlhbPFYiY5FzH288a+xPAdTP
Bw/90IB3k1EPlwPXS4gcbn43OlHdiR6qaCI9LwNg2nYPqpdjlqglm9IzQ+MM0yb88jOmyD42274+
wKx0HtpKN5IAeOhllTratVkt9qUp2Fl2mWR3HdAVxaaZEjKlPHWExWpi/vV4Bsd6MPUyEfhVbpAP
zuNZDHMaBnLWFyACwDRtV04iDIwmxTyAHlKdpcubS1Zm3A9bOhTvYOrq/liyXosH7kncz2s13PCQ
59lfuOCMipLygpeQ3vPQKQ4KIGKkWpE/lUVmfGXwthzQ7ATHTg+agye88pNW6kM0NW7+DMzgEfM2
81T6toNnpuUL8LKxC0H6di9wkYYLZVpwvlKIyn4EFtS+SAVw2SrTGXAXyxTR61q3JV3JxTQbxVuV
W97XCpbSc2VY8xXwMPQJou/OFhPjJ2bvZhVzpC0itEAtXbtpalG24rzdr0H7za72Xnhtm/2hvZjy
tQOLgC3QLdiDMksGF906bdFFciiWkVXT1jEr9ObSiKyaYyTEClU617WQ5msOYb4KzZrXEJa1l/sg
WJo+YvrFNZEDfTg3rjK9eMzRcQ6UWlV20Yhu/CJo2vKoEpalf+W5Ow9hoPnzdNLGyo1HUWonvJbm
4y4bOBjbVKmwWDVx6zhL+aomX/B0oPE8dCpFDNWljnXF5m64FCuaknDIqGiuFqnEK2SzpYgkU8Yp
LKZ6eRvHlXuFe5I2TQmGmO/gB/hDFnJT0paTdcGMGtvhXCwbtTyq0e82CtL00Hj5iMuQ9i3UqEbG
uE57qFpaD40g0rfJeRplXb94YlowF1syhh/Z6zdqxvvJcs0PEAVRwoXuOOf1caamuuDwa7EE9jmU
634JqDwRcYDitjCBA+RNdyEetHxHJIOYMBggSOEigu3f5KVdTYdsctmkNFUE12HEF7Z3sVOUrn1h
UlJDrNueW6na6tbsjFnGNBVpxYkGM3MT0WAAq1+PGrjp1r51lQWEqTL6wvpWoxrV2mjS/AXOOPuy
atGvq7xzgZnRbC+22AnOjVSAe2fdWeOc9ZUP1hkxt73G7bSmTXUJXNm09EjC/zPEp3piOASfEpV3
oA6DEn3xnGWV3WXxzK3CFgUzjtXCBF/6zh0PGaVaC6FBac0P2UMGcyAxVEXTJk7Pqu0h1U1WL0eB
TgqX/rDamOI/lUpUfA+2hloKb71SrACwQg+8/e8YUT2dz1GW7RrD4V+cZ4clU/7w+6xWE/u+YayD
fTJqGukiLkkq2Tf3yAX2ZQX34Qbn3k71xT0iq96433oDVt0LjuccyHHrM+fSaGzTcnZ5QnAcj08q
Z57gX43Uk8sNdA99tSMFFa2vjhvLLb4tnnhlByoRvOjUxE49qrW9tBRvbwuLDpGFhDMirSZ9sEZH
FG4C8C0vrAtdqR7OcmwVIyUOrUPWHwQABs5jQGkxrLbsGqT5SuUuAk7MNShYlvv2sRi9Zl0FQ9iJ
QWoRoahSxD4kWbvYAFTFjOAmYHTQdv7VRuXnJyne9ZQl2JQGQoWG3Qd24q2bZR93cMqT8FX9qCGu
GUOzI58ntBX3ToLYpHnX2wrDPuL3fKiSzpVBHk8DMpUdYtmze9xwx/4U2V8ERTZ9chDHnhgDF1ed
nlpRZbrqujTWtUmE1aDVmgL2wEKrH0pQb965hwYA97kVqx0u7Vy1x2HUETEuvpjBWIJleIfYmVYc
rTYuaJfnqIpHa1vvZUHeB/WBVicUoDSIaSkcQOmuPTZx2vjLq7aly4pnPQNLcO+DPnbiuWjbtwEq
5xDKcqIzaDdtohkZSiNPqCYGeVK5U03vmbbsAxcKagjnW5VnB2xaU6odGmX4aHPMPmijVLe7jkQH
XZ4M2Xkv9VTbBozO1My6iHlisXPZvVXeNL6rq9jUHTU+o3xANREOApFdhKSjn6iPDBNZEbOtm4zG
G+Z7Txl+vbBvW8LZqrzEq9z6QsvgX0h013grkNaJBuWGuYKi9FuSDHAdj/kR2wJfjLdkhEUgrTth
iu/LSDEve93QK3BtpMGd0vSO97mJg2vAZYFXtMR2QNRCUiKt+K6hXWJ2WIrsSuMYll/pLef8ziub
YS+6LLM4UcG4FwNYr+KVI9Jaj9Zkl/ekLaTXqCSz9wwqP47zeVtQq6WKwci2FQvEbH1+9BdHfZoH
GNw3Ahcby2Gv6ThNvQavQuUE9wbTQ3zZZTefDWYWRTwjjfkyWzY2QqeS9qm1Yb328+A89GnWHUaz
1Z9d0gXCwEOGmA/1hkBfbmuI42i9wVJpFrGpJOzMsG7RxwfFFEznzB0Qp8l2Qw2apTN44BkwOMoI
muFItLDsDyyIWLPqFr7COJssAiqofFKGMKPwUBdamQSpmrWrvLaUUFeZaeCT1p1MeAd0EOLzvHgj
ouOx5V0iBvC+4p/3AT5Qf9/22l7wStLi2pCSeoWsUqUBahQIhXnMA71EeMW05NPWMAAIN1cIN6km
9HWxpTdFsvUL/yZzUNOhGmlEPFnixyxzjOOpXCKM/euLx2kxXS4AFUVc95N/L51hBFSjOU5PP1Aw
BGrM7tqqU/OSQIPKQyWUrpjtjTS41LTcfF3roiJvRUh86bKMkICZ3zDFqJY1gxesUeHIcohwpBdr
rOa1hCs8+GOaqLzwa87fwaovS8NcncPozs6TluZiuWFwBewWHUezhjVZDS9FgOAhBDo+3HQITPTE
mx348VtgYmroUx0ISmOU+WcCZoY54rlJVUd5HucAFvz9c3NvZ2tmCm2ZXQp6q7Gee0QWWTip+sWS
Tfc8QJ4M86Jl9IigEp1UNnHJ18NLhss+o7ZatAiyvnE9KNw9krHL1zZT2nkouanjoai821GN3cUI
/B4YklddMRbwTlqq+08MjKH+Z23mvgpzswAE6PJ+Ik3gXEmoTlE5+fNerekNypmWCY/HAvMkrbx1
Y1JdKJyaIliOrWNO9T1m2QLiwSbjgUvdjnrLUQnli3HZrl2ONHA2nvN0XZ6DdDRCIZWOcxL2aOPX
6Q9UxXoME2J89Cn3j4adGq8dAvRnkNarE2oLHxyK/2csN/71wo7/KMj5CBdffUOfPH4SCgRT6I+d
bnAfbJ+CTMMnPhh2c+R5MIAG8aUVY+y/ZIimXc29OXwpmXUQxEKjAtSi3cIlN7onza/thzIHeR/Z
DPXPQrQGmzCElmRIvK2K4f+QVIJx0PDKA6pqJgBN2Fm8ZxrarhH3gy0727kdSxg/SyJxuyNNGnrs
z2gElrVselYN7Bu7W3tFSbMSNIJVw4ytTl/G/KyrHQV9Rse9jo9psczOm9PaXXUiGaoZ7Si1B30k
JmJy7Hng8KoQs7DSQh5RBkYB0B7dnbFRNvr6Cv+5coF5nRVZHejvXHNxDrbdzv5Xt4W3PYa9qGpA
P7Pn5LoTU+chU4i11c0y9Cw2EivUyDsx9bCsWKG5aVCx2w5K0Fx03/VeWz0Zs89Ep5dIMQPaYmFZ
ZBViIZGlu4acaxA60jErs03v7ybLH2lhCmtxh+Gp8+d0KmP2sD59H46hYoFwVHZSdTHhRb5rJLqw
lOxfVbVNxhryU0SxRnNnU5KFm8g5GU4pLskyiBhY7+/EdjM9qI95tkxe/wW8xGY6YZH6O84IKbzn
LpfaKOmXL0uYHbUL9ozUmOnwD9u5P/tD2P3hnw6wyrLjRKWH7uHPu7lWp+coFxG86SUmkj+W3qZb
OWyfBqvJEHvOPnTBSG/swfRCb6jxIYXQkXgKj1a7eI/lzz3X37+uPy+XeVkea3rcqgHrV0TgHymS
hbPiTMoK773qxG5tan7XfTRVUHMhah3bsn/YU/55Jb//RlzcfBq7dZiN70eEHzNDf9SxS3xvfv+N
0++iGstpBzbzcLhshQZu0hcNx0dRsqv8/av4L8zhH/CrDpDHXy6Ov9Acom949GmfCvb3/w/l8Pu/
+oPlYBj2b4aFIUjfjc0QVfmBf4TrQWX8zdZRXHBz/3TUcQP8EsFgsFr22e5jy2fZ/y+egwUBwuIH
klrqI9JAqvGf8Bw+2EspxyEEgGDZFTY6jiV7v9p/kfuMeAPEzrC6AcePuZvcEWgJFkrsqCK26M7V
nPWiXKY96UWvxpexs6dHkDbkgMmg7b/88un9G8vQR7jm/mpYY+17f8w7vrmzb399NXa7iirI1UR+
Q2vcZOAyYcB5HYOGZYLEHU6zrV68CQhSODQ+sBq0Vjyi0G17Nk91r30PxlG/5WfkFNx1bTyiT/GN
4+o66XcD2fjyD4eU+UGu8PMVY7xBL4RATvfND9IPu2Bkgq5xvMEYkWWxi73jcQLKah1Gb+0cHNKL
UcaFR2++eS4l21rp1rGhPoBsNHXje75IaQBUEsRrjUVHl9bk4L+8walQTHdl/qlSDLxpvAjD4qB8
knl/iRUEahS4C/e6GGCCHf/+e/jzgbNfFJxxOokXBE0YVPQf9CXeqtFYiVre4H8OnrrMByJjQ9kW
oSCH49O8DMGDSI36+e9/7Z9PVgdY4m5m9UgE4VrkP/vL+uVaZAiX2UJmkOB8GLkI3dUNugKsA2n+
9Pe/aZd1/CL7+PmbAnxiu2wMq5T/4ToTLULJnpH/DVtk+xtOJxBl6Uh8TUi4XaL3aLAjS1/B+bMf
nJt/umg+qr54l/hWHQgdtgtK5eOvR2dTcJyzSPKApOKYV863qt5fA+4LmdCYdCE5W2V+nOt+ZkdY
dd53JhsYZyB8Q51nNkGUQMnSoWTx/8gw27Ti3CccT0B+isEcN9gd2AwOJ8dyN/UPzyPjr18UmiqO
DdRAOPx4Mv35i9Jd5bSOk2rXhkqbbwUFPYhVrRrbPb0JU/LFnBfVK1p7VsBbjyaZYqOIaI+8H6O3
bV205plHaVhO3wuUrO+EZ+bexd9/xUjVPn7JmAG5iFzGPHi4HG83zP1yObmDX+jI0q3r0ka+GPjx
GOTbcbdpBYdxUgodba/fTc3qKGAfucdArT1KcxDH2hYYxMm6uxdAaRZg/XP2ZS6b7gz9cQyF04tH
1nd+nCK0jRTZVAWOS4uWLS1lezMLTdLg0QtkmRFAv91Q8ETmlDcn1jz1vVlmnzLWdktYK6+/GdP+
82g2GqFWEwknRrGanA222rZQn/3yqs4d/yXVmSrnrm9cbZRlQTTrOdU113xx1ny4teG8+ltszI4W
b+XyJiQrUoXKl462Gb1DKnt1BnJifu5z8D3H1NOMItzyCr4ivjxGq22vfVUN633BWPiMjF2cDYIq
34tJuNz3VlM9wOddvHCipr0Y0kFFK58DXYYZ3LLHWBJq6f5gGItB1AuKR/aIMx6maDLzNGmkBbdW
BLd5yv46Ro09nnjUmHOEFwNo3ujVz0uj55fmEIgHh0nZUQWlZqLzbbZvvtsNidQX4l3I2MgOGsX+
N0b+8w+UWcIhc2MEwNpm5pQdFvhm3BzznKzZpPzD0KU7ltBqTkCYEVW49tDxQbPYD0tZlhrzGqLD
vM5ZttAe6zSySAdsGCRVSbarHO9mi+itQg6IeEqupPFgjXMgj4vlLVcAnbc6RZvZj00TsiRiB/ee
p7lpbi9y1pZ9qBEMHOXdm7k25WgNzFiVEvrNWI1InRia9dsRVdeYIo8pUEiUZt096EAdzuVqgQdT
fAcpiyId1iAjWx+zWJryPBzrau4TMAiZHg31aKS3eQ/LvTtVqwcIbl3qYLxyJbEYYG3SzgCAp3gW
HlwtL9PbiVvHzaIeXDYXnAXF4QCTdghCmgFGQcnC1iTS0sAI6FNSpOVo4FKMJ3kAkOQw1x6oZ5lS
FRycNmu2yN+AkkatWSE2aPIdrzbJNZMAIjUk211W+D80NZErQnSjSWav7Sv/xmExmV60ljd6Thm1
i+y39SR1TjeWaFnuobqXE8DfYJAt5MLabdaTLiVxJ47JYCLyFmetyZHtAXnytZpfNNHAYmRMXZGq
UTW6dsvahsQ0NbbtFwDCQXO2hmAk8QU99z0ZNhY7f0Z8xmU+55JYJS838/FIBpJoH3gYWxd0XGZ1
UIJXkHQj2UWJbxAMG/klgOLrxkfWQ0ZdKwYEY4a6GIB21XGWWpnaI0z4OoufwLUWJNP2neY3cNnr
jOy8cB/n/dnQC/tEKwFNF01Vb8VFV6TxptKKbn0eRIA9cS7tyEJTvjEgKTftEpCffTBEirCB2BVP
JAZMle6cF8acJdB2c2gH/L3QCBircPlkaG0JY2QYzR5F+zowR1gxwnAfmTfEsgCiDv3J1qzPaz2b
6sYVwdrFLf32taNaHkkZPRX/IGC4bx3wihrtCxsaiMU9/rnlIGdnKy6xq4+fbdq0b86SMqj1CU+y
8M0gv0uku0G7ZHC6Ey0tfPoRLWtS4JV8qeeZyqLMyumBdnJ+FUNusbGZsxTotwMRkBxVfo5Td7hl
f6LF2YlZ9p3cMeXGyOYjnF0MudGIx3BJcGaVxWlgtciG32OWevuTy9nq/X5xlmUvQZpKsIbLSkpU
pPcztWM+t7ywDimIcckTLHii6efqJuUTVKlvBEt3HmWQmp/KAbHPvemTM3Je7BJi9riMe/GZr8sn
pwK4nXRzw6/uug3I52I244Zexdvf/E5FnzmfeF0MvOAnt7wL1WOsgfYK1ToKqolbR9RZVdy1WElZ
5iqqgt+J14Y5tvltb9grMxhL5DpfN2Z1dd2A85Zhoaue9SWyfitZpx55H//Prp13xAHC8mavk8eW
mFWwNRcIuAs/xI1ZcV2wFP82t+wm2LGU6701Lrq8zChzy8tOICt+8HlaQJXWjZs+yPoX4CBuvzv+
CvMCpnGgLqG/MEtbB69n6Ypu/ChMPtZdUbC+VXXlfFqUZNzcA4+qvsxuk8kTa9zmB26z/Qwpegiu
9AG+lRSI5CCtQtj5oulpc2hmkTHWtjnm1mHO78khlpfsykondszBxAZTOzaPo9wMngYoQ1lSmy23
yaalVnC2287ovzccyCthcVxSCQIcrpHSYfFzYBU0JTxk5v7SGJTpEttTjxNPWovgVm/oy69DgLpR
WynTL7ZgHIx31HbrHv5reBNiHgK8EqJbd43WjFj5LPha5khjkISre5rG62X1WHJMsg99T57shmHL
aZt37SV7cklkZ1113XXrLvaVNrJISPK+babLDFtyHvmObPLPVCIAh5HVIsD0CjmR6Clnxtfz5Pc8
Bdb+oUZ4UDwbHYzaKUQjVK2PYkTiwQ9Dl5TkmMKzCy0V82ue6dqEFZTQs3OB2PtukVq6HQd2+0VS
bIqLtDDH0vq0VPXm3DSu2AUEYtLda9vIEUZCQ57Jyc5htyezD7qdTacHX9WXsk6MxVqGeKrRCR1h
0HP1V/aSefGashyJUsG6/gsjXeNzmQ9cazzpgieu9UZ+aoMW6JgyRYAZrsnRXSzqBbfz7JP8Wk3e
I1BjMN8zkmsbBVgNk6FPoTTxcOeKTkRh8W3SOKzLVWGNVXflDSK3PiGWqd0z6AH2YMWyaNl1NWg7
qliydgR83qjxuq5TXv+AvfAgc7/KUePq+nntibpFuYKqGuJL7l3/rEr/O0n5h0mKoeuU3//yIf1l
kvJ/6m+v35o/jVF+/yd/jFF8+zcfaxLUIfwcBkMC919jFN//zcY/Y+1NFQqkn7OSP8YoFik2aEgI
sWS2wVcW0FGiyR/z//2/LP03k/4rQM7qIu9ggv6fjFE+TAF2htxu5DHo6nYrwceZYGkI05aWrZ0C
TbPLsCjX7aQCW37+5TP5N/ORD33Xz1/jsXMiWoXsHXMP5vy1o9kMOaycXNoJ5w85HSxQYhbN/m0z
gzP7hyaPD/TXFnn/XWC9oCXyUMCF4XzonvguSqK6rPS0Gl1wq7vDdM2MFhXtpgMYB9T/Tx4T62Nb
+bNHYxzl6ABzDNBWH7rypZJOj+MzPRXrQKhY2nfjFcpewjw6tIoOA545eGKUZpkHnWwvNDM1CMOj
ixqHLFsnUxEYfnsO1dKy2iiL4RR0C6Missj01xYHCxpAGRzZGgbHnyz/BsA1mblLe8G6qLmrK6hj
tTaMj8bothewvsQBBGFxk65jcWNnkO1iK2vzI+V4cy4yCVFllM2diaH2O0r57Smv7OHJE9m1rtYi
mb2aCgwV5mkzreratjG9RHlpqTtTqubHZm3dLcj+8tHUC7LzqOwOpNe1rNmaia6ynUm/S0GUbb15
9CcdKxFMo8TI0QXR0MhLzxi7G5bBeIypLb/pdaadancXeg3afOpXNgqhvQSpy2Df7N6kDwPV3ZoF
zfCWq5D6h+p/8O2DTtf7QjZwMFfxkg8eTy1vnbFdvwSO6azyKm8FMeatR0U5p1znkZ5DgWQ12rSv
avDESwmu4ksZVOZ9wO4gpz2VwXvpw1+hEN0TSxtz7YhbL4vlMEw+OzeccflrlcMyj5As17d6jSiI
BJSMMxzGy+WK9uPJXzfoWmkxIB3bFdzlhubaRrx0i2P6Pl8KPUoXCpccO3JCMs/wAmtoOnSLPh78
ieFluACqeR+aJj/mbf62DqWIM7yelxnpJYgDNienCuHDydu0vu7rZvvCUEG7syiMr/QNX3EoF6NC
9zbpWlwVZaqHWoeB1i2cc8oQkx1EKxNrLaorvczUeybd8bUy9rz2LdvgeGtjEVzwEUjwKO5bP9bR
jFjqpq0Z8gGyfdetZWaHaV+m2rjwzMseA8lmrk9FfdSEzy4ItR0rybmFYmDrEbwWN/TEeFlqg40e
Z8zw1+l++Q0rX8pf9kg9UkyDOndFsuz29+lcm1cuVa+zUG6Hvu/ZXNrcPQsbR0CjNh4VY/q+NGDZ
nUEbr6FTba8jrN2Ib9Z5FQjcb+kl8O9t43jfO6MWYRi5x6tdJMrZnjU1WDfE7ZiJuW7yRmPCk8yB
Oz+0baAIZA+mAyz/O1I8vpC20ZmnApXfZIOhnvL1rXUL3CQp8xjacoX7B065L0yyZJFoxFXWVHj/
TbWS4FD37nblz/W6nOtAB+Aa5ehf9TDVWFE9VXKG70DdreSc8UF0fazWSZafbSgMUONDHOb+NH/2
1jFPAkN6Gcp+VC30ufj0Qof2OQxGv22P5Aq4HgB7G94N5k8TDZw/k2lX1NrqH2RJ1WpD1xiBH1Tz
lt1PlbOTcUQxZTdujzI47PAQzZ8yNHS+FQq3l/llkGoTqnu4B86LKRBWYxAkgTBPqOQD86nEXe8c
ekwx3ru3Z4iE+Qi65aKCGq+Gh6qhaGGlG8jqRXNE9RBMTXEcdLJS+GWec5r0sX7y0lXb7eZmuoaz
cq0LZ5kIgJy3aVaho+XB0aHnvcBb1RM4tTgnpk66h+xiZX/fbIHx2aScL0NJehgzkdRNH9ZVzW8u
WYl+2JJ/fEBMa527GitSqBjX40ar7bOQenvBmjVIxkZtBOv0KZod5IDkPNg2rYg3ecbBcGUX10OB
AkwEI+nzOomqWGTYqKdp8BUJNqFRDF8eNgmzKnRaTSFrmObmbrFs8d1mJwdqH1vYocLZj1IwaLYY
eEedJwOstzN9W3BbO4X7rW4QUYDAmSDHSa+50+ZqX2gABml3IB5/5mhj84NytX6ydIIsapKlIVht
TfeQNTkFN5lOyuDwqAhQAJQb/7cKbMdiXP+hCgSF7VOC/f/LwOtvw1p/a99/Xaf98Y/+KAQ9SjpG
zrhsdZuaMvilECTO0AZGauGR1xnp79DI/6kDCTqkWkImgKMdKt1ei/5PHej9xolnGR60dRuaJn/0
H6QZ/qVoYpnn6/qOVGZt537c1EJmLIcmr7YTYbXOxqlmt1fZkq2PjYEKOEOuE/3y8fybivAvhSf1
LUtA3YF2y1Lwo3+VpQCHxOauJxKyBoxgBOC6eOGOf/9b/swEcPhUdZZn5i5LIILM/LjkGh2pg/bM
lxOJJYC9zKW/q7qBGBDPFgl+cc5WOZDo05favQTN8fj3vx544sdiVIfCtPO6WQryaj4SzZVa/WJa
vfHUgQ5h1oFN/oBYWT9NrAWuFkjiF0u5DBKXBlmLoUiR5aOxKwi0lrrlPHREZGaojP31WrKbIJTF
wK7n4xg7wGfi72L3YLxp1do+ucGW0IZOKldwMyxVfvTjWt2TBlShoPe3E2Z3NLo8Wi8a1+mf06KH
/zI1FJoiM5jE4/xB9gvJk/jofjE+U6+Km2GuOF1R4HwaLUVkNilh36jHKGBkN60/csk7mtp6eqoV
ccYSJwYRyWDthrTwDdQaZnuVp3r3FWaNeDGwRerRvBQkCfV7lrHrpvfB5DXgsKRgPMRHxcYh2+kK
2PFs2zqaqPcxVnp7DvlWmJ+ZAmLigXV96/Rbe9XB5UDckSHKF14x3HXIfdFPefMYlaPno/vLNzhy
S3FK9WaOLUqyi0qZ/Z1sxvRiU95ydHujPv8M38b1ND2VejM9MbZ0H/h2zIQzHdur6dSRcpf+be2I
f848MtKLuV0f8zHtXpQOFJ+hQ6uf3JmMa28e0guLkdyVa2jFifzy9cesxPqoM8R8BF0uv7gdHqSU
teG5x5P9mbWd/FLC/b+CWRFcNQ1qH5SEPS0ZnlxaJJfkaoJ+aoHSJqUSaycz6XqzuhduHsCKydyo
NLvhjc4fql1Ff0TMu4mMHD2ohHam+jcE0OujD+zr6BaqPuOnFDerx2xhUYQRxhIJdJtg6a55KhLg
PqLOwphKQrlmpNV9Rvr2wfXz/gYMhwPIKZu+g+va4d1jdWjqvZqBSvO1WPrpKaVOv0Yhyo+y8vUI
Ep0k7YV3HLCdvUmBJUau1ju3bFTI0g54L65N3DtrLjKiqopLccrb6btRFdiXCtO+zdDJJBDCUPgi
uY1ZOdnMZGHi/2ASKsh0IgF6mdOyjEf6pjbu8hTDhJ72b7DUt+t2ztdHc6bwQFpc8Sjvq4NWteM7
Kxzjc2EXc5xnhM4bBGFF7HH1U6n2j3q/ROt2mb7TZVWHrVrZSfQb34TtduvRNrj+B9xzL2RIpxc1
Fc6sETudF0Nzm/k/dBVQKrNIwBHFEsI859L5qps4KE20pU+ZybUZmoTHHk2982P4fF+hL07fR9sT
N6J0uCgXc4qWnC/KRSV7SHtb3IrGssn9mZ1btRLt1hakDCoS2r5qIwUxwBsMtmbafbUaZ70sgWo9
LD51KR2Mz/i/nbtvoPRkGxXggVjxBBUzUN4c89L6LDup3aM9bsd4AZ5zPfur/CKkVt2v3Wj44ZTx
+RjsbC7gf5A3NOvFaexMD2AjwICjQ6f6JsCu8TU1lYJtiGf82Siq4KrUVybqLrLvm9E1M9/84leB
UbkvE93i+FbgSXwpjJYUy9NkbS1U2HHT2gSFFeNq3EakCc2Zpex7q1rXsLeX9dHwV9jZrsrb0EBf
GZOD6x64DoF3jHBC8WYsI0eTam9UF5jYckui9rTq0whH6I6IrHvNUTjeRcN795y7bXA4O73Fuhmc
jESr9KZBIRzrHjdRRpNwbszqUTq2kag6VYmy19fCb9A4Tuq9ys3mrLUZCkE7P+ebm1FzKnHVNdPM
ShH1ogT4+Y4ct0+yQqJs7dNDPQ/GBaCwIDaYQjPidLI4Exn9+mav11ogJvqYLb0ApnahVaKniu/R
KYog7c+2qdexqS3oLHX2Kdj9wEM3df0jI2GQyHOn9Y44wtcosNv7tfWKhII5uCzzjNwkt5wPbs4N
25eNcVms6ZIoOOLnDWbcvuvWzzps3xMN6RoxlfXZDqDPEpbPbdka5THXPRGBXNAvZ2CTJ5UZDwzi
g4Nre5LMQ0BYicln/4YmcHYjpw9Y4TQb32GYMas+maLwEHAjVO3S4UpJE4+wqatzNgfEcNaBi7kb
YgszWPlmdUBTMyfjmccD3MdOxmMuN5cROgEdogVGJTTGSuJHUfnCSkIrw8BfvvrOhI3QqpbLFvcX
DvyqekEi3HkYJt31iJCaJBPPJXOXjBAIppPNGgkKzB3VmX+wlWN5Z8H5qscrh0iOkEGgZRbcV9d2
LcXlvKVb0jFUO5uLkLGV59xVkq151Yftjo9ZR8O5EO6wPG6zVUZDyWDEl+1prmNr0roLY3C3bwxY
nDPr1e0zktAui/B0nJbNwaGm0vUT9vItnlLVX1SNsCOXlFou92oK2elXCXw6+86TNtD3dDXIpB/m
ZkdbHHoNFyghuFtIfOqKWNgqnz03Y+Ctr/PBTtcpVFhNDn1O4JbKGB4ZGs9yFO7nAmmmBWxzijMt
C55qPzOOdcEV71pdfvb/L3vnsR03lmbdV6nVc2jBXZhBD/5A+AgGvZ1gUZQIjwvvnv7foDK7REop
VdY4B92rq9RSOODiM+fs08E5c3vfPJMINABo9MpVhuHhBDNw3BN10SHAFG5orkj3yr7iCjmF/mQf
3aFhT2H22AcW4DjEMjPD5KyoJ21XhNjVPVIzq0M6+QZZtTZ+CltgLFzofVofwjFIHC/WYvVrkWVZ
ujRtNg9LNVa73UQf7xWZUm2w7IrHPm2jaEmWbQxlIKhfMgPOxplWm900z2zYvjziF5y2fQjocIHp
ukbfMLAItkPRfZaxhoMSqiF1QVFeDkOTLi3iC+TKoV89KEOa4uUY7djm8svCHfEV1dEtEfsixmCT
ALteRNuBtV/txZEU56Q2RtuJ8dNnvXCU2sO2mcy/jYqBgxKJsDyeQ6k2bWNR50dX95kS5kXzxcHi
XHhBr8tkrSY1D5yCU/g1T1NiAEbFvyoSe74HEsoE21cLfxkIYnntMKIHDQtxPkWRcqXIoniEMWeE
6xYDCRmPKuMq0oOycGlaQ/EZj8ZUrEIMoOxSeTrDbCz334ovLFzsO7Sx/gK1LXaWOvwy6uRsDlcb
xlFfUYbC88I7WQMkKUuE+51JxhyO5x2ilvyYIgPfoiVnayERkDcVe1J2wDocilDUPNyB6ilXOUu4
uwh66Dm4z2SZC6s4MXea34VbPhjKnHrml+V8KE/Z+NrE1CSRa1OeuGWpXXAM5l+MwpLdUgkwa9aU
iXsrmDeCWcXbGeti3IRgEe7CSOW300rFyRHcVuMmYHp6ULuYz992/RJz5biRFFuPSLjQ0I9z+YtR
DRfCkO70mo8wu3dvSGYYX52xiDbD5EsMe4B2taivx8VIqqG+ICYh3SW6W17+uon4qHSkbdAgp9k6
/RIMfU6g98PzSoezHADM3AaKXu59EJpzOWznaAjL6hIwBuW9QeJvxw/zVI8zlrfP+bLbRvyuodE+
SJPe3sv8TgybkbnNPP/9e2mlgco9LputGVH5e0i0xLmNc3kVYArfQ4CB5+nyzTYBw3Y7kED6a2Fs
p0Y+BT58aQVLyb42uvEA/aR8aFvgbMRoDrc9Fff6N1/cPOn/Tiz39maZx+uGhXoVNdWHN0uMUGLD
E6q3SoTttKtz63osuNHgcYbnSstVx6OIC0zruOKTpsYDw3Nqn+SDfI4L6mabue23Pdpf5ii9tZzv
3xR8WILp5jdlmz80vgEGPB3HGdtkIsAMD8STv6ydtjxOvdJtKoZwS47maYUOgQePj+XgIcayuCH2
iNvU7JKruDfLvZFabGp8Ib8UUWpfOlZQYGIupxm7MJtmG/RUv/46xU8uREh2DsMLmmrDQjT6/scX
rWIU6diD+y95po12VMSrMiOLWY4Dp1OU90s3NOzXTh+7Ld539E6a/uzExT0SAvbkQAVWiugD9FSZ
POsq3XzscFicRZORHFQ1M550MwmHM+IU8u5QhaGzI7oiWapmNK2jgRsaw2u8DdxInKtaiDcV09bV
kBLPTQE5rfOB9BZW/D2OixYIwHzC6KRMXnVBZV0rwh5fMydQxUInhhOjWc0ZC7yQureX6a5tOcBC
X87jbWeiL8EjCjTVnK8Q8PKcxG+1+pBP5WWelvOZ4s5le0JB72aC8b4aWRi4kmKlD35xSgyNUNS2
pAaFZ+IxM+7ugkkJEFYJPX2qjDax9lic7e5Y+n3AlxSxnFaGuhlWIkhClQ0MGc/K1jDiFhCA0Mn9
NJd8oFy/Iy9AY9ppFMnOtqY02CWUNEt/mv+LmdPqL9WadaTHzF1jxc6YVz+QKlV/Id5xKHgaU9NX
akhAM/wOPnGQu3I1cAiHi3SglIdSyr4Av4pHO61u6b45Yh2zvmdXgOYHV4xXC0ViInCL6extAgpB
u/g8xi2RsRGpvW1HdaUyZt76U0NDgWuovWui9Mmu6B+ngZxpJuIGpqExgjwyf3du0jvRfkKE4vHQ
Ua7gjRk7NpQMbYwu2vhJyKHniCbdNcKRz8C/5LM54rpu9FRHc8PUE42bU13QiTpHdl0Yg3uafivN
63ugsfX9AHx1h9NGPjVzb5eHbuqFWdNhzppSDLtIiQhvnYJsR9I0XUtuGwD2I/syM6r2TtVaVgW5
Lp8FBvWNatJhFRrd87LKJ54ADWq1ez1moFSWaXFqbDTWC9/kNAF97yyxv9AZ+abZ2J4UE/dIrbY5
w1qNP2zUqXyR+cC3kk3poqY7JLXLnLZ5yDOxLMh1oSTikTO48yN0tgmtxWgzAMr08qEnPvqo9YxZ
AOW7x0ArKrKM7fxoBXxxFQ/QTY6u15NO3t05qLwBm47RxpknQDhgilOWMB+CJ8eEgGSIV4e7dCJL
bSoeEyu76Aa7wO/U0G7jEjzXcugUWR9aHhpKQaDYXDjP73owXYZYTiS5MGQ6/wZGn+60+VYd5vNd
TZIe3BGPKVESlj1UGRLKGGTaqu0iJiNz8xoNKg18OJjlpYpyCnIAXp0vb8/iIg+Q1TPrGQ+J4XCp
UvQy1zEsvqp5KCFTezxMgTWeIVpxjm+XoT4wguHyLtXt0CrjmRkw8TDqsbx8m/jkBpcPtLkURgiT
kzKjC04hxhN6SEEFSdI5tr4l2NcwHlACha/BLOlsGTjy1c+DvClyxnVSMBDqw/C1AmtzBp6bWgON
EsVIPzALc5B04WYakitAQwM+2TBx6VMoyVppDxdl2zGcy2FjLQLyrHfDxCeaCdEMcSZuQen2jOAQ
TzL+S1Qos60iV/DrGWcwuOtXxNFwvgyZONcTS1xT8Kj4hK2uvm/iiongZCblA6ZpBmWi6csXZGs6
qtRmvCULjrkNwOwdTLS5bzQ51ujo/f3bpEYBPIZQxs4rME4R/1KmM+wpJ444Q+Pl3+Y3bw/JIWF2
m8vQ3Cmq8pXwv7lchuZH7HpGsVTWarL+dmlGjC4Lk9EQOif/CmppfizIlieJji2J09Tlg9Qo07U6
YKbWzrUyuU3heWfSaXmB2nC4K3r9RaaufBoCip1KLd1jb3POyj7kKwxFWb1AReIHSZJWW9W0T2j5
KM+bmHt6vp7Laj6Ga1/Wh7QG9QwxyqbmTSr+Og9RYncMCr5wnnpTl8xPARq0J83hkjCntv7Slr58
JsgjOLfbgrERujePTSgNACfRAlBdgsCaj/hW3jqIt9m35ckVagemSDjwlhaKjJu3Z4PWMAJunSA8
tznymTsxRO0UAbI2ULBhIxxwWP5ThpTs8256ZBSem5nMzySVsEk77IVWrN0UEKAWUcsPiaQ83Y2p
mh8no82PQqeIzebfIKQ8fKxr1JnrapIU573GaQbY7G7sKZOLhPmcKlP9RslQIficYw+ydorHkEyW
PfMLy3sbCUL4N3eOXvh7BAU9dBvKz5rTpGBXXyfrANrwupQDxQnGLtSTnD+s7piCSsJmvFHt5FOq
KwyoibK6MyKfVqGhcDYs1FI6w+UVD3sunrdjdrD5NpgcjYdKmsE9Xf1I8rmezf1EPTCFqozhomJo
c1vYVO1A+BlZdHXHl4n/cRN23EewW3lqWV1Bj2dwrSHRuxpIU3nSYTRGAJVEue+LlCHifFQakJRX
FeGj55OjY8ljW87US2FRTmQFbRcjE+7Jiul0jk3mzEaJcmOUdvvVRo2xaXjri5wCzyDbjSakSGXx
uc4qSo6yntIdQTM0MazxznU7f+o6wbc25+DtwGdxq3QJ3wFYQbqhri8fqEpiYtKHEVc7MecudUsr
olOvqByypNF1d2CAqCDHjpSSlh98JBCQJTgj9bf/+HZjIt7mEaNobfUigEVcFTxUdvnE6nDQlXEN
ziPayF5yQ0dUlQFWUER7pKicm4U9YbMU0XRWWBMdGXDd9VAnr605SWsV1jSwb4Niuy6eTJ3OtJ/3
oCMQDZID9KndMEjgE/c7yJr9tnXMx6kKwuU0b2IaBiqs4G1eLAEttgdJIr/JgP4RrP1mVYmynSXU
X28q/x/5UXn9XH+/qfz2d/5UrLmfUE1ZPF9YOuoAdGmb/jD+ueYnOlGX7Ciq3tkSyFbvz02l9Qmn
IMYrui72bfSH/95UGp9UxG/CpWuweaqh/vobm0rhzP3udx2UpvGv0YMIW9NAm7PYe9+GkP2kY3Np
zZ1IHeCBAlxylTfdZiJsbY+yFL2qQtHgyb4fv0DltI8iMSHcOJrWX0nZAgCvC+UZLwBsGXaIJ8x6
xo2FFyZYWIVF9nJt2qcw7eqrMe6im6wW4C85yHZZYGlPsvAJlmA0skfWtyJctPyMWCPeDthZcNPE
mMwWNY+FFzJyFC/i4NTR+iT6NTzlZI+RPj/4tpFuWk5sA8bBmRR65GGWwHsdE+qudTVq64hxl5cp
lsGYN7D35GLAi/TT4VwWTooI13GPIzOPGKzWoF8OSuuCJE0YeI2RejYy2+8WnTTKNcP5dKNJPXiY
dfUnpLYX2gDbxKflBbohl5oFESIvYRqhqyqMV3xQs/VmRHuldbnuVVnVgPXVTGQojPDJWIU7UaVR
uxGpWnzpe17EqEhWKiNE93krk1vWVoith9SMWf0M8dbFe7TszR5ilj1qaN719l4y6AJNEPaXjYym
F3fsxwdwMMYlA79xC9utOllGPFwKiy9HhYSxhtXVHkDglJ8zox2WUInsddGl3cbWEj5GMAwLM8nT
bZe/Oc/M9oviGouoEqNnuMWBmGR8RAqzboLBSJqR+bIW/lmWFIzuHWUHRSJZYuJHR9VV5aYsO/Ea
APNgXtdEcO7MfkOcjr9j+pddkF466WtXiZN9iJNcWRlT3B4Kc4zvgjFyH+3SYvIRWQU8LfREBcf5
jeub0dmkMpREksOzBPFRdE9aW02TqKbXpjSLDXwD3eVsl+pWDClT0CQ1jEsG89FZEJjTerRt5M2o
q+wr1NUaCJaGwU/EQOXI8ly9cCuuFRk0lu/Fk5m+tAC+Tz5R5FvIqcbBatBmZYUFOcixo4eS5KVT
HhTiEgrDtB3wA5zYxBsHvRdzmoMMzsltqW/iyXA9gMYUEkq7K3J/ppzlwjnpZaE/5q5mnZWBiT5b
S4ttHKeQYDKoX+veDMV5WvQHPexNLsey2ipqA2MjaJ7Dlnk0OMBEW1FL2M+l0X+lKch2wViAQhwz
sZOlb65tnD5LOhn9zjCTl7E3isBTAlN/tJ38RrIruqvnSd+k5uqlDC1q1AGn1p5MObhnLpaIU9gB
vPN6wj2e0ZbHTKWSkkm1YbgvoAHCTd7xl4IpSm+dSJ37XaVaqV2SHeh0kYxTu+ysFl6dQ3TNtW3U
zWfDQWG5aNiLNzLfYY6w9hJsRQ7h3kOAleVEZcTJpaFp6ZXw06019s3e8qd8BzECukHRJhApXANT
shvtbMwUa/hZ5dKm9UfjPcRX6JLMrxOPUs9I4tCbQoi3cSGSB5DTw62dF8ploWfS4we1iUAJE9ii
MHEulGrA5GSVhxKtYsxwaS2aONv4DDHPEJmkwBYvO9/vHhS/h9RkGdplrJIXlBMHWXtpr3anXO2q
F6MBx4NKcNmrg70B4YVHJdVaBWW+4TxQ+ZQ46yjyI+ARI7PQaQzOJ8YpG4WdG7rVUWBK7AZrJjOQ
8REQid3mUw0ORrZMq123uw2mke12mrggXqoAIJ9SR9TObTYdJIiZszH3SVzSlIdYTypnEQS4EqPU
RfRllRTsVW55qRLdo8hTd6kKe0WqcbnQ40R+Ttn5H3wZupcCgtGurgU9F5DR5jJqFJbaTBEEPJ1n
K2b7H6vCuVBrK2tYJhjqqXOk6jn+3M6SO2StwLW6dy5PjdMEpfke1Wl0pN96cqfG2vJEnDzoMd2p
DkwaoK6PjzUiDK8ZFdb4rVldNLFfntHjlkBkohRQIN0Ic4JgzfQoWE54k1eCQc59ggVna2FrX1W+
I9fhEOtfiZZvz3rhFs+mUc4PFwCxD2GWRrcEALJuQYHoro3YDTZQ0aBcjQFWDs0PLzQNqRhwubl4
LYdrteWrz2mOluPY0AwNunNgCgBOckgRUhh23HOhaT1Edcphftl22oysWzc5GL5d4k7FbdpCxNYY
+JFPOF0k+PBWRdchpR2ZXEBqUrDQimBYW5R/J60L9L2rBckTqJVk2SMfXnQaj9uIW/xAwHWxRQ5P
vmJSVi4TBitaZnmvPqQ+GmpOpnDnN/py1C1xMbWx8lIggNoXBNyugTjW51qUpzthKkQBmUF9yUjS
uQ16x19raqleh13EmKWzYS6OsD7XRmhXp2osP+eglV7UqeX4b6tmon8fzAA7ZK8xP0fuqNfKQTAm
AayVwx8k4UX2hC8utLwFqZwlkXrpYDnl2R/HwU0rKEQW9HAp4F7DbS7LoEy3MuSWRohjJwk60AoW
GAb68tWF9bnr0hA3+tArxwiUKChWBis4EbeNaB8BwiF5ljUjXzwk7eeksR6hqj6rfvtqp9MjAc9X
uTahOJxYDzFEZ0IF6mlFEuaNXgbFHh+yfdMViX6XxH3+gmFvuK98/mKXYzR7tqKxqZJ9gU1LbfdF
WZdds0kRtEzWGaUWDKAFhkFVYGaSjQnpLQpRJwkbONLQOhclTbH1UFv+a0sKhrNNu54fDgmkjtAc
Yb/H2HTTjlQ9mww4zFlUlIp8LDhAqb3cbqkNPl1hwkRk7yjYVOo+1pcUeclBw0+8b6vIfhS4cp9U
2w/iC38I0wN7Oa26AfcV+pt0wt3DSKXugb2RECziLw78AeVWlP4gUJYTh4rWHurtrrQjY5kr6rip
XJmvaQHvUcz2i2oI0iWCFSBYgXkPcaTfWlGBRiFr2hP/n8PaJX3Hg++6jyrz2Lo6GnNVgYSQwBq+
A/mnbKlFbvMpTFchIqk9TxAC15QoABeeal6Qa+OpQ9iLgKAS+6lB3c4s+nmO2dpXrqUsalNpN1o+
jJDT5nKLuOmWYbBRHaJol/hr0lro5KTfbEHGm15SOtGGwYXqjb55mU1wFOJSYU9vEh4K9dvfV5ke
7RsVMLaWpljXtAKtlQW/NrDLp9awmDxhNd1EZRcB9qrdFQMbf1VFqVyxxy0GAsMTHmT4nDzBz7xt
1YIpZqpnG6H66qvZ+pTRRVKAjWVcZWhfLCe3nPt5bGnXL605UwBuUaVQcXgY4iKC895ak3+auN82
cTPP5FdNXDTJ/Pl9Dzf/lT96OE11UZuqgnBRJKIMI1mN/QlvgeviYEf6lt1Dd0d79WcPZ+M64m99
w7PwJ9/1cNonVj/IQ3m+a8gc/1YLh9rmfQsHVQmqgTb3gvRyqPg+bOay0q7rIbF6gjQLMjLw0fdN
luYLByGTioOzc0imj0u7YYyQkBSZqfckPYCESrCh1jd6ZjZTtcB8iTYvreKq6GNEHOTcO9eMKYva
arw2ziMNZ2o/wL41jR5ZIbL+cRsrfa9AMCSHKut2ACizuqMuAQ3XFGd5OrIS6bqI5Z/rFIzPADnt
pZIhiqGcH89G0/dvYqMsiLawHhQkkJtedvYc8EsIr4iLY5xBvMriARW2EIzsQivi5IpCZPIsvmfj
LkoJl7qyZNjDqhyTkMVBfDXBD33m/kN/njd1dxbBPqtW2LpRwFfd7HN02cTQYQ1duhk6gt+XgDKo
TbOgtE+u23Qxu2sVA4aigOGwirHZcOR37UJJGUGHmZlsC7/q1/FU2RPUxZx/GCKhP3hZ53fnuvDz
R+Z42lVvIb7byCZmaVPXOBMCkNNImIJxWlC+VMtYlN1DU5njnT9J2/Io34phN0hGf/AuBR8UVmmr
P/hpXBLJSwNa61a1MrWkW7GnLNlcadWxJ1d4jr4gyQTrPJOgKOnFzkL3fufG2CL1ZqYVRG/kgrCe
KQYdl/qSkHXYBiWUA/Zh8A6MGX1gvVEQOhSfpNrNbATxxklw3pgJACiIiYacwAwSpAKCIOgK+gxa
6GfkAjwu6AujPpMYwPdCZdBmQIPtR+rzhPp2nYiK/eNs5lkBFBifs5l8tCZ+FtSDHIprLa/CA4HH
6QMlqLXw1Y5KqlCChsck9tWlXtnnBCyCkZiBEsBb0LxAL4MzoWozcyII0nI9dsFAdV2554MATlHO
mIp2BlaEb+wKOWMsyP4WBXFyLeYb7P87Esb0XTOjL9CI+09zcUJHGGvuZz/roGSMddMlm6Ap9Ruf
hn3XV5m9hpjMVsrN/foayOKLOoM3uhnB4b/ROLgDop20wWZ4YzDA6whmdEdmpeY+mXEes4lt09Wh
5S8EEh5tKWb0R428zFjW8EDYIFSn0lGnz2mToUEog/GujYqMLSBGEE9RVLgixYwY6WbYyCiH/FQK
godZO8w0Er2LfE/MiBKNXeytFZTNolfcfAfuPrhvMDoBvGz89CqZUSc1q4gN8PBNI+m9Kts3sYuY
iXopwhLMxxsxReam3nOy+Jp/eMPUtqIpzrHzuuvaUtOv+HjHHf46idISLnU3jO4i95uXGMYBuIO+
9wSQ8u2cbexJU38e+vFepBV7ryRwhyXqVbtifWFAUUpBGCDCaa2LHpcyjeGCcM12rP55Kn6DkP3m
qQghngfFXz8VWfDJ6vmL/P6x+O3v/N9jUeexSHtOUQW+SJ/5RX8+FucnJrNErKAQ8qhsETf88Vg0
NeaXuoGEhJAe8/1j0foEo0d3oZCRp2nz2P07o03zI14JRYpjQ/2xHV7OBCH4frKpUjurRHUrB67w
MnZpEV1nbB94Xph5tUeYbtNyJDxWw3jDsIDlxNGARkAUVEavZzcLIUezCPYzFDcxznJFN1Qg+wB2
AzWGa4uHqd60SdwM/iZxIhFFRxH0HU3HxH/rt1uCYnmtW1UwsEI2F7RZO4RHrUNLPBH64djKIqSj
95SOSjDbG7YJqCFhyRshymWuoD7qeeXPstwGwdt1XHJCGCvHDHokKuHQhu55FDWcuy6W+EXmoCL1
oHWQnZO21aSMuDcxtZFjLyG8/HPX/Ed3DdXcLxcCy6/pc/9cff3+rvn2d753Lrlw1RyM4haar3+T
ADE12Q4OpDcK4Lc7489a0v1EQcZ95DIRxuIzq9b+dC7hezeZ3WOFEjoJrn/PuaS5P8q8kPlqxH9C
sJ7XFR9IdknchbFGBvR2JN77gbIlL4CsGpQ3A744b7CrrFkX5XiRSn1iIR12HuYkF/+0WqwZ8OdY
No1Jww/TQj3Kc6A2kCb6r0NjzajVMGYcxHw7DZqL3FHmZGaE+gqbZ4MHG7nbVCmjoRKPN7jcbHyJ
aBIyIa6/+TkYiJ3SmL07jb2KxgLABRxXmNR7S2PT10ryF8i0JTdq5vvTt1cHgp7ihZUR+aUMIt70
vDl9YVRWscMB4++kUjVXuRuYezYKT7FdKg9Rmik3QZlbCxOoPAQqPYBEVGDhxMl8DinaWWZDfdk5
wRehJHxIIN4LLdQvTR1ZqusCkRiFQRImmZ4bNUheC4bT/UJ14bnn6kTGWEEJpJdNwfafVw87/dIy
BjKB7easwTe0aHX9MtKcG/ywZ1CY80U45NccItpx6PFSp0neMU/r5/+VHfEsHU2nePAzMMOT1gy4
RYMn1yKmg/HRYp55J2PyVM4qblvK6yFWpseE9PMlfpJwmThFu24Bs3hRxCjPdm8Gw1/5NsUXSOX5
LeBiEvzTJNwYG3uy1XMjUZQ11RA2ydpN7yRC/TttMEheytPCI3XBQJKOqxM3C5gYFfL/VFzAv0S9
ZCr7hqTqZ2kyjiios+ExA6Tx0MIBFNEJGOjF1ncm2DSiKc+h41YPZuLcWHUkidJCJqGBlDoSjmVj
z3C1rVtaDjk9zm06FQrxxkZ/C9yfUztjV+WB/8GY7/rti6ISAO6R52VcIiswTlkEAo1hWjg4NO7l
tErD/NoADbkyKkrQpS6NqzptKGscH7+/ESL/4s5ZxLM0LEzBqHTZULqb6k02FhQa6VXRCN2Y8L5F
g+tcnnRtaA+z1rRd95UiboHYRAczs9Qnkw++rMEJeFkUwyUXfJdyrTnw1NhijXgBRgzWO8k4lb4n
RipEEtykbByYgP7r6Nr9WapXUJCD3ExWKUMa+rc0YOYaa9f/DA3+E5OqqxkcfX9dHrEHaqropfmX
fP0XpVKbfX6Pf/329/889KlsUDmDLpkr+m+m1D9KJdv+pGnwWznV4SjOFdH/lUqGQz1kUpW4iBs5
6Sz+6N+nPuMDg8xSh25E1/mjv7EFfhM9f7cEZsuMkccExQH51bCM+ZN/TxQZCabT2FepW1KeaeFe
QUico5TYIROf5c9bDIp73NgrbqQHLeFkIxbluy/v4ttr/Stvswvw3039v//zJh/++BYAKoMa4TPr
80zk3VuQAFoKx0EdKauRtBVGD6xYqaTqgjQ1FWnMHJ9ppkQZFQH1Ghk8q15/NDuOvHDJCgfYBriz
SDrrxiUJygZVNbdVmDQXDNqXgKFI0ipeZsFYJHGt5+FCSZ5ipGTz/zmaJkCJ8bae5CbKoD0oq1GQ
QykbyrkgsY6l2uXjYlIbyQigqg28TAk9kZHfoRMBH6QZ24G5fIZdEpTKIWihCWL6ujQbPoCTIlRx
lDNuZWRhMDuQUR0ZX176HFqrJGgRwzLzttxHzVBWdWA/s91RVtzMgAoNz7QIsSqJeg3DVSvTZTdk
HhSyq0FhelL2MNRrYuWb4oknlbqJ0vYiqG2A+/nnCRhKEydeafXpBmWrs+ibJiVpI3/JANRvkthh
baj2Lzm5poHV1scckhv6GLIPrJoXQ0GYGHgKiMb551j5T46VWWxB8fbX58qariv68n4Y+e3v/HGW
OOon/glV4NqFZkhr9e+2y7E/cbxY4Ko1ne7pTTbyZwVJ26VqnCYG/5iK5wCdxx9nCfxpoXP2MJAE
Yaxbrvg7Z8l8n767jy2aLQR9dHBcm7R67+/jAHzW5BSy3ep6yyCblSTSC4Jc3aPZGi4uAFHlyAZb
ZKluSFDGd9/VT44RZqrfvzowQHb6Ds2oSv4AqO0PpwiJTxP5vUOz6Vu9W9ljZq20SE/ZeUfZ9r94
KUavVLcmmaEfPfeVEXealokG5ypVSaprPRp49o+MfMv/4lPxVc42AXI/fxjwTtqQEI1jsmOa1eQD
sLNlhVHYawa73f36U32YJb99gQafycQPT9v8EWEFX7tNUsEX6EY+oO1Rh0PYWq9DZy2RCzMXlhS2
M9fDA5ksvx0Kf2nn4Br84dczGLMzZoDhBXrq/bXTIDbwjaJpwOeb1gxqCVe5ZpZ/L6adjygYlOtM
B1BkAe//8Co1MJa6K/2WlZZpVVybOYlHYijtbhUXGWO1X3+jM676uxvi7eV4fKPjmsPff4BBMN3V
jVBrcF6OFvG8SfUVX8irg5uHki07WCQWfevN/8bXyLhdZ+wCP8vUfmjh/JClpWPIdt7GM1gDasiP
hSPh159r/po+fi6dJzWKdpV5iDHfit9xlVlnUTWUSbsxYDIsDEU5ouw8H+FGeIOaid98pp99i9+/
2ocfzTJVAn1F2kLAAorjg9AJugwGc5wAqmdev6iS5POvP6DOQfrDJ2SIBCuEjpwL8sNRNoaJ5fQ9
t50WWuY5kqL0LlBb2io5sd2TAf1meWUz7vXKFDOIhSFhXwgDD28lNx2+0FU7MLWsert4GQZD2Y2W
6S50vymvJ/K+EbzjUk1wGf36fWs/3kaCeAjAaYwS7B/xI06NSE423EZRT6rKwpy5Nws4P91KUbBu
RTXpzIWDaNng21uh3DWf1MkeLgi1Kk5siRDKF4F7zkLoj6f+X16Z4qdvjfN5vsMF/zP/+XcXTeym
sJIJR4O/HRJRFIol4HryHR2rWdVlUN8OEWYotbfItJUsqfdDHldH/P5dQs9Nt9iRW0jwADl7ROks
DAi4S9wggBP0YKTq0quTbk3KbkpQ5LCVRylnC1pSgofvWvC3dw1Zl55rRKVXmYq9hhITsQmpHGqd
Yd8kVc18PKVo8gXmkFQcQjO5bXunPiXmaCxGY8KQw6Ri2SvNuXSRSZcR+5/RJNBnwNN5VEmIu1eq
stvEOYJFX4yvyWhcNYS1EEwVoE+wwuacfzlf//pX//EGcQDeGKRLmASm2PaHixUehWgF1d0mqsOT
krQhwHx1p0XDTTv5yINbZM7/xSvCVmVnPrcgH2ksbjV0pFMmzaby/R3W4BVLmBc3N4+VASkaBurD
r1/vx2c7e05OG+bGuA8x5b+/durA7XJ+m2YTjylNAYi/XUDY2MrRq3H565f68TJ1UMpaOoojd+7L
PlymQcuspCeWYeMSDoSCqtR2eOft33yBP30VPIuUKVCT+Q7ff6CM6XTW9HyBCslC1YIIbGXLise5
+PWH+eg05AnEp0GP61AtknMmPrxOAvVZA+gMrHzQ5BK5VLy2hoyUijqXLBdrm5KCCx/EEER35x6o
7kaaSfS7Y8n44ThFtcymQLDzRq33Nq//7t4vS0lydGfXGxMx5qov3XQN1rpZm30TOZ4BqGGHnMNd
Var8msrevkqauIdXoHZn2TRBMUuk/5tfQP/peyJogVkn7E/xseIITEUhjcyoN+R85Tu1EitXbUEY
owQ9+UgLvRBPymMK19lLiWg6b+fQJCsiY8p1cgndO/2awnQ6Jc6wnKb+CX2V7pVRU1yPeQsJqInE
VgRhv89HgrDV5nfFxc8/AL4IPMSMhpkMv7+GiIx3sxEs3cYMx6sAUt+67c3gNuQU84rSjpc+PEQv
s62GJ1aV7aGEPzuRfVNXlrtrC9/3BjboK2DS7qWcbHnjALGc2F7vDSd0130RjMs+iRWeFU2KF5FU
vN9cnfNt+76O4LL47hN8uDp7OAHQHkfGvkoc7P3JzfdYrfO54V82UcUh3zIIjmN1Z0iGlHWBIPbX
b8H46VUAHZaVlaPDAPtwuzsjZ8ko2nqODm7wSUGj/ExZdWGbNbsUV8Uf1Q33tq6FLwSRNG0XeLHU
GZ2S3oYmsF7rKky7CmQHcbMa6Ahbbwsv5AU3jJxJLo4D7euYaxpHpY3qNVkJNYZzqLj3JH1WW60T
6lFhtb+dpHy2O/XaGnkhfPKz5MKtf4cL+7F0I2oSvKpJhWCpdEvvLxr2CDbpphwIZZze5z5x5rgu
lQmNr5yE8Zs68SfHNtAuFnDU9fzDH33OdUoAbMWhsymC/NUlxYWnNpNoE4D+b17J+fFK4pXmDB6c
4EDcPtSIAF1bEhkFV1IV3BCpHNzHgDDYjI10E2IE+LRQLcXZY4P+HbX2J09fSHQ68UkGDyYK7/ff
aBNgo/BjlX2gPT4SIXMx2OWVavqvqd18puW1lr++ZD9O7OYzHdERu1KNMDfB6uf9C8IcqYco4pKl
Dc+vcDSf9NE3lmPOPsbopq+g029klA7LYCwobkwnwsoVVHgGpt/cPT+9mNj18mRhQ0mazvt3EuFM
EyTP15vekc1SLez/z96ZLbeNZFv7idCBebglOFMiRcoabxCyZWGeMpGYnv7/4DrV0e2u6IrzX58b
h7tLpkgQyNy591rfYmxC9sVKS4GwOEn29d8/+V9smrhpaKLSIlx8qL99yW6QAQNVI1/yJMYdffco
nJWf/M0Z8S+vr0EngzuJy2v7vy0JmTTi2rAbueOMLEJoLQkeCbLx3Ah3wyBxkMc9IbTa1DK3iCBd
0A0oNmOvnWZCOv9mjfzPQ7kP0ppqWecZ8p3fn9dhgq+ayJw303f6Jok9WOVivseqFodxScR0I8tq
l3gd3Ixc6X/zWP0OZP51r1ENcbGp28kw++1eA9DKhKbSxQ7fSvK98ZhlrODPdBeZGg6RM27tuiF5
9cBCtSnAINy7beGsGZKDdEWdluQYBqbhvk8sArnNrlNG6MSO/Pzvd8ZfLDQ+biqXNYYAKYar/34j
JpqfTg4go507RmKLsa7f2LIFRho56d9ckr/4VXBEbC9ABUr+2u+9nzQzZNMSdrDr5qj8sq3Ju85V
UhKM7ur/Hx+LGtRhMLC01P5jVWsqIFSNb7c7jE3iil/NhRDhRadMdHQR/9lofPhjz/3XHvxfLGL8
JtoilIjEOf2OrTRn1MK14jelDGDXEZPfR+Rw2Fp1SQbRWNIir5Ppb5aPv7yUnK9BuruGjSzk37+1
ONYrSHVOuyOnog9L6MT0zUsTIzKe/f/++dCl8GK/1RpUGkA5YcAzyP+94vbJKVfxbHCL2Bidty4C
foLFEnuY1/hGKnzHQpprl5q8CFurHwA7dUKNm3n0rBJfj8PDlVr0GA9gIYtnE8dUAq4g9xXuVOyt
qH/b5AOhu3aPp96BpJUU2GslHnjGxHwkK/QWWCE6J2cwtgMBaNPpF5EX1rkHBIto4Ix5QwIuUpmk
2BQ2eOZtZpSju8F3lZivuNfT8qeb0SyBZsQJJjnB6gZ7QjytSJ5kURvTYroPnB1hMKW90fTGOJbz
OGo7qfJenp2yUv693UG8u7oSy/iW/60NJG0ImY8rZQd5ta5IIonvfa9aVOuOVWdbJPrFY68xVz6K
Sqv3hsjhB0yxMMUqSNLnUroW8d2KPK8DEvEYC7OqYUhMcAfjTdmQiXSX9Rwn09ANGuYRuKfh5QEX
mEaSjskXOpUawQz0HcAbrZvSWYqrFNXrh4fVCDVL1I3h7Nu1eMR3q+Gk6WQ2PQxQ/h6r1BbdZtLa
wLvpNVySDdDnWB0oYsdt649BurWR5TcrBD3zHEp4FLtKsEVtimhp/+kaXCBsxY7/RNhsEYJBqa1Q
2tidsAo1zr701ZU+71b1TvMSNWbxWmi+fusql7QvBKp78B7F4mu+qGLaVq3cjvA1bpFHE9VOiOQh
Y2cHkGVY50FebmPVH+H2DKGJcybLXeweykTgl43WloidT9vShg0TJ8l7EN7OxXK0CezU3dnBXMMs
I4wd+3N8kujOv3sd4ldbTcDjvf5jbl040BY5VojvoF4Uz7pO2jyOrQcnKMXGgBb9gMpoDjFiGCe/
LJJ7grJwM3koBmUaPY+z5ewczbimKUJS5oLRAU5SHo5ZrigqGKsX7BJrKb35SuYttE+7W6XzRDrs
nF9yukvjYAMGHUdzPet5uxk7YAlZEvWkSWIFG6xkzRTdf4BJeiO8ZtwYg59s51lg/2Favo7MydzN
lK63KC6a98qX+l2VeFjXutZdj3onviBeAnHuiLnzaVjv0DU4B1GQ87FYxw+WnpoHCcYDGUl/ZA6/
JSvVQHs6vZbE5LxWabT3HPsxVdMrUUWMEnVCt4WKXktg3YInsPQPvfJwPGiwn2ZH+4ZQbDHug1hx
49rf6AvIAMIZaWFZQNw454ZbKrT+oY2Ff5OKMeNgybsOEi3OmMXFpVU/ZTs0e9/q0n0qS5LISr//
smWniAwDzp2v8x5Q4wTGAjShxdHc1AUZSHUadKQ8+AnMEm6elxIN0Lj2Ws4RbKYsEgDnhzckJfm5
HbjLsgn7hp8bB13FE7lUXY0aY/ZP/AUqDQ/EJvoD5+//AfeHfu7JFhJAZAP+n6Up3jTD2sKmwbMB
JGtodt4SHDB66EP3Vl6Yal36wgPwUjPZvtM0t8Nb6fkCJN3UO9qR9qwuadK26V4IrhTuvqpYz37Z
f0vo6j+YRYaItqzy9DBkaJkd8s/OxgAssE77gfRokAeAP6X+Heoo9ST93QZerV6cYNyJH530Y3dT
TDG5jEATrbtxlO4jMKfoK6C5T/5D5ZYcvlHQrefJH5+YM5VfolnoHVMpjXcCqYgSUI1zgWffvEG1
H9YEQk27jorlm4+V7q2XvM6kFaQ5dXDC5przdDpW9sG0ISDQhVv0PQutt+sVd0JiBe1rQs7dD5gk
+TYftfbVa810nyHgg8dARNQ2nXT5ghYP4IyHm3rtRg5cWoWxCaeeCcQh16EcxC6AlIyC60AwFPY6
WsgbTqWB2IJAQnVdNiRErroU0sQCOiKKzEEptAriIUrDWrfB+JWMBjGWJsVyD2rDEeNt8ogcsljV
nlCE6XE5tWcCrPiI3pK0egLJyVsFh/jcm6Ma7uMIZkHq44atdYhEdQfNwk5sXhW8/e4XXqjvTPge
VCLt0W2S5JINkAto3ZkbGmfOJRY8qpuqLuftrIBYDPVIfrjnefEF7m7vhY2DnZWHCIBZxLdLE35B
MwagOpKk+S6ATF3tWRjfZMr1TrMcVyohTjs/4aISeTCRTA/KqHFE891ZTphh5c4NSQEtCAaubLrH
psjLagSVGgIYQ2OAK5l7CXNmasRrn3BdZ88DE2TESMVmlXBZCV+CxLEg7FTQyc9gkM7FnlttwG8b
xJcRkWdDvYv+/JMsNxuJU2MOFgg5bG/RdGewLTfrIWBargFrbZHnLFAoX6mF7kee+rfGmAitcOro
CdQwMQGOqt/d2M3XmLfnhV87R8aKYAz56Shr4cD5IPyEDpdQU0C8cCjtMamMT74GQqWKoSJC7QMd
oWvxRSGFAtjiO1TgFfLDCzbH4iDyJYmtC2jirPEEREcITfzAL/xvHA9Ft87mBlEDSFEoWz5sJ/ym
oPm8Hk5QbDthFE1Qh0S33OUKOTYzF9N5TEuIGcgjoPcMNW+ycPT85nei+bCyBDxYMGMLbkAFXya3
hJkh0dy+Fu08PviuBP604HvS5es2MWjeORn0mnbh2KAumbYB5HcIVBpuSlty1fwsmR70WJu+9LkG
lDOSnIaEz49uRL0BfdYT2EzWwCvWc36jZB+ffuG55oFIu+OMTjfZaCXcaI8UhSqMFGL4Ff0WKVb4
+YjUcLWacBL4dCWMAQ3kh51w5Fo1SrbToex76EiJ4k6atVaw9Lo2dxprVnIhMaA2QEHO9YNmZTRx
+6lYANsSBMkB0CeQlkB2XzVKR9yjepmFbTm0XxAVjOdf8KR+kMZPt8/IIeXRa6+sFvNXbWaNCIlb
IO5CZI76afqkNvKdIYbUmobL4rKTy50+5IZYLQE+32az0G5Bp7OaeS4xHo3fXuFk0fhvAR53oF7e
RryzV6Pz4wtAWKghAd7hVPrWgXVsidLyeb4rjBYvLUJA/So0WEU9B8rFPA4n/IuK2rvnTBxtGxUJ
FjFse/RNO0sxELb891n63Tkqm3jXF0W/t92Sr4Zt884Sdo6TwIvTB9eWzbaBePUkmp50uzn56uKa
/0s2TbOO+sb67gSxs7UbsvoaG6KCaY2oEnvL3RnAplZMNO11jjKrWRHmOd2MUowPFCHDL/fNs1nE
Nk7m+hFN9D2u1ZRZpA7KrRNiPRAlegZcedRV0h+zshH82ty96ANZfORMsm5YM+N1PdXuR1drLhUo
ykc3MutDMKYqZtEtZ/yrDBtb9LgHJ+2O/TQV65Rn816PB3EHRaE6xglKIUp9SsCA8R8t1I8AB8Uh
96rxluOy/+zxf7SpbrCkkUo9W4CMKwzn4djZJwj+9gv1NtRbfay/B8MyZ6q7bUJn+QApyWNallCQ
9lk9vfjjEN90yEFbb2z2bl20a1BTkDfStt77w/xB/698y0tUm+w5XCQyimIWek44oTdNdhJmeS4P
uaZbqz7SiMwu7WYrlXJOZQQWwsa9eOUvHk35SPumWs1lqQvim5L8EuVE3oMimg5gmIWOCMPIB1gM
95nA0WKfpt7ziMoedt0CqtEp5VblopCs0yG5B2cfhbVhHiL0uN8TPRq2va/pO6zYJHCkRNcMsPTp
9iY4VnJahfE0uSeKC/sls51d5Yz1lseJBbjOOJ3GLlLMAFPJVw+P/mVsbOMclMGMaqG0vzX4v4Fq
B/bWYe3io8ni2XA87zr1fEtOL8d261EXrkQnSNsG8/BzZtQEpjkm8anNuA0wSUP9BXELOKRpgHrY
ZSZDMgIEsSU4gGYEsspzKegJiPrAcZUfY4RzHXQEMkxsDZUu/A24di8dDPMtj+KW0LpsMekR4R15
6lzaTvREHCBlht3jXvV0rD1+l958XczrvLT8k5xQ6EZ6AmoWqFNuCedSNk5dhwm0Z4YWxXyYpnpJ
6NLYdkrMwTxwRFg18ZgRgmolNZRqkmpXQlQcSwtymICgweC/D6Iuey1N2905Bg14Wms4g9u5oaWh
Um18CCKrvZtoZnOq8/oU4oKA1hFAybjB5TwKvP/7qO/C3pf5Pf6F+iQrFHDSrsnxYcCzqgbZYX3I
ppUrs70xasFrwMyUc86HqKslLtaZwxZf2ZJlneA47zvjlYBOcYCI/t2Y3Z8RJM53KtbivZBEMGco
5J68gixbq1fxpvNUeZ1cKpZigsC+QmE7Q3EjXJhyaNyTCdqnRw0Ctr3uPV16ew+sP3sM7PmLBgIa
xvjk1RfaNyTlmH6GkVAVBYtQbTjZewn36Wq2fnnF+p0Xq3RiAc2SofsspEmomMySzzbS54XkzQu2
qACOjsjqx8lGpv0qqHj43lIOOYQbFuwSoGgOReOzowRACtkt6Z3NBSgXmv78pzpKzW/Ux5xM8zKx
j3E+ys8yJydeKkkTQU4Eh+X2Evsj5y5612VmkKK1pCrWNjmksPajd0gPHMLtKNUgO8+R/CQxiPAD
c+4DtNO5Uz0W7cjCIJNxqLde3PX11g4GOhrYVLg9ElNR4NQVScQJkUyEJsd19O6QaOKtgmYsxNoj
6stZ25XObVRZU5eve8m7JF0TudS6QqXlcYgZ+aVZalfylM5Ox7lRr3qDbLBmIMOH4pVXnjX4BQd7
oP24Tuxg0nbatJQAHRPSCGhXCT0y0e1qDQuborWIMLaSp81WFxajit570SfoNFVKPDKRuGT6KMVv
Va01ofG2reD9j4vp9FqsAPNZRhrOUkeZ5hkz5ATOE/WORJk4tFoSvUN6QVx6DJLVo4N+rALcndHu
QVmQcsDMR8yfBl2gi9k6o7EFNeicJtHVj86AooKvkHkrCWntklHkOfRDRKPn2UmiYuh35YTw4z7o
u/6rd+mNrpRJ7vm9qxnJt3zqTag/5BRji/SuOfDmKMRmp38bkkZOSExtIp5txYfem73Oe6Qq512n
VcSX505jpTH/q4nX4Dvh2aX3n0xr+jJcxV7r+Pm5AveXcnpJV7zZBXvUy58pEdjFLlCCaFwVIEkn
sBaMcFjoPD+rga8Tcib9v+OQSg3cT91R0TkQSrOD7gqaKILZCnCfNnUEj7rNgZtNmP0rLJW+WHB9
hazKnMe5uCS9pcNapoQs4NB0qwJt4JORYT1ui1o/MpMW+6FU1rWM/fEOLVP6PM/J8DSYcPp+9QP/
zw//N84/PHnLFO6freH/iOE8FEVa0cj5VxPT//yjP0WoHiFLDHx+2deXIEpe70+smQG7jEHqMlP/
Zf1jJP2n98/8hTXj7IHziTdh04H+HxGqhUIe1Qq99OAPTJr5vxGhIv/6904vyjc0rgFCxgC4GqC0
pdf9L2KD1E3trDBkchxbgwzXoQE94WSUEAzFyQKfRszPtsqCxyZvOaksM4Io1HvfYWIm8eDsBYz2
KPRJGoKh69nRpujrGV+tro9XxQNl7yB4Tdo1Bx360rKPOCHVawzJOSroM/amJEh4KP12VYDaMleq
1Gebnohy74KMhPYV7Mj5MBtzZ+MyroPNXHiW2PSL6pHg+ppmk4yAN9m+1n7Hwu398PFarTs/oEKZ
dUx+hPB2Mpz8JQXAiAfbBHzfET0TlO79YLP0lr3CwmJqW08yDAXH2+uEZbpG+thk2XQdE707i9gs
b2VGYbMhBggrf+aPZGBUjh77KzdrboXT9JTexC9zyJn2MdKso9mI9GQk/m5MTcGxsE5rEuAdUMYy
YXfsBjM31qNDjQOd13wpAuZAWFSKR8Okj02owXvMgeSCvzJY0+myHhR8zEOP3XKdGOZD4s5yTQ/H
22gTKYdjoxUPlqcVZ6sabo4+wNcoCk7rzeglP6jPm52NLDUUrMwnY8k1SEGx3HpheVz2JI3v2TTt
85BUeMA6Nas7fdi0Zl2fo0aUX1nvBtseeddWOuhQYpphN0TSP5yI0E0DnzOnwwQLlOQPipSXwNaM
lYBLFTaFc+yHmk2EDtJjhivgZo3BeLIab3ige0V7Ik++Z8g/P5zaHdZzPJ4IqZjWzhL759JvW2FD
0659PZaPhchhKuSFPBMSmoQdV4Q46vwqiqw7ayNmA1Lh5VMOLn9lS3M8T/QQ1w3jgY3h8E41jgJr
vY/ibzPG0nJV+C3VRFbVAS+bZbjtm8Y4WUmrHyddfRb8/CVWdnGF9MCWT5M3uHl0Sa8+C+1qFlEW
EWQ1z2dbs0h/anptl3Mg2c2aqm66yR3tuaq7M3PbPk2FucLjRiA9t/19jUD5rRceUzet6xLiOjFa
0RUrMORZvb1u4RbvVBYBNG/VyUUUftQT977vZUsR5Fa0YWpwW342QusmCytfSe5B2r40zhTxmHDy
u2dNK7aJnG/M/PRt5J3snq1fttXrNKjsIbHERSMJkSwYQBKFfTPAV28qv/khYZseyqx+nhbtRmHK
99ITxZbtrpswY5knxx7YPZdvavrU4gh1qYEkZFb6i62CMeynINo3Q6/dDxijN5Fq4nWm228shvJi
AujbalLUyN5jhxBpaT/bNBjonBP8WUaIWTTL5LHSjh7axxVV3huH1HajvFLsChqGlLWwbtK7ruzI
SelQFlbpGboAKdRugPGEoCYYgIDUhibd5kM2hnaeyRuWyuLa+E58QMlBK3fOrQMauvFajsW8qzqI
ZpyvxW7OR/feFj0FvjUcBPwNeFKGHK6D3T0rY9L2Wjs554Gw74oHrJb2oD9WmWYXwbo1hJk9TNFg
ldAmnHMp/O91WxPL6c4BFI+JVEizymlApdEDWKP0QtTFR2U3oCXbkg5bany4Te+ggRZ69y5BIe4W
j/ZaNIV5iouq3CIj4ZbW4wJvnV3Q4U2Kh4llF/vjYmqucb+FQGzfZ4U1CPJaFPaKezCdxuk9mEaO
pBiV2kd6NI+VDjQRcHR5qSmgGcIEhWoeYrgFB6sZEtQoUDkJ0HWWDJE5qw9N3tMUwryE8LSpgluX
eV9NrQ9hDPR6OyR+QQvDN7CM0+72IWBUZR2FcK3VGDP8djIaY6mrwTunKeybXbmdEqpwFndmXSPB
GcUkDXs/9VV3LCs9UewtWvuDjJ16WiV2xmSRvE/TveTCpx2X1aO/z5WfzXejLdzryIb9aImIRyQf
uPUOouudV2kQwJYAJJckjFkOrc1BpaGBiDAJid/ybJqVjXdrmVWZ64hg3GONc+LYThH+zSCrYjzq
3QFcXnxJClU80la0vJXoGa4lecSNG8xD8sb0WW560y73RhonHwQs6gF2c4GyKZ46+y62BHwMz25o
1c8DAum+wew0WH3f42acoeuxtH9Vua1jkQAfcd/1Uj5MI74uemkThM+ZTNF4RafLAjs5zupF57z5
0Qo9fWNPjisQmupeWnN5iXon+NLHRDFzKSLrplFSv2jwrM6l7h0QBRQ/iYJwP50qcEC8JVar6FP0
xSZmfHZw6v5QstpC3zfMaT0VwidAJeIqIjBL/GfVT85dQWrbp5bpWXQslckU2m3S4QqYyX1mHwk2
zTjHW0V2ixbWntdEaLiNJD4AORt/5CmoYhajOHpmitovMiBCjssp0R7SzF28bFYp3pjQ5GeraGKy
9SICykKTDNNDQJjFpw3M99YM1SP9R18PE27LY27k5drIEx7WBkPaZSYoJgrlIDFvmQzswJ+ZgX7f
FMnw5gzT8BMQY/vu27QRUiyEYhUFZYycuZ20ozCy/oGhLocDSwrth61PiPZpByDLouG3Vx7d8b2n
Dc17EJPAE05zBKXS6CwseGnWTqiYy+wFmBaOOb+2ultmR2rxVhNGBkCxOPDMcYBQpt5M4WSP7Yp3
HmwsT+hvUdBF9qZK9XxcG3C5d6TGprcoaPQdJzUvrJTCPt76oE5ZnvHKOUw8YOmZ3h3Qx/ZoJJ2L
GR2S4tQruS5MbjivaOZFw0hQku60IR14/NUJw40VGo2roWQHmdQJ7nDsKnqWERql0cuag/RsAYK9
qMRbLrIFdRMraYQoi+pXoumaatNxEAXfB3bhJ2Ny6z7Sh2aNceW7HSfBk5dU5UcdyxokXtEXa5b4
qFxNGHm1kLk2K6KDkfeQIla5D8i9eO8dUeybpEGzY8bOzCjKmqzvHpznUxcZ1nPQwRRf+aU12iuA
kyAGa7PecwjirzlECX9PA2e6+Tkw9JCsS+Ojh5YSNpXTvON47q5O0BHMnY2m/qZgd0ebmLg37iVd
qpVfecZn0JpttolKN9aOfp1FrwwWq6cJ9KLcWlUynpRU8NIzTaNfJ8jrLRkxHrI4f9BnBeC08s7x
1BMHSPwWzbrN4KMyr6YuwOUY4Nn0FhNhAFYDllJjXmh0aGCCY2/XwtYAtSN6+zuSeROBWN3Ez9B/
PISd5cBkwdAsYwIVlOp08eL4LDuT9GgUKQczA0o72063nokEwqiuqzuDvGRXEYuVZKZCwKFcD0UE
ToIVsTTIMuFlPMVAfL67dh1tyT5mUsq3OcuwEba6J/IsBzRq5cwoI0eHlSRihpQklGSfGGV6EkqW
PxotKVharOG+RtXxUkRj8S119GSnp47G+SBSd6IZAfCQvOefclGC99GpEcshPvpMEuS2Eq3a+2mA
hxR/Qv4qEbeLVRINPfOE1OmiTdOY7qaN5vmUa0ZzHDjf3/EJizvTTtMf0Zx22zLtOqZ+bb+NA6s6
tEUMxTifX5ppHFSIEVB8xFbrPYDA0n4aeir+cIT93yn5707JJi64/3ZK3v2sRfzvpm/jj3/z5yFZ
/8fC0eAEqpscn0Hl/POQ7Dv/gG/MAN/DCbO4+vhPfzo1UUj9eSjW/4EtgMoOPLiHbv5/dSZmE/7t
TIzqidM1h2KEVjb2m0WK9S9n4sCsSVSr/WJv+fHbkCfjqpN061xPf4W/9si2vye6uH31S4MyGn0S
m8FWIqDoFiUFsy/zYMGyPshFZ1EZ8MWCRXuBXxvy2KLH6PpAfE0RXsE6Qa1RL7oNbVFw0C/Qb9ov
Vcei77AK1CeNn6bbSKvGjYq9G+QQ/2GYU3AUXUmcFYmCTNaXwWrbbqRmAjBdNCVIP8K2Ly+TNKGQ
LbqTDAGKWJQojoycde0NXmhQBX0z0wD0zaJdSRYVC4e267DoWmQXv7h2CRtr0bx4i/qlW3Qw2aKI
0RdtjOFKJAmLXoaB18ZGQENqwIrShGp80daUiGxqZQC3QiG2FosCJ120OPmiyrEWfU5TtDTSF82O
WNQ7w6LjGWy0BAXSnm7R+NiL2idddD+0/j/MHiUQYpYj/dSSBx45T7bohYj6iTd8q6th0RKViIo6
xEVoES7RojZSWjvuGwvlyujVxo01t3ilKmxecK9sy2C4AgMpbznekLu08AVFJbrvnPFncS9oVQwb
0+/pxRGx8KqYq5ILROKIJTlhWVbFsKiJe/HYWlr0aNqGc7Lzic6vVjpiDxO7pTfXpGdRF8NrFNBU
xM4ZPI+llcMOrQmMcmu0IUkflBs55EwCUdVfvWGgG1hYtNsLs3f2nUUkhpdm9HEzry+eq7xyTk5B
Qr1uFsbZJgiII6FRICOL9UbccUJaorEsEpnSwAQKmCim7JLdGnpLRFr8XBNB32ozs5yWPa+FHU2y
4sqoy/SMd78+TcgCwdV52btn0oVfj1FMEL2J6ikzaXT7FtUUSRb1Ixh042y5Y32ylz4pQ6HsvWki
+qYBDaUYX/xsbJfGyaZDjvMwOX16Vl1Orapie9zIFHDhPJRib3UDGnQHk+RaUNp8tLpVPE8cW78L
5VkHzbIUdTSwiT22QX4m6ccHLqAWIt9aOIUI+b+hqMAK1/GSOAsmtdareHowY25Nh3DLfO/Ing/f
TvF0g8PPeyxrnVmjq5jDQFbIQ2vie4B1zwsCiElaOI9ptZn6clqPXUksCc/fLnWRn2IUZC5MAK2k
tko4QzcGR9CpxeCYwrPaGcpqfpIQOz5Eqm4uv95ZhoeVOFFl8PJkR3nXeE4YpANudUMrSvyrvcQV
21pXfhXLOKNyKvVNZjZxRO6EdjhdPvivcS5K5+7JG0t+sFh4fE7PIrLGzDpt9EBiqhvs7P3XnQYE
iN82YwpTK2NiqpeOQwAcK6gvQxMwDWCEgRIIGcIzQw3zZagWtV9X2t4VOrB9qPNovBlMPtZCMLsz
Y8qXfdPzpSplV0etXJwDJvGRRMuW3WdHJiQ079q9EAQ2ndrIMG+Rnvm3odXKTcIdCaI4cKL3wERN
MjgltRxKNF6o9/mN3kQ2ZhEn2mM94w2cXWZDII6DXQ1iZvPr2yqHsn5M40n6ocyjqgsNvIrkNXHl
Js927gy6CdHK/dUFdGNeXg2Ukl4xctfP/IFS8o0yeArNtibvPJvP1ELnHlKT0uS3vmWi1Tv1e5WC
/yazMQz8e7NTTL/jh6TXITJ1yb7MxJczBKfAYm7XMTeqTO82SosZW7Lr3Pk5FtJdO/ro37nI4JBY
OcAntJXZTHXom1V969jHwFlYuI+N1HBvzAiepJEZZ7dnDc8NPyaup7FCw8MjmJbTOQX1OYwZuMP6
aFVe9GB02ngxRjPb+nWMpnEgm2rn1nm2AhRvb6Ymp4xHfb3ve2BDnZ+3yVoTxic9m7BvzZ9t1den
lnieUwY9ZFOZJUd+0/khjG5f+c6VvnYRQvK0mN7E0ZsWm69S8wkbxpA9V7LcUs13HNkq7LIlma+M
l5cEHUFmW+O69SPNXzuEYzV/lr3DUIM20qLO3zYdXYdMNcfAy3e4pZLQcWa+YDLjtmOrolU2TDnk
A+PJnRhtMdo55ONUHnTwdXsiJknm8xXRXlUegYoCKx3P4KDr+q3VFbraqtbvplz3joIbH42fq6+d
PnrTjbINNdordG++6MHcmtT3fqYmShF7aPV3D2kLZ8f8W4ft7wOEt7XhWSfdyGr9EPIwJTBysCOM
O7td9fPMemD1xT4mpYARDy38cEaDEUSPbSk/k4mSVa/86YzkeAB1QMhPR3aPSfhANQu1mXsC6mvD
PRes+VduK9qObmQ8WODpKedVBV1Gadme/KZmbUtiNaRhNj+lY+abmUzvqazzldU0Hwq62Lr1ZbDO
jP5Vj4Bi6zW7fcDEDbuk+gHA4K1NLPKM2uhpMBoc6BZpvg4qILiS6K+FDUwZj3Do8hgyf6ziV5/s
s7CS1rpD1H/H6SXeUCT4n0wQ+hvtSuOJ9MGlhgDDhu7WnY5DFw3odszIH/F7ZE+ZR9iALe3ypwSQ
9RNVSXEEXeqtqlhGiJg1BveuPWxzyb+NS2vD4Uo/e1FWX0l5YbSQtFRWxIgzkBD+uekbgpv1qXgf
TMPi+AxRwaHCoi2czhxvLWzuZZeisUoqzrYRqtRg5Y5ZfNcjKDSO0owMcprl7J5JSlVbP25LnUci
fu7cUbu4hvDhCZpjy5cIhz8Ssbbp80zdeY4gC8moonhVt04DSH0e2AZHVZ9r3/CONmr4TdQ65SaS
La0MHI03VBhptpnpsVbIySrt3MW+c6BSyHeGXrebdAQdC72rtjeJGL+q0jQvRhl3T4NIBw6+Xvvi
tgQTEStHKMwcMAH2BrnW7IZIEm8+5CVVGFor7ajXLGCNYbb7GjcXZ7YuQxE5RahDDZ+3VWAWsIvv
pNf6Kymi4ZK7mn4vokpsC6sWu9bEBKWGnIFOI+5HtOvYPHexSehW4c9vmRB1s86qHpn30AqQablB
p4iIjdLWoS2K3N7NNTmMBPjtBMLPlakgmjmF7B/mnBqPeHDJztX7l2lAE99mckDVm2tvVhec6WTJ
n8OClmzdqdsGjUuzqKCPTK5fjPCCWGXgjDziWM8Xpd+NHbS+VN5I/zBQ00rqg/NsNeNuHMZ4Tc/r
cXIt78ykxQAr5tMZqYwd8SQETBhiU/d1/LMdJ8C9bHk9sWCbPs3UZtTH8Zj2hoTcLKPD0EZ3adze
7Mhx1jD0s8M0u+MpyvB4IgDUEoJDED/dgpzV1Th5SnPThYYBV7fZ5eWQxVfLzVpwaUoONOrkQItr
FWhazJYQt6Sf54EeT0xChmICXkz9OxOWpv4fe2fS3raVbuv/cscXebDRbWBwJwR7UZRESZalCR5Z
itH3/f7194XinGOr6iQn8xpUZZDYlEgQ+Pb61noX/rUkzFN7M7cJCr5bGZhh+nRKshXP7b5c507M
bqilznN+i2ifGKyVYwalsedp+MTG+U7jPL7NC28xRvTjfSCV2ohZtecwsUt4g7Z1zfr9a63MeKMq
5xJ76C+J6qDq4e1dZ1Ckb2pZ2d/aqZz9xCjUN9GK7nrMpbaNxfB7E1LCPNrGcO0Og7kG0GgdqRUY
lwV3e4sdwqAOj3b0kFFlYwQYk2ZNvrDcDFZ13ievYxfOeAYby+R5j2KosbEKE10HON8WPvDryQ/Y
wvOopC0Gg1e8ow/2wdMoJ6FI6UqZDNosz9+lAc7PqnOaekTqZ6X1FrGdwLkWe8c5ZC2yScQy9IcY
Db7pWGreZWonp3EsWub41tqbiCyHho2mDnqCOnpmGQ1HeZceFJ3UQLmVNZ8sPOp3VZarpwwG9HUb
5W8cQMOc+nU6kaBDLU6GgnVSXERvdZ7z1Nfq/F0OznLPCrpu2xfxsG2Qkp8ZX5yNgT/v0gUUdzAD
Xcw4sW/MRIXtSgDZO+qWRxHLrPim9cX4xaGM4YpaJNr0ssEFyzB32U1a1EuFqWtG3wqaDcNVkMTT
NhcRjwLdY6m3hEBK5oDMc98BhHHjGEJbXHDkuU9dI6tnZeagriKsysippqVxy5coYb0+Fg/FYnq3
F/s7yl+5BfM6bVyhDvFikkdnpa9tMc4j/o3PYjHTOx++eruIYqyXyVhiBiq5hEKGkuTDg18sdnys
LYs1n0Xxh1Of6Xkx7k9/2PjNxdKPl2L4Hi02f7kY/pvF+j+RAWCBR8piiQXgPTulDaJkFRIZcHJ9
uA2XGAEVJPi9lmiBWkIG9hI3aJbgQbJEEPjBHjn4BWvpReWWjiv3kH1kFv7jjfhf8bmgspIa+wtv
xPtr9AsTmRjg8id+aD5CiAWKvBCwYLw66HX/pfkIIX8zTCB7QHMcV6K+/GmLAJaMUUHXDQe3H0AI
xKAfChC0ZPDKnoNdFJHaBhL4T2wRMAN/lYAAdUD/4sda+iUsQWHTrxJQKoK6Rxh1zrh3tAMl4lN9
RfMJt0DNxZouw9Vk5KnJYROcYXZPuaztfcNq8XtEMvzekqkJ0L2k380R01MqtfgK88WEi4d2H/bF
9FmwT1Gtxz6ama+7YKIMkUTDcawfdWrUtVUxxJmZX6Ve3O6Y4JPkLIGDcWSqM3eLUbs45MFMTC7p
0Z9nEa6LPLPWwC3sLXk2w9gkXn+XQg5lZaOPwSljXDy1vdHtZmeoj6w7xncUgxcr75jsvFZ/zsZS
7vSKntwmT3Wf2cbBmt2+mk0i+H1xSMFFNZDh1RxNe70qrS0flHZm7xlg9pbDNtJd0QR+Awh2aIhM
9CIftjZ0UE468ZjcaFFkPA1Q9i0Ox2uYK5XfxpF+mQFsXLq+pgSh058yO/YeJ7YCNxPd2iwgvadp
cp3NoM9+YA75nZVo9d7qG+Pc5Hlz6BEjfD0BK50P5XigTTq+9rTs1etqjljkQjc23v+rOk+9XVZq
w7c2lcFhDmxzmxaCPVgGY18lrvjdFIZb+y6L6b1nxL/3vdFs8G5OX23hjtR1xUnI88IN/TrP3BfD
6AEUyCTivSmf8jh/qjVemj4IUqDROJBv1+wNg1+5gRIifbtaSrrkWHCsyDgTiZUZe5R7qYnYPW7V
6rBckY/10DpbXL94FlGg0j1KRh2vKNoBa0bpAy0zPH93Ok7vmTAl2vbKSUV4sdh+3c5zq26CMWIh
pqz6FJn0W61ifbJ5FZP2XtKsO/w+hAQh58f3Ixu8k03k8BQxPF2DroF4gux+OzZ1sy3adnrrKCCj
q17H29CnWvXdIxLYUxhsiV1OgdOJES3eT3bRnjpotOVqcsbwPcJk72cV7muAXgWOmr6SVwK1gcVx
J/UzQp++chqPtqumMPQC7uLgsYUm8ADVFa4IWy6DHE9a86zQ2ZMYYTRsh4ja51TLtWRV5oZ3NeSs
+FddRTU5B9qy2XrjdIprfiiK8Kpjq+b2EZdKka+G1Ii+l2h3G9fNvD2Vhc6psbV3R9lgM6IoSVaA
87FsNxotfqwtWaaR4NnKRPeeEKTSFTaNqypA9MxdzKkZsJVvA/U3W4Oz+1vKYuKopnyIfGeInN0C
sV1xjB6/eqVl3mppIOEJ0BTVU70WYl4Z56ty1KzOd9GZj66TsjDLA5Y1M2HWWwJ35UbVPJkdB75H
N5lk9DCpXvDE2DuXsvAvZIJKUocFKeMkgDMqvTC+0irM5XbuubnvevxKTsn0tTIyr2VBNWIsaIYZ
c9KQMF5RjRaPrnocpnpagV0X28jW8ZR6Mx9JZwXXkVs0t45T4+xxm4c41ZyLZ/b7pjDVzcjE4JeT
PNo9X2uUZWM6sF1luB+d8pZQsrYRuCWoTKjc+Z5OvuqauhPjwWCt9oKdv15rDof3fmzGgzvHUXAo
qICBt1wDT+bIQFe8fs3cyRG6HO9Cq25Oc1IlPjdP/YzpvqDIvGCjlsf0OdDDvA7NUT+oWryjtTvn
yqqLAyFp45C3vbOKRZv7+NEp1uVD3jXQtNZBXD1osprJ5Rpmd88ha/49x/jjK03OewrorTva5hC/
G0qegBob2ARiO93JfqrWccCNXDdUd0W/yvRYZLq1rWkJ9x13cK51vKUIu9yIPHg264Bgx7NZ6tF+
xt/ga1MGuMeiqA29xHaeeQhSRex5bKRoWVpNY2T60M/670mglWfLjstLS8ceEY+cqopafw1VHm5q
ipcALw8DlLdWa/yKvduzocLu1OTZpUUVpcCDPjizaaigXBDiquAUME6uutVF7N20UZPWq64P1MYK
nWaXW5wkmVDdNR0Yw7qXkfU7FVnDZpTTG+VUBFK5Z1IFmo6R32CbP0UaOkhZ2eMTq73Yt0SlLlDg
POTJ0nkGNMF3w3QqIqEuYaU4na6LqNe4YVGKRRbRekkzVoeurOOzCIpip/RSvI55aKGzqkeOD4Fv
jLOxtwenyokdB0SpYjHhelHuIfeyi9LFgelBX3mNKZxNqs98wIVhe2sZD3djlYZPcMzhTfRgamen
iG6TrJ2LlVaH4xc9pN7eYxt4DN2owsCXBt6e+yZBik4/tVIzL0r1t30Yk2HJyFOSekspCOn7h2Q2
8iW4ueIrQfeeJ4hUqTA6eK52SVGPOSs3JfRaMwh9otTuPp6cnoLqLtsQlcx93Q1OmJ/TXUm+67BI
o0hCRG/GihgQX6ho2+dkt8KuT1YGB0SSqEF+Cu2G2/cYjK/0rFc7bdCdKzW08k1QzfmtaSvtbLfN
XWvm9j3R70d9tkCxeQFNOKMpMcFoauf2st/Uthwe2zzqjyReXhOVdIcogZNRp3DDBw6i+x6DJWZC
LWyPMec4FjuhdWnDorxVS9CScKo94AK5I2ZkPBMKG0+EHljUIu0OTyKOtX2mBvuUV3FyNGJ7W5pJ
7YNDQX2wvkwanZw6WepNXJjBivbr7MFzw2rXd259Q4xDULdWEaqtg99dlgQ+Cm60Q9/izIXysG+B
3Z0iyxqv6KUMvw4eji/ZDuW6UmR6MJeq78TvH6K8KHwjTeQ9BTr2thMpuxqSh1jKzOuBu+qGEtKX
oOXYkJcWocyqxISqzeSZptMcCOsxq1MWJGQXN0D3hx07c28bT2nw0vTzBJkrbl44pXCE9XoPdcEY
DnJM+i2emJdRcF/xqMve0nIBhI9TY9ZHr1qPo7GB2b+SuJWOnjevZBpmV1N3JUswbiz78+FsZdBg
ICKRVdFl9phoTnHPUJVeFbXLo94WHIjiMXWTm7LsxA5UXnUmy7XNHbPauZPe4CfC/19MtraLEguv
WGSEJ0kIfoMtrd+HnBpR6ogT3yJoTYfIypBd3b5Zz0lC8bw1vrRwoHHsNHa143ivbiq2QH5qN+JY
qqbY2u44vfZu4Gb4CMliBiltcVTGhnWxcth/rO1STW9FGlUvDhwqnTH3FVtNsOYH+Z73eb1N0ClK
fy605jC3uuvnSartQ9VQgUC3W45RgErd62oy2MeklkNQNq8jn0TWO/k0gxyFwtqaO1jobW9Z36TJ
DXOv38U67a+ED7Z6UPEEHQNxVNwH0DmZNiPcWPvA1PTvLuiYVYfLd9V3rDVoDQk3sCKaFaNHs4HD
dGeT4DZRmGakn6BdVn8GDn4+6hf4TOHemIJgI4u+ohRwblNWan3rs7No1/WYoUHXMpBf60hv6FLp
5ZL21+8kvbnGik1EQoC7E29TJTMqErBY6YORsf1JjW1QKIAU9+4U4Pok5OdG5RvtEAPbz7zIvPxB
TlGaWseAaqD0qptcr3wY54F3jcDLpFFk4hVMyqukIceOkTkTcvALYgn4TOJUrucoLNYa/U0dMK55
+r0ikPw+evyEzAj2V/5M+aKRj6aWaqgOCIk4zsQAsU1v3fjYD259XVf812XrlM8m3zwznZstrwjF
w0PA6JGIdjEcSbpXq6l4bwJdXJfx5B4c0mp8gznMnWXvPCiiy3h3bOfdyqo2WNFrXF1Bkhw3bAKa
S5NT7ZA4lFVoeZXf6SPtC2REZ0TYaOz3VoavkLsBrYU16ndJ+QRL6janrTVO906TWRvyTsaVXrQk
rvSGEYDc3YaF0ISre85Nash4PT2tSjCag/XUEq3BFEtfFCEfoRkrTLCpr/POXUboJH6cdfPzaAc3
YQLqc6Vn3nTPEi1cD0mIGx6rNOXXVWj4Sde268akWw4rruv0ZGwq98blKbw0PNU9rlXM4au2osVm
ypPkIXSz7rlj9OTMRJ3rXKjwPrdVu3WXN5u6jGQH8JzTl00B9FkLKMAkaDRRaNZX+mFO2vo+CHK9
W4Nqx0vGYu2Qtk1x6ULcbGEt6i9N1IivonJhOZThlyCX+skySBSxwtGxDRsVQeXCQxHqB/1Kenl1
T+K7LdZBUBXymoCTdVdE9atUDcudSk3Q4bVIVz4FuDz2YxVaZE3JGd2k2Zw9JTprLDcZg50Luj70
514YO45C3SMCzvg+wEvwMZTC48jDas1PVGyTBvFoPTWFQs3vbDT9msxsR80pTszIHr8ppj4mfs2m
ALyc5ttauhSHFF4WX5qQjKlONwgrmaQ3Nq2rUewswc6wSY8PkVLJCeYWFeqmJ89k4DjATg4Xk659
y9xSPUYYwuyVgxuSdcrMTUO305l2XyjFXPmj7qtEqhttLtkyAAEkdTlkl2KZk0zFddUoVi1YpsHx
GSlSPJMv5SBeuS+SQBAZhY3F+XMZZIXdnGyT4ZrE8JIEU/gV5nqkE62F4lN/LbvRzW8EHmUTO6/D
YawmN6ATp28j6kEjB7mbeKSj3jV2NeOtoAV870Ss4uJi0Oanrpiq6UGNGotfmpc48Ha3vd7i7Ido
Kg0cvJ7ZTOMVb0njgo8Igf77ZitK9jT/N7eoVrNYJ55x3u8CTdYPGY1nX36Sf/4NNemjmeAnqJDu
6sRMbNikTGWoO5+JZFU9jUlmivEM/9hea55BGYwx8IksVeis0sMXIzex1RlHM7W3mtVs7UhsXEmV
Qa82bdlt+FV3nkqAF8S7v/7hPtGV/vjZHHDXAPFgmRqfMGa5GOpCD4zxXFXNWVbMisE+Hs7//EVw
FIEmQ8/V5ec3gH6SiUPvMJ5jA7ow/3Mw5xey3H68zH+MaH9nRLNcnF9/JUkW7/Hrp/7SP/7Mn0Y0
6zfp2biVwPMhTUqukh9hLdf9jXUDUQD4oUvbk/GTKil+k7YnwdtLm8vnA4H3Q5U05W/Ej8FoEc74
I+P1T1RJLpRfVUnCWhSc8LcB7EJZMz5T+3tiQ7GKJm0Jg09rqBXZq52AICF7rBsQiFgrA5tpZ8BN
vTaMfhoa4uQQd71WTmBNvoBEviFfO7xLpLkbhe/ixdMTsuahlxLb5k/l64kqYDZJqnjJ7cAkuCiM
GzaTDhYyokLXaIau8tMkZ6yl1MjBDePe00WYXZqpH2704TUvG8ybJJy+dCy2n8s0HjRfDVmhSMZU
0yt6IHWKJCRnxbIvxOA1edxTV2YH93lTOXX6LcJOGiLH5MRrZ8gXrF0oiEwRK9jDZ15/vRjWTEyu
gWLebAwXqHLpSrJNppdAonITc1d7CykEVH50MhM5uBuc0zG+rCKjKiTV0vJtgSk8lzSJn3s6TP3e
zNorerXGN844xbMFk5aAhQsvm4G7vpurJHw1IoOIVmKUq5w98tDnlQ+ATGej4Y5nRdj+lrt8iRHN
pU4LiM4o6SKI07Nr5tMd8Gu1pSF1PbflQcoRVAJceH8oeuAU1rwbjVjeYl/xDIpj8repzZAIp9y9
pT6QeaxLunuaIVtgFG27gcRqUm9ZiQwACGcVuwvlOplVfwXsgL4uBb38OKiM4KwewopgCKrlydVz
o/Abbc6+mHnV38M9Rx/uBTAhmGfiawzw9GuncTCoRhvaQuFpp1GxjewK9nUl9gR/nAJ1UqHon7J0
rmp/gWWdxqCprxixB0rHuUMzFy+d923G2WqwimxTIWclVOR4HBLQ/4drclXN0trSp6/1x7oOtoC9
C+OcR5oBI+clSYiVL+HguqKw3QxpQfMKseeBE19w+5tPRpjHd56yeTVTl829YGm67evIuhJGQlol
6stoTyaLHdvMHtvohno/zmK4hHTZ+w5MhGetCJujqefe70hRstk6OgLESpijG2/wU3oXEoh0t2GF
LLWvSWg6t5EVE92Bja4VK48e0DerKk2P9BzGjFBXOW28HGHrXBQPfI4pjos2upVT0l63Yo6OEneM
txHliDYbFNTKOpSTr7lc4Qmbtb7QgEpW/TX/XpShdV0PVl9ueMxX54QHRQx1Pedb/nUqRGIBJgjp
COLtmRiR8NNQQc8/ykKEXbeavGFOHMQgb9KzU0Ecs+hIQWidYmeMxBoMoCYu8ziY8zECP7qvR+dW
uAnZCUsqnI2khMAKePdTxrdn00599hwEHFpFFmDjlz07Az+tjBIdrrXvQWGwF51j0flLbxlGjFg/
W+S8Th2C/M4CDrFqyxZHEaVr9CMN6QYCFZci35dL0KLyrmLWHI/TR26KxJye3MoYS5G3tipSZfeW
anEJZqTpCpvGsFrbj33zxSLLcael7gLIW6JaJpmtISyc65IH+S5fAl3ZEu2q+ny+Iy5nHPol+FUu
ETB3brO7sTERVn8ExPDZml62kRUfJEUwKwAYMfNddM4Tvh9L1EwnczYkRwZo/iZTq3f9EkvzyKc5
S1DNJrGWJKQpgRithCta/pol1oYl7UvELgwcIqE3scTf5BKEi0nEeUs0DsstMsISl0uUCDilc7ee
e/2pWEJ1wRKvS+f3ph2uOsV7GHT6VfKRxBNeqm/1NnqcPmJ65PVcORPcI8GHSwXQamxc9CXcBy/n
C/mjG2dMktuO/B+DL8em+UouwcBcL++H2MxX+SQ7f1wShDBzhrXxEStE9HT3MmLdjo6WcVJolwAi
UcQabfXYmO1Vt6QUZyDwO2NJLop2Rl60DEluiZa/YxNKK+bXq9Qzh4v22ptGa+tgHTC4jK6cJR+p
h42BzLdkJqGa7TS70HYWriC/Y/g+zx8xy7YUw8pdspf1PHsXRnAOAkh02V26pDQdr3mXZaQf0zgU
Vyr36o3WMlaD0JoARFPUTdzT5fJ7kCyl1wAaqD5YcqFqSYiGTjifIdAhCQ+ieVS0TfmajYpmePGd
3Wg1Xwnypg3xSyJ9ZFCRWvP7IQuCO3tJqLKPwrNR6vPa5GPyCMGs0yXRmk3Ba7RkXI0l7Wosudd4
ScA6SxYWBkHud6ZzbJec7NRz6YDzfrKXDC24SzaCyUQNg8NPaqTybSTjcnE1T4LyneatOSsPjIHM
vjttUJzVuGmX1O7YWQR4myXLyz1GOyVdTMC3jvL6gmU4W9dL/tdcksD2kgn2pjZ6sz6CwojvrS/T
/sJFmJ29Us9uYbpwQFoyxvGSNhZCX2jf1nrJ3R7yJZOcuaa31volpzyKF3toCGoILb3PlzSz3UlI
LhzRt+1H2Jnb4RJ8Rr702RcX2zlegtF0re3EkpXWBlLTdjvOOBDj6eB0PCKnVDkHLYOKuv7PnPy/
W91TDvGXc3I5QsT9o+b18P7//o+wPv7AjyHZ038TMH/EEtT4aUL2nN8QKTkqGxRPSANg0n/v7c0F
ZyBwBME6WAZkTlc/JmSL5IazzNyATtjCL3/qH/TzAST5dUIG2AcB2HSY3j0dsMEHwf6n6Macd91Q
yBh2VZ1PV1rSgplLjfQymXb6nheDOmDOIUiIQESoMP3IF34kDZMldBjIVrsliIW5hvzZcGuZXfAl
VXy9r+oltRh1bIAP5UesMCi4//uAYbCtUT26IfUkv8x2N971hAbQKuY8AyKXuNn7MJCWHOre/RJh
siPF+RGn7D6ilcWSsiQ0eIiW3CXSerZJoiWM6XwEM4slo4mTmsJwYpshoJ1z4k0DcKTaupA8Jd7Z
D1XwvVsyn6E2XKdIzUTmijh5Vks2lIrP4WkKa7Aicxt9x0VfYUgLbeIAzSRvAQl5jPyz2fJND6dr
JRv6uTzs0d9lrml3ZUG/x0oOeXgeNINKn4/wakgsFFZEaVonI0pSimi4YRCcHJG5Ffj6feYE7Qbb
bfQsZhO/senm7q5dABQrqAvZ/SwgITIxEDSlH2gfj1m4w+roHileHHY6/fbmWuW5c59HIagxmNGZ
XM1zZMDZAf5D0JnNPZYHq/TeZzB2FXiHRrL1zgaS8l7T+UaQ1sc+SJMNmhu4PzAGuBrrybtqIIh+
IC4KbFOVewaeBvUWZlx/GWRe78M5KveQvlpOIYHb+V6cZ6VvQSu/r7OxOwrpEmiF1nNXehkOaK0q
shuB5KuDx1HJTezMJS489ixfsx7Dr9NbnQsFokTsidQ8LeQd6TF2OkEHdWtMNhkslxvWYyT0ppjk
KHszdhnjxLpcj9vu2CU5FaZONIW3bld9h6Y593u9U3W81rD8fwfLlFkkgBRN8LGlureiYezYB0j0
X4CSJYfBLOqN8uZkwV06w2slPA4VY0NGkVjk1tPMRnLkqM2tKD0OXhPlDDeqa8PkS63j/x/uAA/F
eCaF0mjOkWKIL+Mso1vW8LPI3vl0jdHyYY7GvLeTVaCFn3S6m0rSJI7Mg3PYsqbNRYmsZnUDYuro
MH8J4zF0eQ3Ms2sqCO6tdgo3Y4F45HdCDMU+KMTi7SYwCprB8QfPkEeS1OkWfFLO1xu8/Fyy/wzT
cSULMoPUm5ebVq9yv+5EsE2ilCJy2Rm4bj28ZqGZr7NUXBmdhzKtC7maSuuCWrPPRt0+qcoK/Flv
iJjrxbx3ppr3vQdzhoXAmoN14TZcgVZR62cNKIezbtueSt4mYDeEl/Jo5E2+iWGQADL1xlMPJm89
4jvZ1Tb5e1wLqr5y2ro/sonJL7MorIKSTcfeOUmBB8hr71TEFzMtk+/4/B6Fxm0gc9N36mytNTQ6
eifipH3QeiM7Z+Mk/bYgMhlPtrgHHchdy2VPwLmEHL/uwDxgqRBhpw9dmIkolUOf3rIc+uJZTeaH
QB9XWmnuky68OOxHSVeIxA+wLftJrA/2ivOnu2+Uw0ozdZZ3uxwfcONGax24w0HSUkMnlsMO2kiM
iwMDcs3tKd1waLAPeBhyWKUeM2Zotf21zZy6qaeE7Rr69pOZWdZXmdvJOkqZ6SfAqEfZd/IBjaW/
qkYnm7hJtdxTGFOwSsV2oL3pEKgQOdJQ3eiQTFE+w+RWDdwbU2T2faksa99rHl5PoXnTJmzDaRsY
ipKqQs99EKWUAMRpfc57MjzUcy9ZVONVdzjTsOgdtlMAttD26m6DW4Ggh8mbcgfmC8lEwddgFZnx
bhtmwheVIcx7iwF2856bAybmeOomP+JYeIrxw94krYvcrdv4yItUcRAx9I3uVrS1WLLfNq2bf+U0
4t5GXUj8O+Tj/5rg3DLsnkVuOhU3YqA8a85C/QFXTva9na3uWYrQupdUbd/VNajsGeV5m2F/uR5U
5x6ga7SkU1A2NiQkM266Udzfx5aJwyRqzVez5ZI2zXo8ARQorl1RtRgtbXHTtjbM6g49o83H+T4U
+VLQqokYHKbHZM5h7dTaCKJ6ZCf+kLQpOxeXW2YW3ggPSl1M2guXSy9dLN+uJE1ohksPDlJJ0EXq
qGdVtM2RjBA+s+AxYn8XrQDytS+MfzDylDbEJ2NI2z1G/RoHrpi+5fQr+sqs1IM5mKS3g0Q2+H/j
LlzJun1kiW+cFFalEwluLNaZoydcb3V0sZ1e3OM/M8j/JRVpyBpgCQ7z6Kmqq5aEhTPdRm2JaMaN
qd7zRJ9eI+iDD2ZkyXbVY9jbsDNn/2NYirRd3x2Bdd11PdZszuem6Lqveu0sw+3MESbVv85EN4s9
fpgmfrI4CxBJ6kqn50mU6uxpVUlv+apg97/pBYaa2RwmMmb6pN7dbnA2QTpzDG5ibsERbskB7/sY
rMJo7nejnj+M00TRQDpCamfZdOCjzNaAz7I7c1GS7EIe+1Cr1jV8sf9gv/6Yaf9OR0bRxI36P1tb
r16L9vVX6Ncff+TPCZmiWIqqJY6ppWTOEEypP3RkoRu/UXtjMO6i5lrUQf73lIzH9E/dGMiXh1eS
NZPpMN1hjv0HUzEi9L9MxR4SmIsPxjZdw3E+uVlrinayJJycq9yoXOFTzyPInYqRL4fft1rV1Rg7
4VeMUBTNMjiXxcwjuLF1DeVAdVyV9xnmIy2HteWwR9poamqsYO8GXNHopgO7OVnT0XxOI2y7cps3
gGnGcwcej/T0bEimA2JMbNq3XZvlzmmw6vYtDcc7jP4SMoihSd+KHLnNMEMRpq7DdWWo+V5zlRIn
1RFT82u8NnADFpei2hHnX2D3k8iggLc6h0jZkCXdZ7Xb17c4UtP7pg685zZTJqd2HrqCL9mQVFcw
sCME5dn7qlFoV/ISs6M2k5cZ8a5CzoeYPBf5hkyRe5PWhfNcI9WyrirHF5bFPHE4027LfmYvzHJ1
UcUN/GClSa8KFi2NHIjKs0OCa+rFae36q9GayMUCOv1b6blv2TSfXb2hQmBIyYjzf8H10DsmtOtY
39PIITZdYnr+hC7JfwMv/a5PINf6+jxT9DUSJVsxhHv5itGZW6IV0Po1CnvYF5rKb3tIHl+mKAcI
0czjDiTbfOe1xnzkwbgo0uAKNWgOWryPsiR+53qw75IUR+lmKA3tBuMMtDLbaXDaTAJZtyseIiUZ
wSmpuOURK/2BHTDzsNsZ15Y9GE9ambWkUWrDvCmtsF97FeNyLsFHDbFQVxk73WEd91a/EUbRw2hf
fBA4hrfmaKp9ZiVUqc9BrV60Oa+2bpxpO5a/6mBFhnpDrpaHCEfKvdLn4IyhvzyVsCnznaWomZt6
5dAuvJ0GqzMcRs8f/0T3s4boWrOX/bYf67A2yBkNHnDtY1K14Vgc0fbGjGY6mkgSb4sKgbCCy5eV
60goT230CA7Q238Uh/+V4uDR3PhXd9RT2ZPz/ryb++NP/bmbc3/jTkiNLiLCh1DAqu9PkqJFlICl
Kptlh5I2zs3/dVM1zd90wzUw4bsIEzSeIXz8uMka/IUeDljECqg/OrWG/+Qmay4b4p+22+QZQDJx
J7SXLaDknMq//0l5oJdm7MndNQe7CGA6JIkmLnpUK+JScbUt68TFrlRJ/VuryeBBQhInxVkER62J
QRiyF0CTkOJU6k6xIzw3+AZFWeiVbqo9uFXeriU0a0RUvfN8gSx4Iwqt/z1p2PBBoc2+WAaDa5XT
X8Z+I+BwY2F3IZY8kKbnmCRCvRl3Xa6pfVlzsO6Lfvqb9fanpwzvACVghsXTDTcFOYzl3//0DiQc
wYdyqKoDm53pFgXAo8q593yj65bfi5/7p0vk3xgKPu3sP16P5xoxYp6mS7/Ur69naBz8wzStDqPW
0CobZt+WM40fB7wHf/1Kn/auyyvRKsbBnvSEJ3gm//pKiqFQtQCJEY/qdm0AhVx5MwY7ggfxPfYt
azdHSXD56xf9N7+eJGOt89CmrB3nxK8vmugGC4+izQ69E+FA1xZ9uUX0ssEO2zj4//mr2eBGQY66
eCA+95mHnjvGRZ7g1dVHO70uGgopcCugA/SZ9/DXryU+QUeX9xNXGS8iTeAuKIm//moTtseIiEl8
qKMp4wAdARpf13Vert1GIO6QL7npm57nT5sOe/yoFF/AWfi7nqt/fYcxpLhkHnS5JB/kp481E62c
IegmMDegR6+ndm4prQmCB8+BaPc3b/C/XkO2LoTN0h6OCFiZTzNYQ42r2TVOAiNMqbvSbdp1p/EN
hnSVRvggYw7DsiBm/Tev++9+SekIGkUcx5POgur5+VuZhgn4aAcCcTHWA8E/Ps3R7Ed6AGIcxn/9
wX56LQugBFqJJ7A8cBfUPxejWbE2iiHy4kMsGOCI20o8Y3ozX4WEuR//+rU+3W8/Xssmj2NZ2Iks
+3OLXZJ3jtZoXENqVqNYl4HMj1lsDj+2BP9jFfcnRfmP12EKpzHv43I1fn3/eiejAracYqza4GLW
eJj4pay54Gw7mPZ9FMfUq0/sbbHU4fMj95+H0fVf/66frp3lZ0CR40YHDtgg4/bp2hlmkcY1OIND
QDflGidpbaxCpYXXgTnnxzJ0gYU75vw39/OPt/CnR9rysga3INxmQIoNaMS//upD6MCUDCRGOriZ
Tw2OzCOI7PlcMY/uGrMCitBp5QR1cJ5C6QcjXWKH0SmmdwTrunmr0Jb/P3vntRw5kmXbX7k/gDZo
wF9DIQSDIimSmS8wMpOEVg6H8q+fBU7NWHX1teo793le2qy6iiEQgPvxc/Ze+wyig3nmenaI8YiQ
W5sbD39/df5vn9Mz2dsh/Aj6/n893hSeE086MIyj6QT++7IMrsQQVCKjADE8+RTGeUv7ODcCSLnN
VFyR3CLFc/Ahn4aicS9CifiEhMO5FYbfBwdcPE0Om0kEY/T3n/Vf79qQ5ECHsx3kZzIY//JLmgKf
bV9OKBKFiem7AFtXgFro1f7v3+dfn0Q0ZvxkQcDonwfkLytsZthcFKPPiONu9IPIViB7XTTehVrd
e/z79/rrcs59EiJ+IhEYVyY6p7+aJZew93p3zlnOYQLskjAed7R8wM/zqNCBa5NtO2N5soY5+GFU
dRLNjaf+zYW1TG99Ev/5diUe3AxM1FH80OFf1VGlbA2bJ4PEsmGSyykobRZTJWanPSVDqx847pnv
XkrWCYGwX9D3lACiLCskBpDK9C7Y6+OzGIblnsaXPSBvz4mX6bAvYo4pKn0t056RDsrUb7p04s+R
CftLuJT6ykQHe7ropL/25woawaF3GaXJgktPzf6Gl99/9NPWPCpUATcpSD/gRG1m4EKa9MOSxM6w
Kcmkvatgvr6VMdQjDdL/yuEclZSY6/iTmAqvPddVR5eyZuZzROHj9oc8IG1o4wRyrREa2KGburPd
txRa5696qJzniZFPt5njr5gQQKuf5ajcaVfhK0tRzObpFWFLBcqCpcWSY/Y+pCzeTZ94n8heQht9
B2Xjto5NjI9TJpIBT4HvRpNrUgwBZOh/hwHi2zrvgh9hN8nwG41k7jee/oSIr0bw9qgxDIjJPWsn
mMXgh0Z+sJsLkVyD9W97r+FjLB52iy6bepr5HAOfROMsV/aZ8qXrlunu6/LG/qT2dp2aD63TpQWW
hKBMT7GV+M7ZBpN7LSArYnPRad7ug6/VCuLLRSrNChWSp/GzbgruSLhP5H2XpaWPQ9Zy7RZE9f1W
mmb6hLvD/T5IExOjTezm/QrWXDu3vM4EJO0KvhPiRBdk75I4vHoTS7kkCFNFScqdx6aAVMh5DusR
SYNhc20rx87ey6SyDxad/Lfc64Bl8NCQcBFnFUi2yZhpGhbAosyxm++yhdPrLnCt7GfpK5YmxvEw
mk1Yv856H1Yr9jwc6Oxvl5Tok52eLQoYq2r0AVwH91JQKX1NJkKWMJFm/bJR/agfKs8AuLBicHdD
2tN4zvkC/abKJw0nlRtsj5SkfUunxKSfGXL3gl6Y72XM3PI4YHYjiKsxnnymKquqzF2uiVHm5yIs
90Kj96IpNN8BAukOUIEtGOg4LjtwcwTENfIhoYsDxUfWlymhH8RYjYxAuzevllPr89CZ/pGBc/yU
qGDfuKswzK+L68K7ka3lBXeVDqIiIzukg1QDXDJ3foRo3TZ44xgZLkziCqgTpjHrrc2Zb2vR6TmI
GYUFBFME/VxV+0Vk412W1Ms5t8QhTRl5MbRs8II5jBYMJExQPATECr5WWZBojOGihKK6OphXrJTy
3B8y6J0r4rM7OWNEoHUy70ZCobZsONBPuuzZj31Qs31rX0oUhCaRINtW1VNUCKgz4NDWOaDp0yiB
kZKJ9FufLu9A6d7awej3OTCl3eIzGSKAxD4ZZvjarfIOWkFtuV3mkF1taO2fleOetROSgmZnt6mf
ITdx/adxjC9NHSSvivbZPiXj5JyWFQuwu9ZIlb3c+pnjXFEREXGVlf3ZGPF0EcV8UwTdEsL/q0Bw
C5x0nZ30H0z/2uNiNVh+Sc6IIWYnTn62GrexNrGRBDeDV/KBmhKP/2ZcbP3sadc5zFOJcUyNmHSZ
43V3FEpuupt81osiMMtnCdz1Gdnk9Lg0RNhjKMFUvQHEsVwLjMorejU4uAXG9LzKJJgUH6NSJyre
lCr6KhPzW+hN07dgWpa9o4dhv+4/TKyaFg9u1nbVfa8QsQU8aeXJNejREgkJhlou1CJFOLMX1n6/
9fEWsxTVE0OqmB0hSERwbHOOPrSril1FmXcgcsaNBoAr7Va2dnXXm+olKDXG2AmBuNtpEOwJ4tN8
p3zAqGtyErMyArMOdV549yag3IMfDMl3lSfTxSEsSmXxdM4x0aLHwzH508lnPDAegSNkj7NOnmoh
0zODGhR49gRrWI8VN2ZO7cARoTQeSO4J9tUisXQwMzIrBqqg2MJP5c6MO/3awmpbecH3edJCRyYZ
sGjJJubOzUA9Bsrg2Gotbmej88Hm98vWaZp2a6guOHKCFkcxWwSOtNYgP1o7DPftlC/nTjnXoHJN
IpAkRlZXWDeuh0cZk16ACq4UD2XckfAUO7HD4T9PXdoU0noyYL5sLVWKMz8qakIPyQKbMINzjOzu
r1mb/UOA4vQ0dzUEuwbbR+hzCzASRU9ISE00EWlw8JmVANLNXNhTfXOfqN5Bnmflpzjv7CtXMNs5
4Ha7Mbai0fO4sUV99WkfbONK2PcJQdtHBLDOjUgQhMoWSkPsdRbhT1MTlSYIsVL34duwooFZaLrt
2E+Zsw1VI7F64riK0rG20dpOFq6vPgbLa87O7WCGzZ2p8YMhTWn8TduTKLVfCqNxkQmPZVQWdfCD
4EWaOE2XXBi4hQ3mGrc8LYZYPhTH8RvkHwONcAPrltOKsd+i52VPB8dHWmMzerec2Fe8EC3VeLSa
c2ktiqdLtdcpr0o0HJ66C/t5PjodCXXbTITHatbyNIVYkUcM3JcGwvo1H+jtuslYva8oGSyzrei+
u0hBDr6fF5/CqzAztUHbnJDh0UuCE/ASEFZZ8dJ72TVuuRUe+XnbHszYm9m6OSpSoweP0eIbZXMF
CtUB4NqRDzhccFvCq2ryPb94ti8q+9dkCMzT2GiQXwgH4lySLNdADM17YNUjBvrc2IWCPRBemY4W
j4G7Gxbq3jLH/j2XBWt2V7JrsAjIIiFDy8Ut6D0r6GxB/wtxUoi11K3n9DMlbh47YF+SdeSqmmOS
Mj47P62vMxCv22zyhmcyC8Z3V2bhj2QQEK5XqTN0auzFHtse4p2gIi6oqo+G7y5n287JE6n88fui
GIyaRYWJPRwRaOcdgT4IxK0tVVRyu9hLsFNlR1fD7mL0LeXs8KnUfHTr3Ly6U1aiQJjYM5C0A4Iq
hwGwI4tTCp4xh1NqxavGRCLO3inXbljOFkxhoZPbsBBARZ08MbONWHSHuC9LsTIxtfGUlcI8CBKH
9i2bQuSYrTq3Oht+tZyNOGGg+6tBJ3x2Msx+xvZ6K9NRMq9p0NpAKWw5H33TiV8Wz3beDLs1Pm0o
RDdxiFzSq3UOzYSXnd1ZPMO5HEF9efJn3LoZ5aQptl2fPVMYQ/qJfaTXRffNdyBerfRuzfIalzE3
VfVierWJ/df4FoxzsSHBDJRsEB7o5WOmqhnUomKoyMZOaXcGgLqsmqzckDM281OYb8QLvhOrm5Jo
zDkZ1bVq2CpXQ6ZhHwZ/+gDuLyLO8u62k7Y4gFEMtkXln+2+gscC52tTeSv+DQoDM3IDxBe3s5nP
1mXxCODTFvIlXjhthjCyl67YkGBaRjgB5sfOBwJA0ldyhYj2abQkAXYanoc/jvY5o7G77+lmnTO5
lEdh0h6w5xEpTyuHiGw+871QqBk447PrUAid0XW7+CeyjjhxhVhGzflNYc1RgeF5Awt03nKo9pn3
zHeTbwJwdWf/6El8sGY1gnPrWhxp4LJsSsH72erNjSpzxieqh7ZnNPvWaHRk+dlqVBA/5UKWnlxa
/6Jaegc6MU9o7MnnMd4y3z00cbpQp4hbpNyQubofU6XvhiI+M8d+bmV8ZcmlYcT0/eJL/Zl3yYsl
xLeAwK+WaprcFGgrZsa4CUT8JlCgcDyz32q5joMMy3tuVsSK2djvs7AorGBJ7gioBcgk1U7Y5iEf
WtLZgwkhhv+rGnF72xVdbTSwnAiSaRi+a0f/mnHy+fj8Dl1Qwj1exJJ8N5nm4ByUYXF2ZYv7ZVmQ
1GROZOn92GWv8zgD61fpjQdYJxyHpy7sxD7ts8fASdJjMEE/lt04vBq2DPczVsXjyBnmZhgk7HKQ
FDzmi3n2nCx49Xu3jrKqI3ytTyd5yjqf9uiUr8cJKFNz1KA82UMWL1w0DJDdgAwb8pBW8zfP9sVv
pFAkCxhtSUMHEFwfmpE92pNzUWEFVgWJLkjb0pbr69ldAYaSpvNE48KK1SlBQyIOwVS0ckNX08XE
a5LcdMCQjE6soB46Bs4QgBtER5PteqJTieAQNE39fuLICUhoK6Ep/wgT8p/72OcB5F0ZMXjoxCSl
CAepHRAvjkUJt/2wg/xKXk2yzjRQtMU/4IgZ+9joOGM0cGTzTM9kPkIjDrt4uRrAKrYYWIy9gv5s
3uaGBxpPiYVjxxCwLE197mzh7XA6gfwzfuTanu5yfwHkbhX6QLpwcU4J3v2RVAZN7gSc1Der9xSy
DslJJNGj+Q5Ww/euKh3XI69QkOpSr+2/gzKldCgN34xay5EnanteGuu8gXeCA/rOgwx3CKyA8xVG
pp9+Wdm7TFL+kQvX3nvkqRfIzU6Ea+RbzZZ/souejbR34rOTejQFGCNf4SfQI1gnNV/vN7ausV8a
X55i32FmA9AiMgO3ev36T6CwoLz3OfY3QS6iwPP0EZJ++9ZXRGNtZ2nTJQid6W6CpbozOGwy69G1
/ygKLiaTZQ+GkOoOX41iMD+MUeYm3A0FfeOyyloMhBn4Z0PwEat0Ks4+EOzIr7z+e5MpvkCW84qs
I/qhp/FyT7699UrKHL96XZh85mmWJ+nV830xr9nTmHqPuhigObbLoqDu8L1Iw4ufWo9jXzemLcjN
Je8iSjXO9sNQEg1Okjic6kzTFaF5yWKA3ReSEaKBxh09uK0x0YHc/6Y2bkSTtG80/+D6FTkdxVBf
hJQ9gsBSKFoyiBSg/ye6OahimtybsoMI6lmTd2lyzYRMezSvYl2cv+47I6v1Ycz5BRyNs4GUK/2Q
qh5V2IgRns+XIoo1arpr6DNd/VAO6zUpB6ZsFv/IbzXfNsHIZaNJuV3pJVe7tuoIAbxCRV/ra0CC
zx2KSvDskO8OvssdoNyVGS3G9QXL3H9MbGEQ0zXC2i7x7aigDXdzHZivlcmfFLUrT0G9/ttGcbUs
INlkNzjBch15IZinUnggAwzzNYUDg61VQajKeu771KC8tqA28ESuB35M6fGntlyaSjl3k6N5UWKf
mjdaiTUxB7U9Piubgb2wSK4eiW1+i1Nzvl/ilEfHSHmEXWdgNgmo9Ry3VvNWBL06iW42HAyDY2ki
Oypj6xuHA75hbfu0v+IkKaiA46mORJ3ZN5xb5HcFzBLYKgb589Bwmca+sUGeEmz/9cDafZH+rnTV
vpF8wlvPQz+esc/HJ0XLlVyq0OjfNDzmhLz0B9Xxd0ICM2DxfR+gc29TC+RKq9pfJHMLtLcxuuFR
xmdT8esoFfOwzzyB8bAIOha1iJQc1T4BOnl1aIFf2wrYr5w85Bna19alxAJ5Vzt+fPbKNcxRcfLx
djXLYWQ6Hs0PxqLhzlvvggltzI3XerQUkPWAvIGwLzcT7P6zH2jzPTHzFrlgaBCulLY80430gNly
OsWIyPooXK4UNhLjCZBk/BkAsgTyptZ7UJqQMAKvjc8ZOXIxdcCij0YAQByzNMc+0M3jR+hzTobX
YM2vPdSEn/MYMoXqKcglrdQ22aeUFeyMJK3cWP1Y35KrOjxl5hT+bkc3/syaWZxHjwAl+FzsTG42
dQdYdXATcM6RGye6+Efue2SC97ieICM2NLh3ZZtBDf9qCf+vBfnfSMdsB/Pin7rn/5IYefsx/Z/z
h+w/lj8bLP74sz+UDoHzD8wLHIZdFzeDoOf130qHwPuHx/8TBjZ9bsey+Tf/xUa0MFJYaxfeQwRN
Y5PJw3+pycJ/CF6OCTKllGsxUP4fCR2cf5lG4eMPiPAS2K3pQf613W93ElcC5f9RjAZHZMTmar8k
tP4vKalTl9mknnpMiJk4NyaELGRAtXpIW2OsoiK3OCmiw+LJ+KpIAkhP9LOoGu2WfLAE41v2wBHY
jIKidrAld2zIQINuk8JKnR1knfhptmvv1a/HN87B0KbL6mnswEOpgklHL8UTmTmwwuqWKqzx15R5
z0LYKcGtXofJ5e4PYf19g2HiAI9T5qsorNzfsKzZ3+qanbRfV5RmVVKQCYbj0qemcb1gvq1mFnnL
sKxvsYZxVvWG+OxtyUOKCZRVY6w4dIO/ZtWgE9O+MYxUe1g1YqtdyruvC1VoopdlkL7z+2dbw1hj
lBmasjQXUodRaNmgcfJqOOkid7dUdPxh7029zSLfAmD0K1GJ72OuO0ByZWiioqbT+7WLebbA24mu
9KimnsfdGHh3JE1U7rmBpi5DgTFlDfVXqoT0NiTngMyaQCcfZR4O1Y5JjfFjGGhgh1gOKpwLjnUj
w16Y0eTRgSbRGWXLmAzWK+ppFtNiNnk1ogrmu7AtjU/yZ1fhWhefCU1JfxtlP9+2jMOjr8/Xr5+K
OxvtQs7/sh0rfoy6QusS+EE9HUw51BHjl3HbhK0+ZAjSGFDQ66j1WvAFik0oCS30EJB7CEe8IRoy
TY9xSf149HslnUPqBUXG/khHCzKeBqPJTOSs3eY0Ql0jKDkfh4NiEX5t6az6B4DoVOHcKowBVMW9
ELZUGAMYF94920I7RHOD3Md7RLxfvkjDKR/TVi6vXZv2N2HtkF/FZnxIHVv6O+L7HEIbhuRCClr6
PV9aB7TO4tEP5McO6bL4m0JRJ48NXzLXyMNpqPR1xHjT3RRep6aNLxT0rRyrJAfnJQpdZDRlaTuf
k+9MLWzyqkJNiP8f66OdZ8VB5KZKb4sSfK8WQ9ke/Ma3J3vr4sTk4DxKCtC9Sor+G50wSksN+d3B
lI+w04yvlV9BXh6TKYwsJayDLFPnhZNlEVUhBcam8FNBW0RlGHgKy+wfVeO+eqocbioPe2o4LyS5
cmLCZzBogzNXUV6rJMa42SNIOGQhkwU3sNvtYGJST+IQ0FU2hPJO67K5731dPfQM5g50ciuKVNdC
zlyLDVBz2i2B7x514DPwEa4+p26Hd7DgwLSdSs95ni1aDV610M6NJeecCf/RBg08D4ZNiwLGdkwT
Vo3z3m6UW27MONfbYerRF2LQug6gAu5meOSX2pi8e+Ul9n5MR8V/GPQmjEv8W2QpGIJaFLD7sJsw
Kb+O2siusWUlvxaZ5+iNG+Ih+el1iwW5JsMIHqIFjIdTG/6BrcnfvMFy5KE3cjnXx6SpCF4UcHLA
WlnpfkhHJ2NyUevn2VtMOKTYjWn1y7OGsPpi+N4S2V1A7LPDEEVhYWkpHetFW6uWQ7k7uiH9Hic1
OFEsDnhqB6wsu9H3GVaBwXrgBNB/F3x/5+TG9NhObdUE6Fw01veBNu3WWHwMVcVEqw3MFOcEiDrD
sNVp0FikSDIBlbRcnvwAf/uWNPNia8sqv4wqL5btKMGUmrntA4PyW+ZnYpyj1ATcNi3Evmmz28ts
sQlq74LbZhmMJ85Jax1ok/4Ir5MjYVCXCvBiqOU9p/ji/FUxf42tbR/AAsoGaquvlaUrVPxJ96s4
U22jw7I0Z9Wvp6j1WbS+pmSSKOEdmHuW1RFCIqvGwg4jG1R1M4gx/E+l7fI4MJRFM0txr1K56uTW
wykRqvo6mRN1a0qzsr5lt19ue1mQutI0+o+DgWS2f/nfcun/TRdK7tfflUvXt6z++HOlRNGx/sUf
lZKPTt7xwR459hqk7QmKnj80oQF4aVQJaBOoyGjz/alSIpLbo4IKA6qsEAA5ytQ/KiUXtSjWVsob
0xLoJ1CL/g9097zFP+kREF8wX+B1kO4IjLF/kc8sAsQMoE8El/F+EXtvueIG+dPV+PcSSKRPaGK9
tRZbhYIIT/9ZoYPiZu2lse3Dcyf8MNxAh9qEPpf0v90N/x/vsn7RPwk7sbfNs5fyLkH9szd+NvOH
8v6NwvJfr9U/f5G/SPGCrHGZdPAWg34IzIcl23X6/e+/hWV+6TT/rBAJQziALpoYymfXsv6q0e1L
A4bL2MmjZ9TyV4NabtpzfrL3tAH10YuB2KC657BZDnQ02AQOZPrMe6x0VrTM4xRlrZQvLF2OBfqs
z3dSBQ+2V43ejtYdIEzySGimSnPnqHk8WETvPmamvdYuRCA8LevkMciD/NL7I2qEhtlKSMJGGPbg
a6zxOJBljQEtJf4YOd+uMIL0CkZ5AYAyNBuf+Cf6rwPdE7MMLmaofeQ02B43qbekV7MzfI675bLV
JnPk1PCgRSTVMFOmEdZLMuZwM4hKP2eKf0zbFF5d0P3y7SpAmkUGS2h0464PNNp6u79xC1s9z/Xi
Pky4PCKDEd++AQVOV2gNQRos9wArFuPI3FrXkIHIHljmDBZ9Hr85geJFOD/fBDpf9o0O7YXxcG9d
Y8hFx4ZZyjZphvQhzsfpl1CwOUZNqbv1Y0yNwZjzfpn+mGo/fk1bTgc7iK/6GS2X54DKsD6knI1y
6/Wu+jQ6lyB4kjLUC8xu4Myzr9yHcTR5ofUCI3q9Nkw12NwI8MIJ5vm7qo0V8bWMhTbZiueMsVFh
IYYDyIRLBduhzI3bPHE/VG8QDbyo4Xeu52dX2x8CW/aP2cZL6A5G9qrI6DiRrcMlkWlnRfXkfqwN
RMEO0ulj3plk6qCFIsSCmuhlMHm9auZz5HNQnCvh9S+ZQaIryMDgUoVDSgNjiveOJ61o6KfVfwh6
MqmdcSdkK8FbUq42tq2ZoZEstRVQGvcUYSbHpDJMzh4ahyO9Z97A1v6263IVsSMWx9zLx0dOSMOj
wktHa17AZy6AaTyUCfwnEH7FOUR5v3GNZtiPCO3uQsHl3HRriFzF6Htns3beqgm09IkNvzqQ3oer
YgYCEm8HSfPIHeIELVNmPuY14SUbKCnenV1aeZQmiRlZrozfY0zgOMVtI761J8FIvkhRAG1cqyZ2
j7no3ZKC+CSgzd9irXfPpOx2N52x9oI5KJx80fr3seEYUd+mzn1AcM4NZzrAhh3tpCDtga14o4lY
hXnNqZNUc8MwY4bEiBS/KwRbG9FO1FGOMRhRg3rm082L8JNpIBUruJCLBG/wngrT2idD54IoAga4
N3olGJ+L9XrEmE93lp5/l0hb8m0/zuU+pSo7WiB+jiQP2Tcks7pPtFr1Pl5CHH0EGVlRGNQy8iZ3
eg3tePxZx176YFadeRxxRfo7d5jpgsIuZq7NofuXVeD8JjmluiVRcXqTcOSv9ZCIuxlO5xM9UyQ4
fU9Hfu6oRyaboDuH+uWQtDK8J+O1fltSb3qQyzLfz3mqbue+82+sme4jXmzvUhAvElmdR1rXovzH
liTynUJLCweIwebWM23eoMNsnxJaEKsHqU0iRmAGFaQ4+b63Qy7ZHMZ4Mj/dzFec58smJVJ8zH97
2u+P1sgiBK29j7g10HoBNYN91faRakh82vVt1u/YVdz9YLrdpZx8OE5p06VPmgZZsuFcz2t6ceoT
54FDDAWWPvNpkyfbavR5IYHqgtRi2ZZenHXb3K+BRHpVLk4hFcOhwS6OgCoRJ4+QhQNpJozEzMSI
ZFpkuMl9IJ1bhqpMBYSp9iBy5Ok/m/BpFy6HGCfvnt5ELPc2uM8t6dNch7nRIHM489zXpezecZYq
lrGxeCCFBn1ATj6BYhX4CQJSwwQOgiOUlPEDS5k+2Ih0L18t5qkhZJJzBc1EUkWtdxXU6LNKWp2f
Pee3l6WHZYPGmvnA2pG2a98Dg0ArGZFtxezOC9ahAQaQr6PxGFKd7rmHv8hi4c61klXIsr4lUila
IAytCHlabFqdTrnOIQvVfyeKot/RKlw7FdIx9hnQguvX9MPuE/sbQ3Q6hW7avIxZVUVKcC5ngBHv
MyrulVCDnbpj6mvOa2+0Gd5C4ahTGPhhsUkGeLNhXJjHfCpoLyxyvBXM6Gnup5x3pSWyq1/MIz1t
KKUbxEXzsUEKYUOLt5yTBCAEYjUcqzPgBlqnsJFJQkVSQFujbvnA5uzrIzxb/9Gae/P1S9iWuesg
68v94rVhHQWTT3tCtwNvi3c2Ps+aZB9L0v9vgs54IoGetogx89OHDgbDJmBqNJRO+vurgV6szf1K
+t4lBohAT3c9bXQJpwmSOcKIalSenNYoXiaRiaiuO8Y2nc9hHl4WkhEGMcnXuG3d7HqBYMTIGT19
NZIci05zI1CvpIzg7h25uG9E05X7uuUGh9JHt4I7eovmHR+6a9YfBEMNJ2Ry/VNfkCzIjZTc+6mR
3Kl8ECTpoXrx1yZBJts6CqXjvyoKUrUZoHcDtSYB8z8b5XZszPdKFfpBG+b4Mdax8VytseyEQOXW
LjT8P36nQs3x52LS9Zpdh66M21q3HAuNpwSr8j0UJIQYpY2Tz5uzH/XQhw+iGeeDYQ7ed2dY3O+j
NNzvudcut+xU/iHtUmO3AAbfMYph5BrHzVUnhvzW4Dbc23QT9+D+ZloYXHVFIiTi0zC8s1eyVV03
bHx9foF/bm26BudhPehp23AjHmZwS5cAycm+FnDMq0U5+xb2GtM10+UhDsRyHhg73MWhlZxQSNJ7
/LqXNclGD8JwQ+qKkGwpWEO3QV/He1QfCWAiNYJf8urizuzy6uQziH8VcTxGKsaJAIGKzdDULj+/
xt9V9GSgWR1dvmQSDjznhRGIp+kSpgYK0WKZb1kUlpNNfsRdILWmtUSLiLFLu7yYSKE9APBQQDQO
c2aUBRHskDrA8QX5HcQp4zA4zArdoWLkOun53gomxrCyncnr6tm6CVgHydE1THJmXQUF52IZE5Bu
kSbP3jSehETVtYndHr2QAjC9rYO6eRoQ7h8GFhxqIPQzF8u1FfFNNOPk4I+YyJh3LRNZ2x2S2wPu
KPDSMNGNp940GUiE1UjF7AK6KUfarWbS82gqD9Cx/rKyhGOHQKIdGdpYdfliMpneVy2DPEdk1vuX
dtQlqHfnTpP5DjmMedNMb3JjuPSNU0R2+wwzDaIg5NGyCIKzP7nLPlSLhBsCnhqT7oiuuBL+SDzz
iPB5Q2KhfjB91CNgJUtGbTH/8OQC/CcPkUHYzaAMABf8p/e5AwkTnGEXHwnddKPMdPQpD2OyO0DL
rt/oLkhne8usKL21dGaTD5dVj+ShEyUXovDSbWpEymtI13G8xf651EtID7vuHsEV4C0oMuOCwOh+
aJdgA/6KEL/c+Ag7rMOWW786A8qhMl/iG75GsSvNhpXTS3p5CEM57RumVlEcI7OpqUsuaKUlavrO
DPZUiCm6HnINVLrc24xutuDXq19BbfxiRHo34zY+2PNUrXVbdwpTyF+Bzp6mJtVbGRrJkdUq4kKM
W/w75Asie0Q2FL4aNSZBjMf0TTOiDHfhtPKRHPQZZqiQJHotiM2g5fvWrUczbbChkgO0YF4Mn7dO
E6JCSQj2sxIjTOOMA9bjPP2ZDKQXF7i0yYQe4FaTQNE8ttgICcBN0I9vKju9pLnf3tdEXb4aCanI
7OrVD4TvaJfGAEG9hap4V9KYPQ3joskUEEUE9284EsfnoaNKOvfeDaW+z4myeGxhfOwRTAbIpWZZ
0ejy/T1shpjWKVECRHLnh7ErOJKbZXZOcmtBj6C6dyF1dQGr7DAGLz0hd1OT0HA9hMNcFJe+fqe8
t37Mfh1eLTEocyttMljGLsd6bjfDdB/rpTmphaE8OYEkUIcoSO2KVBGkHgZaFin5FclR9t5dOpnT
dgTjc+daKn+oPRLXBhykP3xJfbWZrdS+XUKhfhRlGpxBWdff4yVYk/SATr2Y6w7pW1WLQiBMj3Nd
D5c0C91rWvXqe60c7wjNYzqDuBovk7EUv5Sbo8xMLX7cZlDx/Ri01e+qB5hEiI37hvaksXlE2uBs
YZy+kQr1gY+9ktnwWLucdXvc24uh3GenDqo9ckiLsf84preNsXwUYxC+2k1Qo4HUITOcUq+hT2RR
Epu8ocbTKE9SIic2A5i+nb9IVrK8zI95O5ablskVPy+77XnhVIHrxtFMRMJd0rd612fVk1Ei46lh
FCSs8hsaNyH0b2Q+hdV+Z6rj7AqfMTgiu6Abdh6VcdQIv3pqiqq5Ubq0T1IieKOer5CTOkjM2nAA
fd5PRnXkuOQbH8TrIbCd4NYwXAhfFBntAMDQgHGKmTa2kcXPDI/VDZtieU+pmL/NltM8513RvbZD
OwdRa3hoerK4y4pobFZmHpxLIh0MVT+4MK/r7ddIt5A+hN5BTvl5tIcPuu5Inmjv3MwirC8Ole2v
uoWNR+wdLVqjuNXNWAKMd4wyUii0t4homptibOm3i65Vt4gek1umAP4md8u834eh16GP9pHzS6g8
PP+/od8wL2FPE5shYODjxIr0iaYf7gtGhTsXL+bLLHuHjQv2gFVX8UPfOs27Y7Q/3byffiIif9Sw
h91DwJh6ZzChjvJOs7K3hrPlUSsfoWFMaoucXn7zzJK8ndhH9ZwO5kGP5E6j/naPRti4UQrj4cYu
wJ5uIMJj7YcSeISYmbwzse+RmJnNxnOMBI3eHDxx1GE/wdDxcwXX79pEfHdnsj9MQk8jXoXo27lT
j27m/g4IbidkWy2YgGOyouhnwzN2lvwqhJ4i8pu4YhB3oi7JiTUwxH+wdybLcSNZun6VtrtHGwDH
5Iu7iREMzlSIpLSBUZSIeZ7x9P2B1XUvGRHNMOW6y6wq07LEdALw4fg5//l+Xorw7Ce7C4x92OEe
FbUhC7aSwaLPiKnGwJIbUzG3jQj0O+4gj2zI8e1QTNauRJG/aPrGWhdJ5r3kMp6WCToCVylFdGMB
yMXrGLMh3JCJbgcoENQp++whm2qfCFe5T9O0uWicMb33QsW6s0sVu+fI0m+wGxJvmg+DKY8wDq7a
ELY8aLDbzByCq8SMzW84RUvMhsYJ+tuPKIPmEMT1NmW7XXcFRhdTM6j3ntdaMK1owsqpi27HjrpV
w467aHFCWkvZqdsqafd+C+9ysFVrJ/x83DZ99TOQme1GuK4sUXUMOzZSxQWf310Rytm73kDjWvtl
TPybZ28t9bRwRf7+l6BX6kftNC2iSeDy8a9cjSIV06/Wu3R6L1qRLemZbLW+b3VlGJfw3015EyYV
vgl5VuLhILCbNTdlNkxczYIKNeJYJfsslRmqzVFug3BufiSFtadr5M8w0JOhgn9AvieqnTr1r9gT
p8g89BR/KJNLUokAE9Pa6CINpTZz4FwFHe+O9W9SNrUeUwTIS8MDQEdUmKxId7zWOoWeHNQEqlDO
17Hv3XawXmyuIEM0XZmVek8MZZE5I02ktI72asikvzRyU6ytUpBIiWG5+Z7mdlLx3gLqEndgVPT7
epBv5WAojz5L7zve71WwMuscZzcUz96qdmCRKZg0bVU5tGs9xAsPWgq4U3q4zvR1zrnUz1lQeAe2
aQE/kBol/INcqzUkOiB9p3J7g/xdp5CMCykUpWm55T6enmnMO8rs4vRAf7VGzyN0R+uwJ9jGyI84
ya7cMffRtNFWtghTe1gnfpGsvs7wnhqK7nzIuaZugiE4aHpUawvPmEHjwQLH3w+RwZERddq12kCl
+3qoQw0E0gdAAFAO4Pug0JAH7xDDENyoBUNlVdZexUkzG49EhJxM3kXpD+kWKtX4t0lyBsXfWhPk
4SjmHw5qhh6cHCDQ7hjzFrHR4JSuSNlxJzXOPN9h1/P8fCxoShg2dAXDOniVMZv/VBRK5aZjgE9T
4mE3oZROdBHrZDSBxZZ3xYindpxMwXWbDMOZ8efCxeEc1QUgfsAdc43moLAx+kYRqLFfu06qkIDP
eECr7L9//RHnhzgcROhMzBkDQAer/rmuMWgcF43UK7dpSN3afUAU4dvCu0l0dXKnEdZf10KSyyuC
5K+HPjV/YPibuiop3mhzTetjSUWaxqD5uqjmJMmIZN+Ea4ZIg5y1osKnRppsLsYAF/mvhz219AXm
BkBYeVxgKZ+HFbW0cjtkWLuMkh3unN+h302ubzFrpc38/Xq4UwsSrgqtyEBfMS84eMF+Vaoa8mmG
qxtzX+rllsv/sC5hZZ7ZZY56kOcJKySkDG7gbDTq4Qudpv/+ltbU9q/1+9wcvfY3WL5hoUDSp70U
ebDlTOpL4M3JJAwY/8GkxejBQpYgQHYcLRpbNFPvqxVtjL5xb8Kfvy58tti/f6l8wrl8pVL4PISR
GLTwtkbK1vO+C3SQt5eGHAfAmlFx5vudWoUGOkvHEGTlYTp8ni4xZtTdmPRsqLjOrmg1+Gk5+c+v
H+fcGAc7aWg2usVBXbn0nGFTUW0NJz0HCJg//uFCZ/5pfBymB0q4z88hZeT0ld5UbkHseu23qr7T
YZxhStGHz4HCDoOiW53pft2qEDRHwDs4t6MdLz0MhfEWocVDlaQuDnY0wyzotsglfFkN4mWTN9YS
emB5lSgRQulCZqu/fa+Mh1cJZjYm6JrDtVdyrXLQH5VumuH7Y1jjPQR3+0wocbzABTV0SOmkdnX6
ig4WuPSxAsf6o3ThMrbLusBFkhZM7OaoZXz9OCdG4iEwDzIsjTZw+2CayDoMp3F0cpetDZG3Ul9i
57Evqujx63FOfCbNNnQVvsAcHb1bsHyodWM2GQtZ2bk7heq6Sl4UJ8HIKZv16buvR9KPz1jxaaiD
M5YclTU3utJZ3UkS95nhL/AL+Zd1Ax3sHZKgEYzqFvMZr1qVRuOskFZ6PyyurOtm0pt1RPV3q9ek
0VJcx6D3G+jjTScqdo3AJcbvg+naS7gH4ogq6K2hWsS9qlknOl4iO7tLhps+b8lgj2BOlqTZcI+3
wunMg0IrPFx+nODU9VQWgEar78HygwqrCJm1vNM6aJ5kmqk3Wuc8YHMVvqRTa+/aBP8t9Oc/KtBA
GxtbEWrW1oVFG3VoUpnVygLVUfs9xSl02VhYv+bpQ9E715NHYinN43Jd01O3KEMA014VCdpWwIIu
qg5esBIp7XIwcsOltt2vmgakAeNEK1J49lVsoGWIcMqEvp8HK+n3y8n2hxW+Hji1Or6ucG+cavWX
Pevgv54BJ+YawjUNBQdnFiH/HCR8mGte2pVEHyPvJYKX3GlSXPDVB9fHEw0nZU/07tcDHgc8WNXa
UCdpeAZ4dhjw0MLZdfiM4m7tNAbAkzxdl1iOXFmiaLaeg39sQOp1bwB5+JfC6X+k6JxYvkRzqoXR
H5qVoztH5Y+dErRWBmxhHJ87wKk/S+o9e7g+0Z+/fkgEHuxG5Dr472HoSF2U++bYZm7aVVRF6H/F
3XumE9OZW11YdRw6y5oCO9REnaT914OfeE7iKgD0QD55yYekHgw9QUnlWebWWMRuyz7b+zMax4nG
6q/DAGPepDR4J1yvjtzUyAHVPpyNxKVD+2kcs36lOwOI60SIv56mhBsIphBGcfs4wusUs5+w37UJ
uoK2X00WiVcR3fa9ibwztn7/7Qs0VMGD6ZqBPtQ8PLb8MCkyIyl5LDMVLvSTLKeGSE2nTkR8DgB2
vAAZjNCG0MCkoH14fJVoQwKrTXkyxdgHQnmim/93NIg9/RNnYpB5LX8OQRiKa6nFo3G8vMNrPqx1
AO4hhqcIMaA4rAW5UpmbmNkk3YQTI83PqBLPTJDTI4JLRMY2L7rD48UobAd+S+yWWreLZfGSj9pe
zL7P2Akm2CPpV3//6Qi8Z9IsDDCqvZ+3M7Pm3tF4duwqbbvDXtU1jBgavnpmmOOA0aABgashbRBE
H4cJhc5RhzDkX+1iSDDzczLjohg4Eb9+mOOtklE0XCvYmUGAHzY50FA8gJzXYrcSZLTI9NCC077Z
mXUflQ0FdTzQxJif2SVnzPDRLJk3DgTlWNce4aEAkNMwGZBMkCbYnz6RpOFoZKArT1KlnzKK2PUI
qXYBXwAzGpwuC8peqr1thtK/SKgjI6S299Nolg/0LQFjKgqCgzkswCrVvEQWZ32XOkwsAAr/rWL9
H/f4kx9mNvigGEiL9eGHQZIQJFQ2EpfsdLaORhntlIE859cf5niH5cPMOGOp0ehyFHKmRskx4ueJ
mzV2gtF656qxtnfs5lzUcupT4KyDqtKyrKMuF9NORFaUGRvRUAiELF5wMVjqsPn6aU7tQOCdScPB
ZSbZMb/TD9vCBOVx8FslRjxEo0dnc0zBS0BpXCe/aG/8+yiaO6MJfZEPDVLy8IYKKsjqEFzF3B29
3/O7q0LrPq28p6+f6tTigV1t2UhyuRgcUs6GGneOKWfxJKHp3MWjRonNM39TbMk3lW86r30CkJBs
YX3mqDq15yEkNYiryZQdXXpInaqBMLrY9X39tskUGk79TRE9FtH0jYV4ZrRTE55rj85k52Z5lCSD
HYWEFNKLW/j4uaeWad/3OhCLr18m7VnHmwIv0dY5jgQy54N9Vbb60Jqk3F2n7dXHMFDzDbYf6NEi
0SXU5uz+e6Q5+bLNm+62HLP4xkxssQ0cNJ0TPf8UlgHhayVIHtpZ0WO0bXTudjt3uR3tXI7NDZuV
KeAGHsT4FTbZZp+mnDaDQZmgKV+0Zjb5Fk59EdrOEzYkxdLG5+EqyUT4GPddfeHJ/GeAomOyZlhF
nxoXZJHkwhoV7GoDnuPrF3niPVLTJgSlPQ4U0+GBmNj8DuFAuN1n0+9i0pqNWiCm9BL0K+PL12Od
eB3au8bYnBO1RN2f17UOrEsFkU1o72m/VRIOK9plXuoRowAbJ0R62q3mTIRxYtHhvkXPC6OpPOTB
NOmqZBwqP+fxIvM5CH3gZah2qGNU00IAs/heVn25Qo3RuX//rCBd5ZyRIkA8PCoNyOIhXWK5y13t
BiQCZpZVck82Hhel2H8c8do7E9qc+pKEbKQBdI3b7yE/lrUCM8Moc1dR/XKJpyOqhEw09z2MKDe1
uEh//YQnzhwekBhqtl8lWDx4talXGUGY82qHzqdyYVT9Si3zciVQxP6ToSSwIMciYIRu+nniFBjl
NWnGFU2TeXZnJiVwC7uxLsNW085sX6fmqGBBzX0Ic6b/YI52SOKyicyAW6ftHgjaH9PE+Lnm+4V+
ee/AAPrryxEbGE0XuqnplE8OF6A2UGvT6ylzJ31C42f3D1VbrQryAGcGOrExk1JXTXCQhCG6nL/n
h1O1mIAbqB5XwMQ3n/xh2DpTuT8zJcTxhvdpjIM5gf82DZoGYyDo1+ZeymJXm7X5oLcWzL2kr3mL
Kp3kfVXQwhT53/O+shELUaul/S0m+deihsxCKr0GfiAKvUbrHlaFG4qG5i/DCO51iXVWNtLQ7hVq
tk1rxFncbsclMljvIjAdihTqANtBm+GP2A5pD5NMEVtlGvixPK2rrUprLG60SEdvo0QlOsxnlk4c
VrfBYAdbrarHiwS+Bi1nQXrdKVXnOrHch3lcL3nD8SYlV4SbL0JBF3EipgP9VKy9NjARC9OBmRsi
pKk0ajdfv95Tc5NT3NaYJ/Q1H+6fkOLKZrSYm8iEX8qheXGC4tYQykakOQySPv8Hy46Ym2CP9D0F
oYO1YAZjhsfsmLlNGcw5p5tejy/6JjsTvB6n/GZAPIUtYhPSdPJgGLqCA+wzJMZWanxfFGGFZtB5
LePvFKGvEaQsW1P/6VfZmSvToS0eJtfvYHraaOGkc6s5OJ1lATW06E1yIvk4PQe4Wy2cylDuaXRR
kzWaGe44pZmCb4q7cpVkiARhgLGRl3p3YaLyN6NeuRBqq2y0xsiWHsJQJlyxpd5JBVtGv0yt46I+
IAWE4OevZKPhDN3Z08rXvG96DPbImUysrZrIiIEwQDOI+H0gZRV/6PnQ7vDJw6V1gFhARxf/PJ3M
ZVA30doG9fRYCvPcpzi1p1vw+jEFIM0gZo+Wj3tEqNZmmsV4jMFbHakuLcZepcO16c7MrFN70Ydx
DgOjruiwj4MS6jpmoi4z8g3LNAjWXy+XUweiBdyYugL1NiDunx9GLfUiL6FcuhSdnOU4Ex5U/SmP
6UMN6vFM09nJwchXcmfBpeYo7LUqNqMsYa0ogZVyE522wBE3KEDRUjfhmdd3aiOwSPtzWtCydxT8
JuMorAgVFS3q1T38WHxDvfEpT6o/TYhmIbDOvEnt1LyYa95cYJEQ2Id1mqkuEt4vcVo0JMDXJl3b
0ZraX+jk4le5UALXKEoAOYUUD6HqBe7o09Tg5yGWWr5DO3ZujN9tWoJoz/B8CJ9ff+mTvx4bImkk
8rfycGPEfLtW4oAwpy+LP0L6j4HefUsEOpJ/MI7tcFPk+ju3zH2eUXWnjEGBHs/lJlqQzWleslHp
V3lbnTlIT4WtsxMAKZb5f+yDdSh6SQcH2ku3oWckqJG49tl9lZs7IA23uA7t00SeSbOcmsAfhjwM
WKPJSNDoqamr9MPWb/M/0kgQt1u7Ku/O3DmOYBnzzsuNdKb+405CLunze2x6B/vqwU7ZZvTxZxMU
byCUcTJMNGdJ+tZfzjilZcqOvA7LuddA0WZlZoXoDwzGE+44wZNXAgFtdToW6Gqjzyhoqm+4ZeKW
kGGRjpGNsxns3nl0THZN+J81gimlHlZTPKc2c/1N7SEp2OCjhkL9GeXtDVKcYt0Q8oVO1y/SUYRr
DLL1bwWiaw573Twzm06tYjl36pLiYN4eFmCTpKjxuCyI/IrpYmombdGoxhOsnUtyppiZjv2ZAU99
4rkzC6GMTbL18LUXkeaPJcGQG5YgmrqirYrNO8xJ+LAIF/WsSf96wbxrJw4yvChmdB6Q5cI18+BL
+8qYUCVNUtdKJ7kM+tb6ZgRat8wEAIggT5JH8LFgmwyUk+/tAk4AuSpt6StvkPRtlR4S8ZnXcOK9
E2zMLdB46XCdmBffh0BYWqMDNk4kLqRtYx1Uo3WdBYSNY5TXTxFeGy66yF9nXsSJJCaqBLI+865t
H919/cGcCtzl2TomDymr8I0NglSxqb2q3mJRIRbMFJSTJtRovwowFa9jOi+Mc84N4sReOfeFI8fA
YoRCm/756VWkEVYKuYK+5QhOyXtfQygghaGtzsxL3ox90USokWmxAuqakETWFFy9F+DXurte9Opm
HD3oXAaBt95M6jNhcbYFcvLeMYUL6SDNLZL8PyNibLbsbm1YUbBGK2ysKiVr3MAq7fUQtPbK8S/1
PBbfYpENtyxbmtBwN5+eAqeVu0S1f6gwVM9czE89PxUwetDtuUJ/mDgi3RYldSN4/iQevkF1R4tq
DeFTqCnB5uuPfmoohNdoDehG59g4CEAoOmHfMh9LMNuDVVE6czffAEtFBon/9PVY79/tcKXN2V/B
7ZVj8PD6nylW0vZpyOWgg124aCgY0+w1GdoW4EUHkj7RLrVc9e6aQe9vdF3x7/VGAfMmkmJbZKBn
3n+h/6VdnaNd2YQGH77dEe3qIch///mPizp5yX5/pDiQnJp/8N+8K+0/NZ3qGxOUzdOh7vGR4jBX
EhDMILH8BHHARhEJ1CyyIt1LuosJ+W+IA/86A68dbCBmQNZfABwQKLBDfJ5p8/Ihu4uATVJzOthB
SgCmVSoliSbaw7jwBDl8Rr0J174j0Sbo5nOfdt01XIEQ/k3xTL5BuVB7+4aOEIjz6RTEq6I2UpBW
aXbHZevR9FQ/XBRJGW1yA/Lc1Co0PWo2RO1RsTfRSMOBU9s3QEJjELJcjIa+eqGv7Nrqk2uh9FuP
Bu5VU5kSlk1q0n7VAqGvwrdWbcOblPe4LO0iW7RZXi5U/BPpwNDxhVany1yqd5ZG66Gs+pd8gAgO
dAq/XpIHVRO+0bIB85xb8Bwq3Nhi2PYh4gv8vN9knF33Wvfg0c1BrqPdGHp83Y7TnRGNl6rPn6oi
ZTEE4ctYwOTNy+nVbMC0dNpMWXgu6WzLEw+JSRoIwhnDJWFoLXq1luscmjSUJudGa8Rz3CUvtjpp
3Cb6B7WKr+c30KRw8ow4eYuKTFnWfhNtRDLm8L6BT7Y+wv6u7/Y06zw42WAtSaUjsk/kK/gfudXo
PEDmfRm3en4xse8ulb7mxcDgBFi60ymDYm884GkwPvSF8RyIeOcPyUtVRuBrzBubC7u1oMFybfBA
PbxjRKN3RsK3GkWzKWdzC2Vu2qT5fTE0Ab3Fuk8nWM6L0oOKVJCJRyRyDNIKsWyWrdLlQHjDce0r
87sM0pdWI/xRR1r6m56utXksuMrjGtLqXV+rd43eb9tgutQcP10qnXpZ2LmypI7zJhL+mKmF13E8
XOp8HNeh9WUR0cFF09n4OHkN2t3GSlYh9cNVXDNQF4KqD+ApXVVmtCMd8FgZpQdCYtinKn3aKAm4
pdL3hYDhJet6iVpoeHXy6bLT/XAZBVV4E5f2cziov5xS3Mo+1JboOTaj3riT2VZUALr9VJouKbGG
iSpcP+UbgdtKljHUchryp0uL1vt13/M9JXrnnbSZCQONqItSTwUUdfUx87VXKXqwDQN07sZHrmp3
+7Jq98aQvKXI85eqlTerNh32wsNTIQ4bIO56LteTpQRLTQvhd83vXcvobJXGc15m0cYyTJBkhr1p
5p/jOTmmbKYibbOhXc2e30xHRYNbptP/EnkcG3YUjBznXncvsHZfJYOPSXhp4Gohm84t7bGjuGp2
FzW+yRdDpyi3cTAmWJAU6W2GggG7lKQD0lrWS11JxGuj1T/HrqIZ38GJhFmThyXxQhwU0UpCEFvZ
8dS/eOAllYVfwAbYomTPHuPMe0wHxWpXE+2+MDjhkw2Bd2Nk8c+KNsJlDIhgCCxkjSJcFXRKrmc0
hraqqG9GGFRX/s7JAW5adnmTKMFdho3DGhXsY65o/rJuTXPdteYLzI/qNctoyMQ3iWDGKheOTUNq
MUlrk4Zpu9JHmNNaYzYLnxLpYor011zDmrsmybQIOnVpDbq2EXbOdxtZAoS4tK5hp7kakM3eGqrd
bvGg9hZjbD/binXT6mUP2r56U/oKqWJ8ppR7fBmgUowu15iraASl8///IQoOI8vAKyXOXaNT6H9q
ub57znAT0ipFecY6E3Mfh0JYUXGgzUI37n6H9wAooG1mjTaoL5b6KtPinU5j+cKCznBmpOOrM5Ul
wi0Gm7MBh7eq3rYHERHyuHoTv8gZxTtvx5HW4+iAUCC/4O/UM4HecQaTMWcBF6IZunIPq0y+yGTg
YEfijo0ZrCG27jGKSZZwut1ewe1kfl4Ef5dVze72IXa4+9ex+x+0s9yRK2nq//t/xHHKnbEpySPV
J1F7VPYp8AsGJ+PMBYtKrCIQjQBugQGyXVxGeRS79M689jXkHcqL3S7qatatRPlYBeNrQFrez6ZL
pEycuvRISomrUdRCeHD6yx7IGOAkOHUxLi9lHl1nVrVJze5hSP1HFVLCyhqMmxbI9HLIuaebZl78
8JFl4YTL9vD1k56YQmQmVeokyIWOb696Eso0143MDfR6Y+TqHY2Vd8Alz0rJT73R96Kybc4a76P7
Ya85A3EXc1UmxgU+D3ejFhprYNRikVkyoi8pvm5whL+HWX5nN2p6j9douDQm/63s2JfnUAUOXLzQ
9OHSV/AxkX27Bzt+I6qOEjTbvVmEKU2hgbWF3Ds8+6Y+blNfL9ZDOIaXrVrVD1k80ILIsd/qobFr
Qiddg+nOL40sfPNC06JikfAVByffDkr05uXTo4MN1dTUHN6FcIPRdIMgw/o0pZ9NFMNljGcIitHp
zh7pQ4eXo22ko/ysTJh1tkaM9fUHO7HDUIyky1EjiaVjh/Z5h5lshfSrIshv9NAHCCcGdjasJsCK
9uLMrY5A+SAmlcKkJ4evBWDsSEhe6WNoJzjTuGbcPRh1uEP/embDfL9BfY57uYdTzkVnTQUG44zP
zxMGoPYSVcXVXnYF5FBa4YEHvs47fTgJGgUhMtMp7EpFv+k9GayB+CH28Z7qKPoFxxjzItSXC1zH
hdtFHOKBZHcqxvQacuLbZPUCukqIPkRY0yIyKSa06lRfJaG17pziu9Pwj63a8S+MMZwRL8QtqPux
F6HpFa9mfaa/l/q2HQoo+Hr4ZmZMQXpvr7GV2MUmnVfANglQtZ7oV8OgIAuAbqrNQ57pwdoQ05mM
onFixfItuIpy16bmeFg/gsvcAPfGLURLuCh0QQrLp2mJ4JWYZwbUTE4Bg89kdG5SEzqTV1cqvYkp
EA/mshdna2j17ab3IDU0lpav2kB9xllArGhcgs7YWTdeS/K79cybAAP0lVmxExVgEle07Tyqev+K
SHkBP+jbIIgOgYjRdK3gJxGojyOB2KLwgmIrkn4L/+jBNy1wSxXz06BBcwGODPc6BQR5iqPIVjen
R1lU3RkXyxOLZAbV8Z/3KvBhOqb3Sztpeiou+NKsCHFgofX8OgasTa84JzimPn+8Tki3Utsm/TWn
Xw/WZGmIkS4dCrQVhNW1ZtXkS71o53FSSY3vM+VMyWnkgtTpbFMAg55DP4FNQwDY5p61yDNZ4FLW
lWsJpnSBWxaeRaPzq461K6VzbhOZ1stAEu0PWS5Woqhf02h6GJLxMsWnYTFPM1/ELxi6EKVCZI0m
9bpscZIbch0gVbOGoelsGj7p+/VyMgaxCk3+IP42O0tp+Imi7zaF1zaLZGoQoDnD3fslyMuGfNXT
2bvL2n4fkmVeOUiPl1PJVc+c+n3V0Os7GnIhRbfXY+0OrPtOzEaAmt2uwiweV/PfKCn/xOvmCVm0
AOuMqsaAL76uBxM8fr/HqoQLhBkrrKdCWSYl0RIY1euhjEGXF/zpSjGfS1gvywwj9StpDq9V06z6
lhccJeF1KLizYNvCkZEYz1HQPfTCsODPmm6XpbiPRbspLUuwpixguHQ7LsVb9BYZ1fOOicnqsPrm
OtHMn7C9sl2smTdd3a0EuvnlfDEapioE2gEZj1TwDUDUZx3g6Jnz2DqxvIl1Zk2mSS2PjsHP+2Ey
iqjUDZOUpj2+ZnX3gObyhviCl2eyrOf46/2qnc8I3UYS6b2v+SxoNmNf94sy4sdKjN3iBvGPjOXK
6Sph0zmNfoVKG3LgoR3dRKsxbAoxF4KmH9KUlPivWAXK64K29NXkcy42UyCvMvZy2hTEja6wx0TN
+NgJwi0VT1Y8zULaHfwGRp9DZO1zMeQ8DAStOZFPmG1H7b7p2EFpiHqogEws6X2+7tr2wcCoaZvj
tbbGwUSsyn66xFliH3lkrVNNmRZmPr5aNVZZVdE8QByJ3Di0bjoOES6Z7V7AM5qj+cb+9/n6vxm2
cxk22giI2f4frPMow3b9Utcvr0GLq09Tf0qx/esn/w1KlSDgHVygmcOCIOUjKFX8J9GEQKfmmHRn
kzT7/0x5/T+JMUiy8mOo1aj3fkyyoaCj/Ismypr7V/+KKX+8vOY2BnSDmslgWPl+Xl5SjLAuCqVw
nTB5C3KfYoiTe4vQQUDz4e2cuEOcGonbEkuYGwxitYORkow2q2nQGEnnpAXO8rPI8mHRe0G7/PuR
GAM9JCo10ofzb/Lh0uk3iocfNPaJTR+3+FWot3WXcvkup8e/HoiuQppB5xS/elSw7sh2y7ya8Gms
47c4id88JXyL+Os/GYZrwixdQaB28ObouqJ7yxwKF/WNXEuHTRt3IlI6A/vN3w9laQRThFQovA/v
636hpga8ogKqbVpdDRhowl7Unasqi8481HFIwgUdLRqqCUEe+TDOtTsw9o3sCzfoObCtdnwY/eER
1NVj0XFN/Pqxjq/rDCZIttAAZUlpzr/MhxmBD1bO2swLV5Y1pyeXWDfCOmmRK+GLOuf2Qlh8CywO
/l53x8DvLbzvhcnDT2dVeasnQVa4RRnm31p4GQtTQq+j81ScWV/HlxOGQuHErkA+glX9+RmnNmpH
2soKekDA7GJbOa5h/Xvfvn6TJ1bxp1Hm0O/Dm3SoGeBukDCKHKAqVsNjlxIcZNU/e3Ufnudg1vdx
GuRdxkhB0o6kAKKXCX9bQpuzy0s9fig05I7DzLClQTfgwfTIvdR00rxIqWrp+apQ51wV2fThbjLS
cS09NV9pstJIOZumq1YEgFEi5FqURrbrSsT0yz6Hq+HQT7Cs8gwcSsDF2448ccGdhbu1Hb+NZAEu
/Enrrgubuzo2mLW1wHGiXOQFf2QMvHStxkSgLSeGaw9lej9WUn+KbbLnphd5P7u0G1d9SqrZs8lY
5yMWPH3EfI7tAR5tDeI9XeAxik9E6RsXTUMrSBsn2Zpia/YNAJuxI5nRv5Yeu7zWWPzuoKzux8jI
L/E67aJlYDtBTlUiUX9F4O8QuPP7KJQBX1KPh4470ry59ItbX5/yVUNvJXIK4cHq19pEQt8QDR6A
API2pQpsICqpHigV0Wuq8nTv0SYet83SbjJ96dlsLoEfQi4DVwQZbyB+w+sKd0luMTsj7cItAur8
UlOpazgpdDgqP8rSTtBX+cFsd+Jr0U/fyRMCVawnyloUP0or1Z88nr3giqMVP4rUaCd+p86j78ou
iLmEGFnrg2WAqVSMKnmse/igmCOl9xiRND89Xg1ctLK4tdroTdX4pi18oCdcSd6Guve+cUPOL/p5
awzqOr8cSXzHmDfAzGBtyyQAAWsND/RhGxfs6CQ8uzTcdj5pFMIAmP0AHDPMiGhXXxitH974opC4
sVHrsWBP32D5y0tsEyR6utI7zuJ92ic1RF4QsM4VhsPZOg55CWhBwQkbGAimZeHvHZxRZopGGP+U
wPtwH+SKCuo2Sgl2u3yC3FhZyTbMdLW41tqukCsL25jnwCsUuda1rnbo7sXmeWGpWXUF7mR6cgDj
7IcsTt90G69mnnFcwwPzqOI4pWvg9vaYA7vYCxDi0RJGDw4blWEShdM/1YFWG1J5VZEoQqmo8wka
b4gxC8buJF9AnFPQyFvyseYSsSoMvMqWncERN0ElBP5UzPwqSErBI/0kfod4N4teJIKaDaZK3TX9
25q/CCVWr3XnDQ89DgjPUzXFW7NoGwS3SqWHGy7y5oS3gxNz1al9fCqw39N+0b5V/9Yn1paheKO2
Snqz/t7ZDZnFCK8ve0zYQ4ecX7aiTLizVMpCEBPx89VivoQZ+PHP0tez3eDB3qsG0mEYML7pDncE
Ettixy+CQyDgs5Uy1mW/ClIrwEoHpknrc9GP4LEtWsHRB5sgWQZOhRUWzvHfoq6CXhcUQ/AnK6Tp
ZrGFtaIV4GloaO1zUY/dFiUuyEfZMhEmbvTvtbEaFu+iVKDj1VqyBTz5p2krexXUwzcMpd0m7361
wUjKKrP0devhR8lRaN8HLdGElvFrqVrSXXdNJdd+zDqnhcJb6IUdPzlYtF2S391gzpss/YnMz5L6
Xx1T94kwn2iS2YiiIoMZJMW4ytpI3gqCyk2psOrjNhlXXVeQHKwBkk8Vuxu+m932vaZWGDy3nkYv
Ya04tw79Ey/JANZUdI2GVKrX9pHhid3QMqPokfd+tpJapjrXIDsE3GTBJ5ZR6pSSnqOZPqJUGCrC
r1OWART0e80ic2uoyYtpslFWFfsHAFf7fgrh2+pVNa48G09zwGetcw+fsrrSergzcH2YhpjTlhgU
U3aJxohNTG/zldUzdJXnlRuC3FpSKO9fAxSymFtkUPJquH609OK8kdwK6rGboAfuHNRpcVuXc1yd
6/llolGEXPVl0FJK0gxku7yd0JP9KrVabf2+6+J2/6OJHe2P2rNbdfMcManO3sReE95E5uBvuhGJ
qd0TSWCg1JhA081NDawXh5tKX5piYkdscgxmJiv/Hg68ocn2stWg2tXSALdNI2XDzp2oVUVLopXt
OypiJBuybOdNLd4wLXuP4rN79JJFH3cp71zm7UZg7U0+vwtvhKerv6TWNpfdXICI8/bWievErS21
20YBufpU+sp1U4W3IhTdsxJF9e04BM01fjBPkD/7JyceSaCMdGwbk2a6kwyndRaU6S0EJO8uiX/Y
JSTJUARvuT/jVprwO+v5sepUvGdpsoX/nWI4rAo06mONtW4++ls291+KmWMcb3PozQKsCyUMkkcY
jtmuIrv+qKaOhn+bhrUiKVGgB++bLPVftGp8gw13Lzx+LZD4nNvZEhTL0LqI84xqmwVyoWtBQbaw
lhEuu0nCZhZxySuZIpFMl5qvxhdZX6q4zhb2LPqHYoSTfTlVi6QQ6I+EXzYY6Hh9OaOT9e91qqe7
vhTpLifTX2DC1JY7kdT/xd6ZLMeNbFv2i5AGOPopgGhJBluRoiYwSpTQ94DDga+vBd0sq5R0n2RZ
4zdLy0wpItC4Hz9n772maDIQB5ZR3Cmm+VfLLEBGsvmUtAgdWl3xA20n0t0AO5KKamWySs9zTueJ
tOwqlt7ZkrACg9iZTNcMqcVRYgUrKRvfhiVPycKWRfW1tfELGVni0uVyWwN+DLm/VDe2vusY6UAZ
8jadTzjSX7qrodEEfW6RXxvSJoZv1Ka9xVhnMmTF2jN88gq9GEPgfI9zbipiJg2HRh3FtYX6YhvZ
1pvaAY7mZ8ubYL7nOewMswosG22U2Oa8LBzynu6OdmOY9Dqi0a1IErKYXvCeCjNocmK7p9Ibj6LD
sam6+K1I7QKWhChIDUdtSdQ0zE24jBeAUsQXqwQyRG2Jif5saa4XXtfkS1K62COLrfNTusqntNS0
U6Zs3du7ScX6Zjks31ZCdcJpyZqDmcQ5O2r5wccCBUgVeostD78vsL/3Yn8YAPjsnR4lPCoa6HTf
Iz3+UWEPK9n706CXx44NNHLELBkDTbqLbYA6gaD97LKghUbjsFJXFD79N154+wq1GfIWw//TQe0X
IeP2fegQMPXDrv+L6dtNyLeHDFMe+8p4nvTlqi9YU2cXiUI5PcTgkPa/vwK/nAwRPiMr4pMM6nGk
bT8eMQZL2lUytyU0YIqwmih4Nii2YyYJzZVmEfX6+8/7VXe+faBrb6JVppy/uOhq4FAFo+8tz4EE
/i3ptYmyoZbwQfrqbSQ6aFcMmGAc25vvvm87MyHYziEVaC9Sg2kA+BIbzUonD4oI+T8c7H4VU/L9
8G3h7XTJ8fjlUN6SFkLM3FQc06qyzpMcqm+NSZhmMEObA9qdWBTbJVhUhH+5MV6kQ61pIGq4bQ0K
7YwfQSlTnz0BC2sRnDyHrK0BoC+TfWUR6ntdI/G/LhyUICPk5jYYGXYcky1HwwQy0ewst4ofSVey
3kwHRWaAhkUePM1w75fYYAOOF4X3KcvyT993xbomey2c14Je5x/u1S+ysO1aUFHioHZs/5exaTIR
aMnuVRxHjF0kfQ5NAL87Celtf+xAIBOQ0RLdmKdib8N4DclY+dOEjsfvx/eTQbgnaEhzS3hMf3o8
8UbNDmLt7Ohz3j7YWtJctdb8p2Xgl44FkWo0Kgg0IRKJoftPR9Ipm2Ts1E12dCyKZwejOmkEDmM4
4XPOcAryupecw0NaUPT+/hqLX68xJYq59X8wlv4a+LQYhYWldcZuMcxJfCytxr/W4tj/VE2UxvDI
7eXW12z/uUboVPhL901r7Xk3LhI2y9gw8NvWW/Q9HTQ7c5eMLeWkVfRH6m//Om/q4R1JCmBtLcap
+p8O1v/2q//Qr8ZHtY1G/+d+9dNX9Tb8s0/995/4u0/tb83orRtn+CwztJ7pL/0N9GI1/ouWrcCd
x0j6P83ov9mnpvPX5isQJO+gFf2O7fq/YlBh/wUXjK4yZkWPAf2/61MbRFn8+OIxSsQVxE4k0Gcw
Cvoe6vWPjVEfNU12TaOf5k70L1Kz3GAoly+eEuVlNbQO7hK8B8VM/gFLxs0wtPKjI/OO+AHtsUPs
cJ44RwWd5643VjNppyUGTkxmdJ7eTXWnvU2u2wTENOqcbL0Y4Ryd+2S4q117Me8tKysEnqu6NNzT
avSeuLAK6s2HoezERAlTrI0JzpKH/cZre90lmV/OKxGIvKFjRVRojGt1z+6uuxI+T993H0qvHm1m
sXVVGufUV45AhBf7485NdWvYp6UlyBOzSOYRQV4XxEpwdF4AmmVMO42z2yzi2VqSAcMTmQ+NHY7s
BJBMhbvYpwnWAbnlFG5u/hQvmjZJJpCbyTBt7OYtr2PvPWERdaNVDBBqdn3a6BIR5+BmOkS/nuSC
ka8wHAqGpld4HFai+B0/vYpzA1X+PLr2sJdkDcvd2iAOirwmP1YJ4hxV46QOSBsYj5xzvd2M7fOV
1YHYeuI1OTllj8lmTIFRnd90om6OuZif8yYzD/k4UytybDgWc5KuQVcl6UumsjnZLTI7uZ66aaz+
Co/H9DIkVQ0wargzK0XKey2JZJGJ8wWIxsyxfX5dcxvhX+fTKaf3popnJUcKdt/Iz5iHPidZ0+/M
uJgeV28iAXvVqgO4lmfUJERhu+18GNzU3XuCpDfff5Br9uyU4ltTZuPVyjIYsBRf1rRzw2oaXzH9
nivZ1MdizNqIqM8IJoQgNIajdru1+HpEpZxWAHuK4rkFZx5Nvdbsikp+paXjwANd4zvATA4OQqVx
vN/kAWYcFctE6r4EiKRWeSuAW3KelirE3ol0eZbpdTyV/Y03bjQ1lHEnF6fxnixnO5i0JA3XofM+
Z5OQB2hp2Wcv7dRZAScC2GFrD0m7wG/Ik6+xGTe3tjY+2mNGz6BayoPeVpxesjbbuhAOWBPdCUyI
XrBdbViunm2dWBfSfd8Lf5/A+wrtVPMP0pm/NnZRncaUzl3M2hEwIcduHavsc2NaTShtyCNJ0oPH
1qsBwiPl/1CP2KtXjdAMXZbYQQZIGkI9GXatk61Fz7yMTytk1qAaGJ3bo/ZiYxEJTDhg57RDlA3j
JPtmTnb/aVrdkEooyIsZz+sgO4gJ06IX15UspivHGXnjp94jRsBaNWTFDko1CcLODhrXIxC8z+W6
hAuazyMslOmBnIPZfSzJr79zdFHVSCrR4rYMG/ZMd71d7JIaHxolpDmQECPnUWNNDhnZ/qgEkr7C
ijPyaTxYxRogSvgylR2p77GUd6gjjVByuKZ7gDUt8JRa3juaYfoucS0oKiNuCzHOy+yTQ8+tCaGG
6irs+LY0gYd5/GZ03UzjD+boHgTHlH5b8gGorTf7RBhYetfixPDs4XWweVpEkFoAQDms6Vdp7Vco
zb02TDtNHHSSOQGNMKhecudAv49VQtEBbqA37WyTbpzZbukBbWfuYn8tCXSHdiK89aMi9+bZzVp1
KXPtjVfqRRDiSKZ80eyqbjwT629dCNwpIoCmOdTX7B3rXB9lYDSeqz4naN9p7ewGaYE0AoxZZoRC
B+lEFX/oSlF4tA9N/7q1yuZs+CMCV1NeyylrHzAQaI94nN03UdlZRIOtC9fKh2o9JekWYKaE2MVN
rfZLueg3Trw0uzEGwZSM43gpB/rd/D31vtH05dBvby0qRIJ5Vmnu485WSMHL9EBY2B0BS9kuW4bj
bOipCIjy3/aS1QsQQtb3s7m8cm6wEbpW/hd0L/eustI5GApTHk1v/OgsOUIWHYIsmKWThQkxKiby
poPRaEd0dZa1w2yrXVGTp3tPTkZU66u/axuVBUviJfvYMlgPvOWSwYu93UBCN0vmw7Ze8DhltRKB
glAQShc+0GiJ5IDSXAX6LLwQbtzEMbw/LFqCNMwcb/yJVWs1QTmgqOVJHFV9GgsLC+MMnjox5gdi
tgSUuqbYNVZVBPw2H3m5OmhL5596XcZhYyg9cB2/+rLg/dnpGiqxydA0bBdFF+UVtgMQbmJ48rPc
j0w6PSRpln40jN3JJ/o86LX2m+rcD1XmNrsV9eJeh022tR/WULNQSKe1SvcTMvOzVnTvGyK2HOPp
ylBlGawz0f4lk41bDpL6tSBdZlfrS76fs1E/rchDj5rt+kHXgpuRNQpFL4FhTCYyrYMiL+mPFKx3
nfNpXfUlqNH67tJi/EQzv7iy25hD51KXAUmQC+q53LjmGRgOQ2Zt6fzFN1I7/T1Egk/kD8GcoaVC
ivRixzdxY8QigETO1fOTz1VrzPQrx/4uLkQcptIYLrPlSTZ30dJoT14bw/7W+t1XWlvlvrQpGKSy
Xqp+SsOqGLrn0tvQY73VB7AMx2/9ZCFOGuigwFOvAhdS4R15dvm9L5r2pDNcv5ZY/fezW3yaqliP
WEwbVu1MvtBmY8MYzUeYY/S0EjILc4UZZAId81nUiJ4q9OUnIo6dfS7dJax9rd4jBKquCfDbCvzV
Yt6zfB7SGKgkiu9g9vkOc1oUO93vvGes7+tdYQ4NFxSAj8PIBeoBF4w+byDHIn/ltS/Gm3GuvafO
tfmzpr489lN8cko1hwhukvtpKOc7m97kqwuViukazKkygbfRDEdz8uCIqDRvaf3GXOg0S60Pvl1s
8EGnD5bR21l4H0XYDW7CnZbzEq0dMBTit3wDZpx4t2tV29HCfaa/bTS30ljHo74ql6mb7X2is62/
Trr6koOqvF11U4PuAJ0aZspo3tqVI3ewMVTNytoSWUB+BV4HCbsCPRJPhF49dJ5vP6D/phnMqqlR
YoiWjiygtG9DT/DM9qIm3FN6QE2wuL1zaFvD5pWpUd5ySPJXRk6cPWExmviCl4mBmX5N9yL/OKAP
+Fwn3ZnjWbwixIb+0yXme+kM9mPtZOKLkeRaxVTI8cnOyyZ1grlIvyYjkACQgr2oL3rplVHbTMPj
OvfdCTqVeyNTMCd+7dytTn0V04R0I8l2oI6Ij3IeZ6Cp73HiVmFKEMCtP9oZFuLeYoyU2VFfzSRZ
ZCig2qZdy6jvINU0o9k89KbVZ+HCpbiogtkICrbGDpiyTEm09t5YRVIRklAjPjkkRp8DDpvHvYHs
ftfyvRC7OtoBfmZcHVAwZi+sZsULW9z0sQQJ/ljkY3zUczc76fZMxRt3AEIALGC5QA/NDBfj1nMi
MqT5mOor0mTT/oxwlhci1edi12alfxZdL8O0Ugb0H6tuI0cmsMD1ob8fVzW+wHqd3m3EgEdylvwr
6IbjLS3B/kNDkCmMvKHJx8jsQMZWNkNHqisUnP1YNTAR7WF+SnBT+iHnpMmPGDqZ6D6ZkshdlvM+
XDGXrqqdF5fOhzmGKvuRmVi2RtJTG0dssnxexF6NAZxzlews2lQXBzLZq3TB7FGsTI/lWjO+GtJa
uylrqHDMsut9H3uVFVWrKk/TVOtwbvPECziDa14wVHP1wng2vpf8r0dVsbz2lf84V9TGQ91Nn+sK
9JuWulh2xjW56mtK0rKW3RiMlaye0NchAkYOc5i9quA8P3T7pRphxyVdGbbaWg6B3cMTmY16vi8t
u+8jCIZVALAEPlRuTNdVvQIeFTmhtK5K7kRrxsuD5+Z9c6uSVNmEASu9c4oQhzFDzfeqTf1l8PAv
CcHcjnIz8+C4geWZrcdmTJyCYfq0NJ7bD8fcB20TzPki16tSWUx8hhwEUYfqA0ZjwTqKbUJROjnm
cUwd+0V4m7WG/PjWPfYF7+JnGkBxpGu4mK8zKRms8Qj3OXaFBIiSYHQaAgieWX3GvrmWI/KpafCN
B4g4nAWMTjustpNGEgT1uSOF6NTzTEbTaGbXbc6ENBaT+63qG+uLTueRmKmsH/MDbFo4g36cveK+
JKrE8uebkfcRpf+62hGibO9r47XJkdxUSnBjZELfZb37vOazvgMjuVo7fyjxRpP09KZTWF8x2cCm
yPm4cbe8Nf7a8yq6ccu/acmisaqHeTbs89pmcygqq2UEaZgtCkry65IC0S1WXqqDjuQkVUgjhL/U
XCyrqyIyk6wPA1XkjpR/P1xrI98l7HUU592yU6Ifd1PpnrS2llHDwf1hTDJ/3xe6eAPAYB2rom+D
uGBlKpvWC6BQpwdm4pLZmu1dMyNhJEHTdf5c+po8ENF6a6rUf2cwfSv5JkE/6iJshVjIWC07Sqkp
ucam5RHGjw1ox3PT7VskKrtu2fh0PJR6YOQZzre4SndYLlJOI1rxaaCmDxqflAhQU2akzewk9Qz1
AgX9OISarsGpyU0TtjQRTLXvarejuS5EYKfgaYryRhVTHdpgghk7zlq5K5c0/dq2jgVwOctYaLvk
GDOnsoqBhX9qmaaUaQkFuKx2PaY8Np15uU9H3b9IlRS7vM6cY+Fk9k6UgJJ0IoDPmW7ceV4lg2EY
FGmDbfI2YKyP6mZBbNoanXcptK4PFXzonVHGFuBj33xN8PYG5jzQ6q2ytHrV2uG1M110C9I7WLYC
KEpk/DsgRGAfuFRPS0U+Pog15pLShvGj6qQk9opM79xNHHhuzFF9M91J7hbEPfWx9ThEJDSV1+69
zsuPQy63523Sm9001gVJ2iZwHpzkAb6a+Iw70n4rBhUHVQJqi5rZ0EOthiC96wV7XmKp7rpx8pqn
ZXAPgFjdUPRWtlF9izv6D7oeTZaaPGIldHkZRurtXJewqLb2j/KG9uR3AD3XGUJikns6HGuOaDmo
pGNlARKatU7c56NLR6Dtv4ypIoq9yvJA9wr3jMk5StOlPXmt07EBa9jH3Erer0Wa7JOs+8x5jVJs
qTclwAqdsp5aWYCXGpYXOcZDQL/nxjSr+JlS6inTui50+9G9Sh1zDju1Ujg26SmGXDkE6aT1US2n
T77RYe9dYJLm4hl7fRHm0rL2rdPTQGce85Iqg3lh19cRkxKyEOjMP62bLsGmvX5VL+l1ptWvI6Ii
VIjpY+8Y30jvpf5bqI7qpK0f00a8mowpTqasrffBLvtIT3BxtVr1rBh0fmvbSoNeXHvOGND1oPhW
7ZQGq1M9eMuoJ0EDqy8aWw8NErIXGSgJZzTwl/mhM0jiRO4cx7SdxnmGPodvhOK/MjjjKPtQTKb/
gPMMxyJCjAZ8k0T4wywrHTXehGrn6EUPbpdScs0SxVEH5LXFz7kpkLbfSseisDYKrWHcVWRGAL4Q
RZP00GuDL07bC+Z278Q/8J+K2vsmEvFg5Q2Lh5elZ7/Vi/Nis7ka5vwlLtqpOxRakeyUM1mB6zLc
tkt1XjO34FU3nnu2pLA0xjaYxNYLbDfalz+5AQ16ub0TVHnktGw2DStMBsGS4KhezkeSXY6u7FAj
rWdsXXpYMt88FQy/Yx901lraHXIo99wactzPZuHuXNB559am/df5+hDWlPohlSm6KKu77hN57+fD
u15lPPHxYiNSr+87q60jGjPuqQYRH7jamB44u9BAXCvtdhYW8RLWcDXGWhvNvYMniyDdQ6qT+IUw
0DiqnMNZb0/DqcajQOdi3KBZ9nuLj+h+0nTacPGchWmzfCoSg87ZuJggAXoM9qP5Obal8YhUqkCL
t8w9/r1m/moPrnxk7RMB45oedG43nfuOZpRu5MRFadZNCfqSPkuWIYrQi+LoO/WNNZZDGK+mhaE1
m/1p5+Jzc4NcTwlLZn80/LXZF9kCphlw4utmoKuiQlvXL0yUYhUaS6G9NU7V37p6qR1zNjxgoHgy
SdBjkOUWHJFwpeZppIC49ZqV7MxqWT5TZ/FqJW31luWGd9vMZnyDuWP6omXOt6Q30AH4qTacO9rQ
9yuZiaGduQAE20yfP3jKnu6EIJHkstnhgBa6VXOgC1qBKUCsFK2bS9doMsONnCJTUSuyuifGamn3
WcskzNJj7WJgRgLxzWZwzGL5tCT2ByoE+xFRXrNPumU88h4sO6cfDA5X3jOpsazwaS0eE71swyE1
bz1jiBnoYeDOq9gLDVcIQHAc0rUrYvUdk5hXWqvdKNMraohREQHTN6QEZM50tmrWn8BBY5Afkhgf
EE2iEuwevTBqmsoxAuKDc8q7uWnt0HWa/rlvgYR3nedJIOEgu/GL0eNb2hwrNuvCq9OQkH2BN68/
Sf4CJ/K6aX2ZcLEFvMYxTSMa1CmCkWW4Mad2unZ5erpQb+cR90idXa9t2/YRG5YfjP2UUDEtmLZg
0lQj2/xWCbHKvFaF436yevBiQTHl47FFqojeScGLHBB3Ir7RSokj1FSP9tSirqj1ggBejmEed0Lz
n0v42u/otvIkAu0KZ4KeGqLjAt9aaPKi7dZOEWbiDhy8lWCLpgSt2kia5EZRXu8YEdwvGmU9wk39
3BbOGKEzmw8J6Ml7lUjxAlmzVhFRwhXnddu4Q/FjZEHZAdwYiCKg4iUk9g4kh3zRSHI4m2lHX4bI
Iu+mB/H5gg5fv+jVvBxEy2yOw+tg3g+4kB8A2nF86Y3Yv9K0VHxeyqw4j4MnH4XYnEVKTLylTc2y
CrDPqyF6D2mKo2nIeSnnTbs2zXQFA7PHNHWhwz+yn/iQS/AsE68GpX22udNVvovHPskjVQx3a4Kc
iEjgVuxM2lBPOnSOc26xVNZlunwr28p4jY0ta3Z1AKTQ6egxyPkZBPk8614mx27Q4LHrJjDa2exR
I3LYyXbE1eWHFmmjHtAaveoJITzJGexwOzjFNSPreqCyN/TrBp/YhzGvR8Uqm1VRqs1W6PRWzHIy
avdt0bUX/InesUqNZDfItT0wD7dCsy14SrQe9xKhUOZHurcam9jcPunUd9d90837aaT6p53pfkfE
PqClkqHnJ5KmfZOHSTtUN9Pof9Ek2aAsTvHRSe0RKd9q3ODLtEMzx82YdeapSQ3vjvALdZoRg+Ad
c3E3OHEZWaC9eWh8N6Tf3J+H1J9utN4trtEhf4Zkb+xkjEc895a3ZKnSUFgFJwMvp61oxOhOun55
1jIz3ru9ke5asZo7VADA7sFPhLJfxAn8NT2bpqjBnfreGqWmMiJG5y40aFxxmr72rxl+1ZCjAsFT
PfR2NjLoo57b0Ac2/LKMalvI8kHZaRYtKZtNbhcNUrtVFtea20WzzfiGHqtBpdGke6PAs+c368Uu
Vv69Ht8PplpuSeukDyyLZ38QH82ExdrWCFXDhRfRKXnz694JEIJl0TynSTRoJVocfLt7waQZFGJ1
sJL8YfVajgqWbeOK0tcgSdZbyA0mrObupR26/I4hOA4IcaSwGg9yteQnTTEGEab2ccNa7PWVClnh
tju0ko1aedNb5efd/Tx191MjyiVAGcTWbrR1H6WldkuS90aqFumpq3VxjbD93dLc6aYR5G/2rP8k
N6z44Szf+jjO9hQklbqWbavIOOn+k6z0v2PrP4ytEUhuMMX/eWx9k30hMfut/ufk+u8/9Pfk2hN/
ETCGVIgBMd5p22Fw/Pfk2tf/AqJGHpFFsxFblkOmwt+Ta8v7i0Rpwhsc0vF0/E98i/8XY+T4G+di
c9xw1Ae+9i+ijH7OZ8eQQRvfIiIUizKt6J+zwDqlqbErB16h1pJjR+O1ytSRMiA7xKleE+TZpAvA
5LwwtBmlJlQN1RIB2ZND2NpvbiZrYUSLTuY8sUG5swK0AdRi5VeJwKIIPbpGEtLVAxlv/7jS/8Wy
9ZMSC/M5Xxi6H4N/0sXoOP6oxPKGaS4JiOyvzERXDwY9ptBGXXi9SFe/zNqCoPv3H4ie7MchPx9p
6XjleM0JmOJubi6Xfwz5taw0W21qEoZ0/nUzumDjiTJCbJVbVtLpQdFp3dHo9fbVJ3K8U+FkSRdb
sYNeZm8ngLZPsZuhg18lRCCSFGLk/2LEH+nVmWvumnpCp0wExFMpIKgdrLhuruDTQirCioC0yShi
Vquu76o1tKHwFftkrrnWmiPVQ7mioBLGar+NddsMQd55fJSPij7Z9W68aWVtSKEBzTnE9A53BE3o
OEzTnuzQ5WahQfvUGyYPwWyiGOtNFHyLpflgksbWuPSMW7LQTbIl2c2Zz8wbL4K601OLM1uXJuLJ
MGgP4jUf+G1Dn3evWrqou8SZ+RpKZJ7ambZoX4Wc4SI7jejSW5VWfCN/sc0Tu1eqPvTdxgWndhLG
k8hTYyAeDyPdhVBpV9s77uK0H4U51el57Dmvu8lQciTEoysfWA3FE/Q0oV6oUJT2yRQjVy4bgIfR
e29Uc+pbD2GkBE23gqLW+OiSU3LC8KLg24kc73Go1k6XxBLlKC9iJiIYvvu6StHXm/x+mG/2W47y
6Bm9hv8sp54/7s8GOuAOZkaKN2INddpMHGsWi7vgWDg0P6Yzir0jkoytoUre30TxbnJZMq1Efq/s
sVsfl7XhtsoN23dFjGeZntftliCXwKmD+5r7B3/7yu80eqpZOWoMySSn+pT4k3vN01PFxISXl2BF
5nddlxnwQqjdyqD08QUEvePObsTmWu6s2E0ijn0GiVSzWp6cUYwXRFNIiquc3nZAYFPzluSjfbMs
ifOsSde4zLIt70yzSN4ERdsRvxOVU8bp+K1OCvnSmnqu9sbKI5vOurojfGv0wjTfpKhVGRfLWSiH
mSXQX/9ZI8l7vBcZE/XIli6PjaT62CLDK6e/ZeJnkwtpJwhakC90prFiWvdSJq85T6T4gtGIe0dT
35qZJy9T+8o/Vvm3lvCyh6zSUeY7W6ZXk/CMDILQIg6OvvG0iO3Ol/SjSOCIZ+5tMa+c81cXYQhX
hpfLzWteyoIIhXg/6HSlPg6xrR6Q/vAiaKvLBWYwLJxDAZP8yhYrffVYDcjUZY7VJo+FurNMuzsS
zbWoa7OeuPQusW90E6DLrdRPA44WpWhDcA6kIwPpHZlsnRaifyrWVdOetcldu+tR9Fp/tyifb4LT
nOV3pfz2P2SWXhUPscx7+uMap5VYmuZplZv2cV0qriVSaK6l0mfUkr6/BbO0Oq7CmNmK2lusKum5
7YgjD78/yAXZKYoZs8977MjtpRhpa5EPxwm0ZDFv6BdNmmGGnuGlzkdVepO4zVECdUwtjaL54pqz
cUkd2vj0JSs+kyZGro5unPT5p97o6V0H9pSM72bsjcVLzwphcIyJV7u/baq6djwkeVrs79wy0cjd
Kci/DXQep/PQudzzseyNSz6upnrxGKMUX223FgLrxMKMf1fRYxO3FfvP2gWInRLnFNdim0s2jaPr
p1SYSNttY7OlaWTvf6JuIoQ/S7xLTUTmR1tOjItX49Fl6DiHRtVMH5Zm0XbFOKQRD8YQmozrT2bp
U9tvsPegysjFMExjsaPUrewjhgVny7zPqe9wf6GQ3lvo1uucFuYS1ywyzamlHfk82MzazEr/pOFQ
CEYkCEigakJA0ll5R6OAd18OsftVJcCVa6Ovb4GKX08cSZddUfbqHkxv8om5Xb2r2KQi1IrmA17R
+pNBYtxe1DouCRouALVHt7/zSU8ArlJsUTcr7eCsTcoPIh9clC3DuF81Di+aVMAE+mTd4ZWkp1Uy
ULUR5u+m2S1J9RGknflT+iit8m52dZUf+m6w9t0CmV1HLnmg34pianDKD5BahmTfj3V97bOBRWXR
redS84u9ZyKvl2DvBsTsmA4yaTZPbDrtx9pmfBLl61Dv6fI2LykTVS4tZHZil2y61w5D2kvrKDNI
MBBECVqWb8wVOJNPlnUUG8hnLoW42DRlrSjViXwJ1EI5EA29kPiI6IN4Zbds5kyzObmpEvvENu7z
uGkPOhmsEaT59mNOy59QGCGdU41sWO6Wyp0uHZq1R79NnYM2rMXeJsAohBu5egTAOs5FS8eO+Dt7
OZJ8vpxmzfBJMS7m3TL0fTiSMhJ205If03pwnmQm13ddL3Pmaj5BWHXv/wl0/pManvrEdVGXuN+l
6aCHflL/dk1lennZxmc1trgA6s2NNJtsQpaGk4lmdHMV85Yff18X/eTt/f6pW7wrairQ5wCWfqyK
CABK3XS2/XPHtOQ1szIWhnYU1Bi//5yfjLDfP8fZtJwoj02h6z9VXzJtHAZZSXxmWrGtqXrPml2r
9tVWMQvGv/8wV9cNLifoGjznP/4ohlGDllAEnr0Ss1XTpMRgbbZ2ptb+7vcf9Wshi7SfRHVqcZ1g
5J/9313iu62mdOdMjKBxqSdKb5vGFwYWoq4GF8PIv/48g3MIg2pf3+KifvJiGyghm7qsmKwRE/j8
ny2ohqqe0eLdzIBDtnB5f/+Z2+X6hy6de8eP25LcBdpYnCM/FetLlVgjg2fr3Ds11RU0c4ofFlR2
YNrK7IEWGl8z1BjhYt/EiqX+9UOKfxUNMbFItBztnzPxmtrqdFUWzpn50catJl1VGfOfQH2/vgp8
CiF0PmQ4e5Mk//jUlLGY6zgbnHMyYsNZsjo7uN4fQ8z/26dwoPSQCaHC/8Vm4IymQBzJb/keGOAQ
+xUCo/v/eEwIrjJ14MrcPJSFP/6WosPU3CLTPQvkhAeir3ko5DJjJSeJwLiMrZLrH450v65frOms
Yfws0EN87I8fWWc0nebSsc4aOUsfDeQ0uIolpcgEKmNXewuzOoJmeER+/3T+urKQUE3SAxRTCGC/
vBE+LjV9bW1xZlLrI8jbolidLQ4wd7w/IFf+y0/k4SCRgxqcNPifF0sXajofVQlErinKy8poUOti
7GXmy4q9neDU9tT8+98HnMIjjwVFEs6tH6+r1LPaTH3HOBPaiVWpwuxf6l564KDzxzf9u/njx1d9
S0S2ASy5vuv9+qaluIV11hNMxoPvBblR2WRPMQt5aOXaX5qcyAk8OZTJaqauw7K6DBfZSRXv8c5Y
HC4afLaJGN7BPphUnSsd3TuvcNo/cfp+XXh9El+gZbAiEVbzM9KjJlMrW7SYJ7zCeRVmcda+5kpj
vwSxyKOW+5T1v78Txq/vLtk4vFWbg8Zj1vnTQpiU9Eti9riz5mnUusozOT+gUhjfvd5gy0zbeHve
88y4dOhwX6W0V4OWsq8eukF0m6x1Wrs9VVJ2+D/sncly3ciWZX8lfwBhANzRmZXV4OL2bERekZSo
CYwUJfSNw9F/fS1QEZkRUlZExaBmOXjxnl6I5CUa9+Pn7L12N1tF8q83Bya1AH/Aq0ATNN/tN39q
cZhKJ8vg89aXi0/RbTrZFyvGY07MLm3UUZn/1Mb55d2DhbO+DSuElf7Kzz9QpXot+uflPMhIvmgz
wzo2q4rHdFptYH9/+f+7H0bfSODPgvv6y7OJajQgGS6YzxPpX3e4FoJrUzN4Q9XdcEr6+x/2y63m
NwOzjyGErAOWs5/eOkZeVqMjcz67sJ5dyteOJ4sXkVPi3/+gn+NhITixXK7FA8NGtvSfKyMwsunk
Nt5IBdEm+s7kDNeHhq87AqTI4dFXDYPtdidjCaFhRE7GicQTLRaodRus1XRJ0pw+gTFyWMImuzTP
i4fz2jRcWll0vcTeJGaZ47nKORyPmC7vuqoO6vLfLsTvIaTYCdnXEGn9XAqlYPQar9T6bAPg247o
eq9KzOaH2MRX8vcX7ZeXnx+1sn9xsNHS+8VXyYzZ7oYJyV2Ln+fk2xm/P9l9wc6wp5UwOv1j/3Dd
vf60MEq2NQg/a+oC6nfzl7tULaWwVOvIs6sm+c117eHMuCh4em+IuJ6mq6OYxT/W02T/wwZg//yI
SH7yyhgS/OTVq+mIv24BssCaDyEiO8O/zstla2bMbvVhdpde2CHxQf6ra+W53A61RgUcxEAEGJ3H
KfL+GQaBbWfzxexLuohLvvZrVOutBwtGeyRVezxHbYmU7dDz/e88tGUV34m5KyjQOMc0k/uivncy
jTt+fbwg41M9zF1rNWfGRYyEbVeTWDdOtMZQR9L3y2kcQR5QAyYgpG2A5R3TyJGHWHl5P9JtuG3d
zjhMMnXviLA2lkPtoaami10thAgq27ymLW1WofacPsBY0DbXqMg9C0gLSYDbmiAYDtBLeh59UOVy
KJy+2PRWogIo+Sp1cAnhORrrF7FkKwysIFV9Qd9kFdYbM+mcpriR8b4EU7M2Q+c4T+4GOP3xzgPR
Xp+gkK/BJm1AGJSL7FmFlULHxyjX+734HPKIzkuA9h9vVcO7llQwTb/TLUfylltxy8GdyViQn2Lf
mC4Nnp3kDr5GUV/nsRo6BlyaGwIIg7e7tsomv9SLyX7R9p2l9jjVpguiNv86dt3VeNZY+m3Cvb3Q
4c2c5ZuALSpvWmWtraix4DZPZsoX8qs7L87Ix/3YoFjDYWxn8ho3FaV73fT05tK8y6e9i/Z8VdvN
dK5wHNAI98vZFTuwO3zHHoALLJNRVCc1Zb3xEaA5P1rlC7tWYGJ4V5ukENr+UI2oVy5WaiR6m/O4
JHecV+sWKYU3NiHgG3lC1KO9fNt3gxEuTdWsUkeWcGeJeYKqauAgYXvkEjAoi6zxlEwYcthXLUAQ
dVvQ0/KbXi+HqeAMu8FVTJcxRkfdPlgVyNSDnzo8YGTguPatkbbsDe91AD371YIWu7QaEhfz6Nly
PTFfRTRCfAjncz19DzqcUf4yAGR6b8E5Rc+HEclkPcjMdl7SKEmine41OLEfr5W7wmbM9Z0ZPZH5
LxV5rC3NeXLYrclKMO+yK8J/7CTLeIt0RR+U766YlsLhutp67ZmLTPevMLUAgU4gfe5+jGYsX75E
jlgLiVhS2/m1Bx/JytZObEt7ftOQyXpEXEcH/n3781zEXncJvSvv2kEQAVPWTCdCKAAl6Cusbrym
ZWMwaShmyYWV0SDFPgvsOL1Hj8sHsUx6J/sGBcOlWiw1feknTxgDjR4nzy9+DcHyxpkK68HNskqG
fRul8zffYJKxA3Nmy/vZaugCJzO1seD9Q7nCfswYAAlFQruCZ0UyzUEYiDvA+0RhnneYq9uuxntc
pEODojqKwA2ELOFEFxStpls/FzQl93TQFp+WBJyWc2maE602OuSdT4Ns6QEQ/9jx/2dO+k9zUqI4
Ya393+ekvGNd8h/hS4v9sHr5y7T0x5f+Pi31nN9gJLsg3F2HYzrj0v+clvryN8CMFDemJSlPpWB7
/S+fL4dg2jSc3HAC2y5f9fu0VIjf+KvMUm3B0HTNfvk301Iiwn7awwOL9oUIqExsn7rO+2kb9XLQ
Z22hsyMPEYW7FZCavl10zMtpDy2gom5o8E3QhUhoQ9szcJfKruANuIummWmPLgu+WKYS55KDJP1o
FLVFsm7D5MncEFKu30qy0a/niIZTU6+cIQcCO0Ij3rTZZqZWNJQrQ4q9EhV5QdGS40151+lcM+qr
nyvtAxYzF16vIQOlsBkry7+2Elu+VO1g3ZZBaZAtW7ElgDO2/eZgF17S7jRR9nzJ+8qdZ+l8hxQ7
eOo5NDMxXA2hGyQ904UUr+CpTK3p0rL3naJ83aRFM3mspzai2nPNMMM/UwrpN43Q7qGoStah9/Gs
hWKXUYRkKAiyho0+X4FJmyaQlMe2HVNw0lR/ID2Bwd66ute10R/FkIjHZfSnu0pQlGhhUne4pbZu
f0yYG49h3I9xDzMvKgkPcaI+NMGi37KWsJHfRxjkFT6LaJ3tTaLlr8mJs3dZO87LHK9YiR7L59Gx
Rj7tWPDTTMFIM4uSmp1MQLncuMHEb41Nodj4OTS3IjP53YGuMHfpR1PcujItmeN4ya3IjezaZyfa
tGM63WRROpxEzT7OmJev+dH+IlKEtmXJDMfd8lxzhX/c0MKMKXNQbgVPdr/e4WFmLMwt1RqjXs1Q
aWxWKhimFXZfE1F9em+UNr9CPWfrEo9fBn+GJm4hZDPiko+0rBHIve+JIwM0xHMGg9yDYp8fjg0w
Q/NT62oW9qJcULNiDf+eROvgyhyq4Gkuxku3aGc/E1MqwyJKoyds2dm9N6A+2RTIWsLGKu2HiiDn
5ylhGlQ7JQ96PpF+s5+bmO+0RDb/9BIopHwSHqLOFAy734fDXjfwNNit5s4GomMS/j4R5mhFecLA
YG0ox5qHD3dMso2gFK8AvaZ7oxtNQWWu4+lkxGi69YLpvUZZVd0optYBX9ZU87nKAo4vOaKickfG
I8+bxWt5XTeBK4/vLEQjG6jlZgqjaZ8uPVVtmcNtE2ZMWVSNJU9MZPXUT5PkR2LH5t4N63MyU/89
9+stwrsoTiUCv2dUkHyzTpnpgWY2gy0SCw7zMGCZlFbz3KJPfHp/hFODYeiMVuqqXl/2bH1Io3WY
P4qeS/J+0no/q5bQ4K5kwp4NhQg/q7ADLuS6B4qwKXwemN5jHllU7voErK8EHMz04KYzF28G5kWz
h4UDNIj6cbZTTsM26fbw8eRYR0A/IUtuGg0ZC+UA1NECzUCxIZAH5B0mlEOROOOwYUDLr2NSkf2Y
qytzFVpg/ucBw0FMDlM+cH1IRrceBrvjt6YetbHTmILZC6yOsS6C60W5a9vjvdFcNxZT0cKgbRT2
HhrSu+y95jdaPbOeMgnfIi71jtRByKgKFB4OqpWtGBOj3Uw1lqSNIMNm3C9AJnFP8FJwXGkxyW4W
wYpV2vWYXGY9NTdxRnsvnYE1ipl3+Z295Vc549gSUE66IpXkKc/p/GUdU0/TjKyHDh0lV7CUa/3N
fI/0plw952akwMXrmNithBn9OgEF0sOk1k+ydvmoOeDK49SzRIqFX3jKV3ShEdjcqMI2rIfIXJbm
HNceE3EBYiE5l1GWHjITMhomSsqzAQrDsUjXpkhKC3ZHvi3PVEQHYEXuLdzWViPTMBkVMOutLOuB
WRODb0SH8xaolyDt06x5XizdMcFYByVjsNbJpaus23QdhyOE5/NkJWy13RCsT45nFfV8llnLt7fj
SL/FOZydNHF4uuGxPEDYCZ7a1LGyK9mQ6dRbqKrJQ+GZl7bki8yO3zm06VUJ7qZr3fbpwBGX8Su/
JwZjxoCjhckHMikHCBOyXrFpNQrNIhHr87g6qUJyApEIiLXR+2NJQwODxJIOB48S0X5tf8p8raAh
DXJsd41lWHfS5e0qijzIyD/j8gpG3e9vXDn48mlEp0kCh3LaBLcEKysTHY4rY+KrJysVVfU0kgaW
f3LeRR6FXFcpbPWA35LOeQnWGVDWQz21EnLB/Lh6q5IJp3HTrJuBAsaD0TpmBQ4KMHjj4rCQFdQP
fehjioKNQAqJlXyw52Q+svyIctyC7qSE2MR1VZOTVS/BVVlplIG2F01oNXQaFPdLVnzLzLTw/BC5
R/zEVsqpvHNKblFl8tbk/cRayzuJZpAlBmzlaDtZiCPDfaur8qnGt3gOoqkHmD37zJhDV7QPtvRP
q6toDXioigcEPc0Ve4x/Z1WeGfHuYi/n6IkKxwLYhBaNMVRfxOHgx8lj6imnwGcSfVGdTbOkVtca
WljY4i4zvYx3YNOXVmmMx66bmZn1zZWXBW0ZrUqhOgyC7hM2vn3TYMwzXC+4Q3e2yUrvEtnSMT/N
btGgh/Xq0o1OllWXrKorx5FgVTBuZm9DwG048mK1qEJPdw68ISUzzJ12ebQsFSebVDY+Fu1c7PMK
7yv2rWVv9tN4djK8wCHeuHnAINQk8352CWc9BjyWJK7rHr8DJNEAWplcPvhTh+0mC9jm0kkd08kg
LaMcrUdJpPmNYbrVh3TJ/bNnRzy9eBs2buLXJABmDc6oBst7lnv9VTsN5o2HRg2wleFMLwCLssfZ
Kx85caniumCYfq9yJNxGB+s1lEsb4LAXAwy8NnhNfJTqegww5PKQ7ZTjpVu/ndv9bGTB0RzUsJ2n
rtyVfjMloZTZiuzU2Q1a62y+4Xq5b5z9qv0Cmop9PIXbkI6PBLM3WBi89uBF4xfwpKiRMu81RmN+
SZy52uJas/cYQZAHdU57r00uq4sDd+dMJd7jHp1V5mFCH7W+wcqygCSYnRDHZ7lHOSEPUTB4101A
ZBDOxgcV9JzRWpfKaKdLVWMcjFiiaEOh2EuaXUzdcO7L1jpjlTCOTlDrUx708roWCxYsZ8JTkyvn
4+TWmLZQ+++MADFHxoq14QnJ76TKEGr4Z2PJrQ9sAhi85VDtaZq4p6IV831ci1BU5PDYhm4P/rpD
iBlF7xQHPXk53DCGnsazjiaMzk0b3ABnue/T0t4iZjAvwFP965qw60d7so1rUl0LuJbgCDEnULu+
dkNBDkNEnNAZVoE6ZLR6P2eU75R3Pahgnm87f7Axvh69URi3pqtM2iN4MXJfAmB25j3aoRJ0oue9
kAzzeTIUxn3SH1exWqv3Bsk+qxt7JLxj6fqDGeVJ6ECNDVn8cfA4BRtRnHSnocIxw9F/Z3dY+63G
LNbVyjrNWSteIpSJivw+PX1G1MNQ22ipBFOz2s5QEXedku5DpFhRWPlbYixXg4CR2t7R1JM4lAms
VA3hh5tWWOM1LjHP2jQComrPQuK3XLvOMS+o+wpk6Ti5ZmpxtUzZJY0s7PxWVsri6C16wOqQAwnF
Vaa2jBmabWQMVRPGuMZb/FwiOoCVN1iYWuyGPjTDJyPXNjALl9HJJqVHt22bjhNIonYe/pGbFNMA
HM5ufGpcvzgt7oztpZ1ziEbdsiMzhz/ixN672BYfx3giaAaNSS2Nc+qshR8LKYqTr3A84utYlbfJ
0OlPBqL4q7L1iX6p0ABRDXwse9v8HIwaMz+Twqg750rN6SftNr15wgQSdGdDWYvdH1m1gr0IRK/G
XYZ0diCyzxXRhwisPNXsUHMMcdLaf45UwaIeZdnYzCzfsxkAfLXaRRy8LCNpMrQLaWBG0IY5xmHs
mL149pOSXRet0wwRKfVFvAe26ZRXcKT4//N6bQGaTknTZ8CN3O6cnho0eZ/gVqOmEHFp4vRhqppi
PkODmS4ztMAHalHkdmqkLA8M6rM/nfj/G73uz+1vjs5wKH17nf97HKPXf/+nyVKfRNjOujTDcIoG
ZVvC1Zk+LXLp9Wc5L8y0ZBlQjdSVw5h+g9X1n6agv8Ar+QTInSX/hXGQT7EObP70CcaEAKXF7uKj
MwV4MKJKx2COApAYtwB9kphiM2oOqUiT+Iow1aXaNa6ObuOqsx58s7duZY334N9flgCaNm15l74G
4oS/fqhK9FGdZDI+YgOmSJ/Y/UlAQ41HRYZ+p0ttKp++pPO7NYa4ef77m/LztHa9GPx4ZOZ0Nk0u
zk9T/mr2sAgPC9dkZvB+zCw1N+w4yi8zbggBagZV9OiLh9yLjJO1lt8/5N2DVI39Qboz5BOMeh3o
rG49QWMprrLv75rJsVrVjf/wgdfr8ecpSkBktcd/GNSbpmf9fL2GIE4NYfjFscLwCmd6nnrSllwS
MzetE4BdqZoSajvMsJdS5vNFdfQq3uXJaT21l7JS/zDm+yXgPbCYJKKhZ4qJWIht+K930HCUseDI
TI5k3VI2ugZd946W1JOmxaM3PgMQWgo2A20U/eLUrAkSFdyL4mC1bMkhLLj1DMaV/ftL9Usu4vrB
EPigN/At13w3Efz5efcGs4Htq5Jj48ZUqDGpYEWPWHlsPWyZqdDVxyYpfHkCvcKKMaEUy8+DtIdL
L4cAH/AwAiM2Z07LP8TPFlaaw7sCKpYL5XsaA+UsMJBTw6+9niqA/Ut4VES3JPdaGr8zjcG3H4fS
tESb2y9rF6CaG0aOUcqod8gW0oGo414In+LZWkCw5CvfjBPQ318O+yfpBY866jE0F/TAaSH+IulK
LEOlmAOMg0gc1kC7Xujn+/161KkmPj0LP+4B2x+MjxVG3gXHesLHmtN++TgFLlcrFuuIHgzYKiaU
/E8uFv+cvAK593t7SNjNerNb8pqRbQLQP9YxHbAw9RpU+PGA/OKHRJdxA80bN58HnhAOBG/vv+z/
dKL/qRNtMb/503PxazBSWlXfsJ79tQn946v+sOwEv7FPIGHBmLOmv8CG/E/LjvebjRrQdIlvXVOJ
VjfPH5ad4DfoOIBJaWCvIiKP/e0Py46AQ0k4I8kQaCsCvvO/aULTYF27zH9aA9fYcxpYHmo6PiB5
5z8t2gKuatlxAryqTKNOVB/yvBvbyaqiY8py1+xyKbBPz2Jo2v1koHDcuU0nvk1T4Wl6xWmF42HW
NxPY6wCjqsiWT9NSSPmE7U7k21Fbr7Fvx4/l1HthGrvOp0HK7kaZcXe3jBg+92mdcfSqwdXfxCP/
MhzcKWgOJAPnR3ghFYe+aTmSB3JftPizMUdGJIJrNUF6ce3uesgCWT2KPOq9a70o6vy+cMce0HYp
+rfs3UZk6wmXRm1Su0E+n/XI6JnoVtGagjQQ0T9D5B9xPfRDadzkInXWqXTpcbTh3n6Mo6IkUQ6A
IywdepaPVjKDhseJsYQtgBv3JF1Hv3k4Lj+6srdP2sOybk/ZW4FCZEdkIkuzqQAwDAjMD5mdPkCb
yO9cTj7Zkb8ibmY6h+W2m0R67OBJ4suDUr3rLONlyiX2ZTMrxxNzS0aWVSB2ChEayHs/GbZIZpWz
WxA8XSyzcG6GgD6Q1fWedeqDQKE/WwKarKXvfWw8J3poOxamEzk2xHVnunGKq0JLZoReG2Wf6RQl
O4OqK8SG7HENmmGjQFvRha8LKhkPSxZBg7SuKGdwKc3zeNX1XcwpOW7I6Ezd5aKqWKYmhwh8ArmF
rbtr0S2C9jvO2bhUW2SMAwfMiHx6f46io6xL+3MDpA07sTaWh6DgiLLp4tFLj9SrfvGUtn5fPcaE
lXomVlNpT8Zu7IqA3vxauZr6lMQrJKzMCie1XmK9tDF3Dsqg4xR05LSkjdTI2wUS/W4yIzZ1kjVO
qKgvfhK5uwDjUZjn9ZiFqQOHQdYKAhQlOHRNRhUkIxq0MLQDG6xYoiHEF88owPAechA+pWOf4r69
cWYfzzSucxgvt1ItoDUceJZTGZ29vNpXaCQeMTXfTxDIqS/4hDHcpQ1hN8+WOS57xOzRPhrmjzQm
9Um1SULKuMquVWmYp8aR+Z74QxusE5PHHGHFThsEI9BMTM8SUeN+9Ov0yijm5WQqXk0bhOdjMNtf
qs6XobJiuAMriwK77rCvK6/rzo4Q2Ql9wGtLBXFuUxlfKTTyGPxLc9c284HSMdQ05/ZywTWP1WWb
rhOfWBkB/V0rSzhnJd+cRX0m1CbDoActgPMo1lnZ5n5I4Nu4Dfo5vq44eK/n4uagsuVjB7WK0zaU
CwTvUSjbzLrj02dXNBxpxEZIzk9YDftvzZqz4SeCi8PLdlQcs8mQIDc4hmRWK0X4gPNRieICBON6
sSIUEr0ZZvbykLrdoTZ1cPbi8UKU+QnJjE3Q6byLM65+7CahP8hHrdTBn5mq2Ma0CZx+2rdNQWhm
hK0jjuSTS7oEUy/QnVZZfCuk2dLtGV1ikZL+IzySG5++Vhh07sohcFgEU/9GNtSSWQnfzqTPCTbS
lvdmT1dmTZnHpjOMPFuNtiruh3tgAg99h+Ph0W+Lr4uHMx+5SXAGcOmd+xbvxhSJDL95lx2BTCdb
3grrPk7UPSM5jNL8Uktd3U6+zF6KdTXL+8gDz5VpAxqrLS+pDSysbrqEuUrGcH1qgmdPJZ9NQzNY
t6fvSQcyI/Y0YplU0aW3fI7lWGjOYL/FTrOs33dibDbx4ganPKO75rb3GLIAa7CvAAozRo9Wvdt9
Yl0BdDF4Edxf0WW3md0PoQLmeTC5UXuzVj3eCie5CFBKN+1k4rMzuq3Mymcd29D+gp7UjHJfKTgK
U9Z4m6XSFxqLrC7kABBwl+0zkQs+Xi1fwFTe5iJhd1ARgchWAIe0Y0aYu3ubjOaPHPtumndakNVl
jxgsH52YTPvCGF70Enx2Y/tk96D7Gqtv9mUBKQvO/V6P7Qkyz4HeP2ndGThP24rVYfQJrHfgkzjt
oo9mZz80kZfzAOdo6mlnDFeOGs3bxBKXPmiu4W0+ublNZVgsO7OW84aVdkfs0RemTDQApAOYh7W0
Mfw7X4uDTrPpAmEJeBjFnQpZRv0veRRbnwvHd7et8HjVDGLDbW+4IVpiN6j8jE6r2zuDsq9aN/Np
YDcpBq6gTsJ8LvwDSR7LKam7Y9dk5yGN8gN5y7BSAqPBNGPs2czAM0UBgQujDBAoyV5+lQb3i1mQ
4d/Oiynvk1JyavNadVP0ZALN41DvQHslr83E+G60++spVewJY/FoyYGDVA02YGFjzQKiltru44Ai
F159+XWYqmPgz58zLy92A78PFrY6Dznop3SMxQnbo7WXSeTbdCac5XZyZAF1MFLNtkcPdOWkTkyr
Uswb3cfiOar7homalVcbA5tQs/NzVqaBUcVdbAxkWtRt4oYd+xrML6LkazJULctq9sCM+mubSRx+
QxsZTW+mwC+NR6AL6/Y8xtvaDejIObe00GAkk3fzwYybYdrKuQBRTdcs6y9VZvinQOdQcAbxKCez
eTWAn4HAKnHp7R16c0Ao6G21GwCfM5NRp7AJ4w2+lsZwZyUeKSNy7C7aqe7GygBwlhv3JcO1D4Qd
foKe2O57epRntbiffC2LhwkQBsOeboeEdtjaVaG+sLxCFSBv5AVIdrvDkduexGTYu6wekoNbuExu
/SaHrgngJdXDcxDHGnaob9zEdNaeCAkD7Txo/7vbO/G2x1AG5VEUL+Dl5o/eCKE47/1nkRO9W/ql
9+R5S7o1ItcMOaJmD1UMsHgakfEGdBc3QhCdBguWl4gbljFJE/le4cTivebjxWhpdmX21rT562wa
sD6CavgkNEBVPGG3xIrBqlzBwF7GAJheVAu6bIG9uGnMtrgCDQe2p4dmhL8rvrHs4tjlES14znc7
Gmj1BZueilluk/7eUMI/Lp6rPhlLcKy7eXoYyBXbW0EapCEN3/S66ro3Eoa/sjoXe4V5fouaqH+E
l3MFJDlg5k9mkoPdeEeEFBsEMq9tB9E2TBwbISB8FBvPn8AXajvqOrM0c8dOz9elHIPjCDJ26yXq
axGXVthPRWrdNQ1YIRZIzfCqF4W/cbsxKQ6yinH40V5g89IArhQmmqvYBVWCrCF9Mkd6zsTkMB0m
GGYWH8tEWK9I+9xXmVaAeZcuDjZRQg8ZAfcOBSZDXSLJcN2SaiTL4ez1i0GfExKFsD9EHFQE720F
iRQQe7EtqTwI5UoH+NllZKGQvWpx6+2BdccfA0i3rXVDoRWW1fDUBsvJtcc3DBXuQVvqNZCB2pS4
N3Z9FKNRqWpmC5MTbNgoD9w5piSy2wToqrZFDVCGEf6XoZOkSS1Nv6kaOHROQVhUGyn2wLw+Mnhq
mH4xHMF1XRxFZ8tNAqP6XJkjsyRxmyWZwLTqtge0K/4VsDdM7R3uh9wLMD0n+4Jj8aVNBnkwrde+
SCiacOft6NI/ooGE1a5sOsRSkAjXNFtoNSQDZdG5dedqxwzlCN8Pi3E7cZIObCusDXrJqRy2uF0V
S0rqbNAbwadTZG/AS/syBt21S5G/B59pbMqgeSSApGaqHeBTRcIxMjXfwmDC0j1RHjJ6kwXRdQ37
YlGf6lpeAqyOBzcWX4uqf8Tj6Xww3OUerqa5Dkzm/YQrP2ybbovYBV5R47TQVaZh3y6G/YQFRG+6
oiwfp04j57PB4ExMTbBKAC4TYHCzBHvPxs5qdJ7l8kiAHv5cXMNhWkfpW95aW2vyFnLCeNKnwt3M
5jvry48emd9eE90lb1vgSmGvqu8UwBBrEr1jyl6HiQGba5IDxnud7JeiLx9bma2Epj7ekxgZ7KSk
4LGV72wYMRU3ecwCM5N3uQ9MR92Cnnw1dRtvg3wiY2bMp3s1Y8wPtGuFzNKofCyCgCA43VbT3N/a
Zh2WIG3CRcMjTaQ535JCdTYsKGREf4nQGwbsYIE3XuNBeqs5cxSW8Qy2+4V++WEFwlxz1J25GDk+
z+UU+TlEf8NAjvDdAOa0IcDdvLZ01hxV3t6pVFzBZWaJTBRygiE1mTRyxMXaLQ6iGw527VhoJ7Mr
H+sftYJJbKD/6HiJ2Ih0eZm8/mvUx691nfP81OK+7268Onqsh6XbcKSKvxiGPcB1KE5duixhLLxr
EEmf/YbgtSCoiSMALGjHfnMLAJjghcq0rqVs7rORCs3QmRl2/QI8HgiQSV4anP54Me56Fw7TJi+n
hW0hg19ssxsojHBNsp99X59anuAvc5t8EzkhQCKC+5wIpmXMn4hP3CRO+VzUUK13aWqVt2xbgDun
WhQUeTVBe3bSQgHv7O44AKVacw1zhlTwtsPGbs0ETA8WJEYACAmQ4nLQadTj2DNJWdnCJyrrnKzQ
pDrIoIJRNsNdHRkt7tuqf5jbBb5HHXwI/D67q1LD+u6kur9aktQ9N8Jvj8Bt8nNfR/PeYVr2IIH1
MMO0XzjHZzd5JTnkx+YHsieGcNB1fC3Qj8Lqtp0bBMxyxwRpOoia5NAMWPR+8KRBlLpHYB4wp4jR
/WGohNzGuNhJlaSlmOou3tLfIAhAmB9i2TP1bjKxA5sVfXCBVhzp1736JaLw0vZASBRcMQrbm6ov
Kpq488lpB0z043CLGZzSQidgEfLgS2Ca6Vb5HhSCMkHu0jgVpVC7bMecb68DUut4d2J0XTyu5bhf
GbJ0B6Ag4fbfE2BRnKgdT15ZwQ0pymHPcuXsWNFnbr1T7RByEUzXfOBA5V/6jDkqx2G6LmLKnoc8
WCnO0sxv2K7ZiUZODLezDq4qDQ+0Ib5ja0ceqQp5GRrI+Da1Zasrb9YmAT1FetS5XBGpTbbB125e
dTnke12L72qhS8tAhlFd8hkw/i0KkGg3LXF5l7XcxpphDOIpG3RnAQMbjzOaoLTb5tBFrkaZ3aX2
ShOvy5vY9Z5qP9AHamwVTg2Pv56mfWWZh3ik51F0DucZkNT7Pkffbvg9CIe0+7bUDb727mZGTb5p
5wi9tYBQATsNhWEVlgaRBiMEX1TTtGyEDiFdsCqTH3JM6gI6SQ5HFtLTeeRNDfsI4bfZd6yRjNG2
FIGvg5e9pp5z8qW6m+CAIF2a7S3HyCuW6KcmYlQs+2nHcYsnGc152A163PA2mES39PbBRzvgEimw
sh/xOTTWBZ3dyc/63TLAxFSKiEoOO0v1SUkgmZtxHP29jeKZtfOCBhTIdzx0u9wdOX35I7FPHAk7
hnpIgDY9XYGtFaXjOfFXdYusXquuDu6z2OBG+s5BjQpdzCSWR9+Sd94SdNupseyt0Oa+044HuK3N
3JBi2di6hTdvOORkD/Tgv/mWutWLfZX77ouwbDTaL51Fikjnf2+HueGoC8xvReqFugy2CrqklTXZ
dlHD96Zr87AAQZsoI9mpVYiuia3MbSbwxQJny1uyAFZdRT8gsaCCsWp9yersDgZePoS6b90J6IT0
PpT9YJ8N6voGyANRMePAwXxQc8tfYicHvwL6mrn0rtLTir7qvM2o3KumtK4IbA3Ry6K/hGXb7+nk
4ActegcCmAX+K7Nm1ZMEu7QHSbgiQg94nKe0UMjxWdXgA2urheLuJIowwYmqvHswkHjpfenDHti3
Rg4pUmD4qK9czgkzy4fdE8rKJEGBJ+UaOVFD36E3ZvO6B8j0qvPJyzsyVANN12Lz/6Vnf/hW376U
3/T/WocBXykuWOeS7n//9Y/6x5/jb/XaAf/LH4jATbv5vv/Wzpdv6Hb4Ur7R73/z//Vf/se39+/y
T914Mpb/Vhf+of2GwOkvevAfX/J7Kx520m+Mauh3w3liwLYOjf/IfbLlb44rMNjRpvdN/tZ/teLd
39D/UP7DhvIYatqouP9oxVu/kVzGmJV5J9Yv1wz+TSsem+hPnXgqbwzfDoZyXFX05H/qxOe6B0zU
B+ldlgccn3maTGrONs7dD0HUSHkvcdzqQ13Aht6TUoZCnTcgdcM8wh413Srk8WhZc0KSdIepRlwS
H8nv9MlhDJWboZtT/yIOz4/xQj191xXKfCvNZkTQ5ekq9UP4e7AK7d6q0ejUiZ37w6EOgIqWABzP
ZVaB3I0JJ9wEDHVfDXsFw7gYq+GQUhzXMWOuzvs/7J3ZctzItbVf5X8BKBIzcFuoeSBZHERSNwiK
kjBPCSCBxNP/X7XdPt3tOPbxvSPsK7VE1gBg59prfat8pD0w3iVLs6ztsBT32BUbFdW2N45IW5KO
jaVsKd8Ai2q8+ML4HswwxCF9U/GBXf7OS+k/YiDKcTo6NCEpd/w24RMCw4fFdkWtafoo/aBI130z
6wc1omFAvpwqubFbXjE4+YV2hL4rW6JBaXrqYthWKqOyLZm87xnS1UuvvDS/c9GRQRS0/n0mBbWX
OpvTLCo5fEXUT94Up3AOGfYF7tIn3x1uLMm41W90q6A6iJCiGE0t8hMh3ThcUQbBeZTmLXXIvDg9
LdOMOYYhyt15CAQH0NlqE6IC1xHQWMQOH2cK9rTMbl+1nHGNJV3eR4GvqqPR11j/DZekEceyhcZg
mFUQRkvA0at8yXge+ozdFCO4fQ9qh3v1+zDqznvglViczwtVzWsCL/M6w+Wx6QWL14qNyi9flg5d
slmxp+Jj3E4J9Qtul1HA2qT+tVscHIPwg5K1BebqWniVPOoG4UkAJ72CdZo2NfTTY+z4DEVSut6P
qQ1Z+HLR3PkQw9pVqpsqLVYJ3dY0yddGe3YSgYNM1JR7tkercKagpWiUdEHASQIae1SptG4fnKJL
m8PCc8BZCRsrYb3iZHrzxyDgn6e4qDERYX4MghsLnHMs4H/evevYo0KvFlP5T1VbUxLrG+yPvpZS
+dQnNb2A+Bh6HDNFigEf7dHvSXwlfXPMm1iGZ69N0h9V5+uWVaxf+GCedWWc6ZBKoPcGc3PXG+jL
qh7SkxfX04dV3R5BRT+NG02wWB/mRKcu4/GNp2iUnkjZdNCWjhuQ/pvVYOqBstklMajfYKm0rZMs
I2SlTY7enUIqaWRccWXHAYceu9WMRPDnxylqYzb852XJxm5tcWqNmpRPc92qSpmRqA25rHKjDpMH
SBhZH0kcYv6FZN9E4Y8rdhLT4DpN7ETzjXMMFeU+aIfS8LM7o2lKtVVxDBTXZTbGRFMG05uV9c1u
COcuOTqif2Q/kS9XLHef6Cg115QBBDcKXApg7obG7pft0KXVsE2oJHib40ZQxoRn7nlZAqsBOdfK
GhXewd5+21oMe+5E+snpQvBpluuxLM/KEvwV/HeLMqY8xuHctPLXZDgv7ugF4PHpvX5ShQXwbCpu
zDtJA+c6aA3zZPe9uCxxbl0dHBBgAJwwrzZ5wt3MHUXNaqrLd8tsB0ekOl2sg8mY5/NvoA4fuwJ5
TZSoXRDE/aY0k9jgmF+aoInbJV9bi2NfjVYLtbXHtFx7YW6dGo8jLVAc7DRGdjO8O7dcXrs4GZEL
GEUrEqFJ/p1SkPwjF4PxYstSvfdiVnJDBYLDtebMam3ki41H3DOGg0wSIhC43vqNl/aJPPEfOBxD
jZsV2LW8VuNIDbDrHB38nhaMB8d3W0H/TokkMROKJMBHtc7K9WTCVkS1CmiotBvgttWUMLW4NFle
mrodg1UAwueZZKn9lUjGK34cIOh/892HQEH3XjD5V4/tGYVROCoHK+0OfoiJl3wC5tzScGmlbmZ8
F3XcO3clJeFqVUm/Mi+TbBrw0guqedA19ls3zG9k4rHLDl6GGcTMoIVFSomhZ7+az+OlYiS7W7TZ
P1YMejJqeH4lV3MmWY7V1WGHpfeVTTkLBmRq6+H0YG2dgjsnKP5ewvtfd8O/m6du6e1/7W7o+4z/
UZHxp6Hqb3/vd38DcFGBBQZfgfu7ieF3JKn5hSir+7eR6fd03f9MT7b4AnMUblBogSti7gn+k+kJ
08SfpydATi6znRkw2dkhbBJe2x8NSqzYSQFQyHXgG7Vc/KRYtobVc9ZYKu55AO3FfuhcE4HYHDjY
402jLkNxx4a11uiXJR47Zpikt3AiFB71EKGJ4YjZCrgIm9FizfMOlEFbSOrC+hwjzynOfD1y1rhx
o0FsXkI/ETiOQw6NOnXm4o6nmvrp5wH+yC7DOS5TGytUjv3rEfCiD6o8nnfBhEly8fl9WzvVOx92
BcG3+eb+or/pzK/pcnOb6vbDDutlC/+pWNcjgV8NDowDdOqgUe5LklGjfDJptDeOAaqVieYGQ+mH
4vbvbafQRy2kzCzJNtWYzJKje2q476kIqaTHxxXybGsGm2j9akIjnB46y6cawU+CiepHLJzBtim0
mTxOFFoQnSmqDmpwUlEhbvXsAqnREbZ74CnDf5mYaei/zVTM1DvWwfAqjALlFCctJ0FI2gAjzSkg
UROZhWfS+kmOJBY+NNKaIrFFJ/fKp+UM72nJ1t3XHenIpAvelnEeDE6Z07whUO7vRm9Z402m4kYo
+emS9bnzkeH6qBCJvS8hGKBrWs16imP1JssrsLRyV8lKXPBeEdQOt61UQR4pWDYnicrSYUR86KAn
8oVpfUE9dNZEhg6pEPL0/II4ULyJVNOGVNZpZAO2xFRZuD9v1R6PMDJuHQdYl6kTC7cMKtlhCKgn
YUbjIE8GeY1Nvj5kYT0cnZgWbtMsH1M64q9qxhtOlC/x6WTpdoY5eQgq9WEO9bPP4ZGpIgz77y6V
a4/VLSY6s3mgdcGrNmIaqhNEnH7Tg62MAJ6WKIyU6XSGme6SuQk/vaRgrytjmT8ow+s+EoWcgaii
xV2oAw7cALyNI3k8/pYWtbjKnt3/1FHwZFvlc2601rvnJW0Sge7+zCzP/OoFXFQY+ZwtEolzSFgX
sPifq4O0p58x3WcfCxvZTdg2VM6pNBk+WJtuGFzlnlYlZ1W000k5qXtfFn25tdVCL6ZHD/deEjUn
UGJ69Mv55vtsjcGd6dcTMtg0HEIyIQfKmENU06Z/7uHn3tuT2+wLu7JPE4jYO7iUeIWS1qX7JyUy
pNr8ravT/J1PtNzN82ifxmYp92Ndt3fF4pSfbTJ4cRTLxD9m0l4eOndQCMXgk6qsNdUqbgHT63yo
gJoQJNoa9pxdAi3ta7gIj3JyLol9OcsYS0SQZccaMf9+ZNFzVtLOXoEkzIqIwCQubaGyy0Dm63nE
iH5rp2uPMFDJa8xZ+M6WOP8qlTecoJqHxgYDQH4Ui79YW7NKqwcXO/ehXeZpNyxUd4o8DIjWKPeX
q2S3AxmiX+ec5kkWvIe6aGklpaUPsGi9jnGtU7JwswXVycEK25N2BUTw0Ebsc8YfY03Fk13U5V7w
3KbzFAXaNHu1k1ntb61UzOtl9rrvbeyOJ0EH5xbYehZ5tTNd8wYpPy0CvW/kaF+Bbum3scmWT/jA
6sobEt/PcB5ecTZQ/+lM1ZrrZFg31ZzvJ9jOu9bJPbZIY1O8tBlGVj52rhZj6rahX7Q/bAMnxxJU
bGRmklib2QNXTnB6ePBN+EdsfDGu55ZKSam61q/Fwm++EtCQ+SojDrPEeW7nQl3SuHpo2b/eWY2V
vFkB1//iht12tjWAAaEzcfGyQlzCoQiZjivrqmdF3bHZa7KdjUlrXDnfl92IpdnkQgX+ljjrhcV5
FVF0ihAIZOPYNsi0SUAlCW9GfRmpEkOM4FbDFvlkeCAFrM4xnzyNaYh8mxFHfefpT8i2M/o7ucUM
ES/P973uu+84sDAr5cWRZwkosa6xvuWsIQ7M9rCbOFk+0yTXPybMSXcWO86VMQJ9oR6s6F76egxZ
odMArRDbPmjBw/pmmtNjmTVsSbl6/HM9TfrHrelBRyBA3H1du9PRSCq1iym8ulODtI9Wad1oml33
dXLd/mGmiXatHUAONmflK0+29t0Lx+Z7MNT+L43qgIFk6Jn3w+QHG518A/2V/eTQbqcmGE967t01
lQcDC1R+zyg0etRPs8inFeFj9dFW7P3gFkONJuZuQGBIne5rPNbDpvEhnwZulVFW4uXFr9qBLtKH
qnslleJ5G6dJqu92kgS7Guf7ZTTj4KSC2iBTvMhDGgas+guLuJnF840N5VDeDY4I7/Og6i8FR7TN
SPHdsWuM4RIP5Khzp8ADUPqo86oeXwPUppXVsi/HEkXZ86q3p/FKljg4L0aof5LQuzmi6QmsaQ7o
klM5DcZzmrree5c13Hro9nHQEY28vt20qexYljjeDCJo7vGH2XcZvjRuS4o4U1Bqc5XHbrDzB5aO
fCemjCRkaEDZNtMmmmnv/SjE0pJ6tD+csSdEltTuU8CCf4VsZJ+nIXS4DWrrATSNiJK4vtw+QLia
trkj9hMp6p3WtAZYlzEY8kNiNfZKUiT70CSW/eIHg9rMvsFqvGvcnUFVFYFEcCyQfixgrFm/Nhq7
BbQtKIB1E4eOKVlSZjK0y3qcVPhkuhgta7KbWwEt5NmN89RBf2+dhyLuYrKJag6vZVL7BCd5yE7C
PgexnPjYK0fgDmXt7HjzMRwsRAI6pn6SO7aGlaFZr8dDR4elkVMTU/a0d8a6f6CPsX0odNvt89Sy
9rPNQmVxsaxM0xIuu9iU/iuzgPU822FOX6Zr+7+CyhjfqyZwtzQmvbld6W+Iwl1tS/Y5r48sOLG0
oN9b3PJoPR3y9Di10jh4tdWDL2cNfcvfd8tnhjm+w98WT0drpBml4fGmWcvx1aTevMoL9yFmNt2a
1IWfRq9wqK0KpJ+v7W5h/kDnGu/shEN+38mvNRrBvcII21IdJJwdz7t6q5yxYOuB1Gxkpr+3mjK4
J9Ew81Tws3cGNI8Neo5JoNPxnvK1GGdeQdTPN6VZHMh0mRHfbLC7FKGlkXTmnHpK0TC+0uq1oSpq
evQkpSoTCY2DJzS04KLD9FWCAePLEfqsipeUjW5h7QrBbQVDMcP0zKRarwZLTE9KlMmLKJryxbGY
AR1MmNRkx113T1d8eFoKj2klceMDIhDeXCQhG/9owxOMFXx8yEbF9gtYcX7MB2yrWJTMbGTEDJs9
WnrS/7Sr3O8p+yxg1WG/tLvgHCtamsBnyKNb4ogDRm9fWDrru7BjsU1M/6b5dfMxraeFdpMheVtw
DeRk0xIPnWi0sjvIfSav0jlWVLF8y0B8sTcqy6iLsYiu/Ap25KKsgzb8mrhxaq+70eg3rb18yFSz
CjKuQcuCNEyVtyb5QPqvw/HSDPW0E7bhRIVbRjNHhFNWmtWmzJMXPhZ7O2pMmSj/49om6Y1olN0r
J7Mvveu8mz1626zo0UmKoiTcGLBbrUremGrCW1GxbsFzDqIBFMARJ6CNpynYphQPHTFy3Kfasb7a
EiB0hHZVRaRL5RZV3IoWY4ZVX6AgLRTqYfiqQIpC/Fiy3H7XhjWzyMXoWYXBLoxd/x5dtohar4Zm
xNfvw+j9DXT8+BnSv7dvqeo5YggQl7Qqs7VK6KxZAsljrk/Rb1s/2Op+WCK4dS7CxTitbiHGuxpK
/TYscn3vCl5cHpSbbBkqzgmtHFiu4lz9w6n1/5IVw1mPkRUvFM0UAefDPx8M05h1TDYG2SGveo51
xuxj91gC7tLuWHhPjqi7z5ZZquaRLYp/g0D8J8YLP9wTlnUjnyK/3xpA/ngqxR2Ps4TWyYM5N/Jz
yWV9pos1Rc4Ni8d//Tr/ggjkAMx5JuD/t9Nv4P8T7w53uTenFT+qtbp6wzWiIa7rpPn5r3/OP0ff
+EHsO0IO/VSOeN5fwndFozXuXj85jKBDtiA6nYM3zkhEdTY8dLIgeqPCFKehdqoP8BGcqNE+03sj
Tm+Ha7xK9eZf/0q3n/iHDAMvnZ0O3EfCXDcu8F9zXKMg/U4LWAIbrF4uopJ6Z+dYt1ZOGQI3IXEs
P+dR8TmbMj7+9rP/qx/9e/3o36VjejR/+Vfx6PaXfhePwi+k+dmg3eBMt8Xa78qR+8X3yS/8Vkjz
j0yM+OLhz+RiugUub5u4fyzibO8LBG8LgcA0RQAo0/lPpCT3Rn/649cJqCLPLi4iHHJQmdy/kpel
6eXdSPr/uLi3DVxZJp4aVg51DCzEPUe9i6Tyqbhwm8es1fXdLcWyIuUoTIrEx3xjkoN+yodi0Rtp
zcU9wXuy9J4Bwz8kJz+HmX0c6tHE+p8RonaDGdWliUOHhRNrni27hPSkyqk5i4R15opKp3OLdPLg
N3awq0SY7mI/9ndOwRQbJZURr3tuZbslS+WBuI53Gfub9WHpKc61R8iIsAYC66TR2l+z0Wro2a4s
xg5aFSI7HdUuN252nrqJH5vOYRGWGdN8GMX3oliaD/y6wWUp7JgBcQ4GZgCgLBMZnS1QG+9+iucA
ZKHHqi8CGiUOGFKdfSEt45NgYvfLb7Pw3s5rOBFxxQ53tuKOGurWfMjSdtwNti0fHdTdI4gDwAaa
RwNLmtyCVtFgHXVBUxADsDE40h5yl4g6OfXtYnxyzJYMnG0DZW/p6oPOujeF+vKYT6wUijRQL2k7
DE9QImZ8f8Yiv9+qSt5Y1RfoBy5GMEQNeunI00DJDWo4xtAoV5bIOC644a2S1TLlRweGEaCQM71y
q8fqMdbl9zJjmREuGRXeHMM+FzGW50zIe2NJ3GMhh/Yo42U5tTFNfbXr91ufzlZrTVUlFj6hR4to
upUUb9hRcbrzLo38a5XRo6XRVKdNP44k1Ape6BzifDHj8WxmLgWQrkh3c4eQD4Q8fS2GjAc00iDF
tXpumk3FCdPEoQuCFjO7XdBNwReQLIkzXkYHilU0NsKmL9ykRChduEOWCemZaOrrlOnFZqKjuGX6
leHcZ+aYb5zeuoR12OZp/ZB5QC0cPHrnRLLcdRc9AscJqks7gKiyDNvkIFlNGMaRMjCPMAYnX2P0
C0rROCx/7+bJYW3WupjxSuyJDU0i+6VdwCLixMIcFdRsBSo3vCaxpkQ2MDZtWuG41WrtSfeOEnP1
Wft2cRASXzckKoPu6X7UmGjT+UQ+3+vBCQ71S9jk8ZtBtbJxJDLT5RsWGeYPDPr9eCtEHx/VAqdo
o3Rhvg/otTitAIlcTaoPv0kImlHYTuZHgQsbH5ke9GNPgUWwd3DM9cRTGUkzCyJBWNmIEVB7Uo5o
sWl/tZVg3Qyc5DsuPHZQyKE6iXyJ3tRSO/stx2RwKdxZC6S9Inymfa7BVE8KjLAaIQJalFlLwv2p
qw94keELyvN3Q0yUtbfSpoTe0z/dVpI96+GZ1Js4iOu3PMH3A2KJul8+rFq+Dz6+SwgPOQ2/cTOs
cZwzcA8I6OfUmjGSDvKKAApuq8u4nrHGACXiMb4JgJlG+Ng4mqqxx8vdZiy5qC1dpqE7Fo3pH13R
UxVkp3nA+4B604wjtzU8yn5khFRvq9LJHi1luLsmE8W8NsIhdjaOL8W7VaTgn24LbGWJVkdhTSMx
B9y2PCTa7u5wqQNNDRsbGkOQObyxfpW/FlneaaxURFC4o8XjgUZL8iCBMbXfUInppnCgE+87QZvD
ClWrv3cAf3w2rk8KpzdzxQGYdvI4CfFJ56CuyHk7jtoaFNh/82jg/NmV6fSundq82Jzg6Pme+kCv
bFfLOApju2OgDmP2hxasGLL96jj6QygiU7RPSdG3a2a56SQ9mVFNVHRrr/aPTquHtaprJOe0L5mN
s/iQF9w2G9PpdrOonjmtj7teMvpnDDZ4DCRFJJTd6Jo0kfI2nZiXH4utZhhjptetG3tE621S+BLg
1vN7QsalGk9O2Xn1QIJqarPXxSAfvNecCgrxxsqTozruaVYTw9tIRDO/j2c0SivMvXszBy+1mKV8
9KpSPIIPSR64Lc6cB4rlwCz/FfNY/dgBpX4cqWG1ViKDMzZJr36zAari3kaUPaaAar8GtXez501c
VkHW1g9inKsH7DSoM0mFkyIrHBjApJwwvpJNIPjGbZtHHplond2BkxhJCfhgV+y+qu7yUPDreoUB
a6rEGdmD9+VSZ4u0MmXvnemZ8u7ZS1sX161jrJXLED85gfQOeVZMzxisAlCwCsuavRj6vjaSsdoN
RtdA8NXxXdi07RNRMP+Q8MI/Scwsh0lLdzcPkITmuFu+cTqne3whib9PzBKcikPt5EygctMN8UiV
j8v9aMzM5WQNi39IMwSZasofunKUK7ez7Pu4IVHJTbaIH6clvsWJrIucm6SJ6sXxudbG5iHBurC7
vZ/PspnNc5gvSOOO4e/yThp4ZpTCZWpNZF7DJf0RD7RkgQ3CsCu7ueXniEEfNaLqFQzYtAt1GB4U
TLmvMoZzhMCv9lxPHvSasaEyuPUJ+PQTLhhAs1qsSdWmWEztsLtOtqjYsuR2GFFMZW4ItIt93pXO
PfZPaoPB4B16Hoyg4KzpDv7kp2jgm5i9bTUrt3e7twyf/TeBP+PQN0a7A0tuBBzfudXw9Ut5SDul
TZEoCIZtpvLigYjS9K31/WldDKb3bjVZAM6q5spLbzdNIGRWtlumyV02UlpW81Tr8I1ysBtZLAWV
eer6brz5HwIrRf+dwvfMiIsnGN199+BJtpp726fabLV4XuHSQmZ24mx5mKxJdZi16GhwS7P2FqTl
nW+sRT/JLlnT7hvorZ16/hafkR+ltEnFUZ5MV6hzhBMHYJ3VfhyM9M1tbTf7sDwu8UhbhXA3ciJy
Sl7Gu3kDL6bJ+psAYlLgvjnylbUkcS0FUK//6OLlndl3fiVPWX/mara+hoR1n+FNtUeok89d7etN
ZXfVwe/6NvJHBVG5mR+9cnnnBvjLydKPfPDe/XEav8NZYIJwJAHq3h3f/dDI954flA+dWW4mBxsL
Hw78QtkCjIQb/cteXIVi03agESZiMhQojVm5lwgCV9udCh2RsUm7VUuBbvIceKPcwAtcrikq2g0S
OLmV8bcT+n+PUP/2COUHOA3/d9Qtzozh4y+MW+L6/J3fPY3C+YJb0MPcfSsYuiFpfz9E3eyOwsFG
TumnKZCtOC/9D15ACMEf0ZJA3gdR5B9HKQcy7g3z4XPEohKGFqb/5Cjl2Dg0/3SUoozUMxE+bByN
t+Kev2ByWizfVswwd++3XHq4gPGgsQq13MjtAFbsffoLazzcSQqYLbPBKlqlQac8hqw+JtjKArqy
2ohCwm4+pEuHfZvNhfe5SChEFZ5Fh4xTq88NgY3yNVuc7tz0i/iR28kcrsyxgBUlAAbq2xCk7F2G
gemF6LNvHfouVOpIxkpOF4nItUnBkDM2ETHAO+QVlxalJTLHeFhhoj+LUbfZitLHBGdzvVhrbMff
FJM8d+kUM7ma2ajpPDB/QnjBV6ypTtyGAZrHhuU9bnXHS7NLiVPzwJ7A3xtylAfVVDmu4Kyer6oz
dhYux3Vjha9TPdu71CgHskhJc/utCB2+zi63A7JjBCJBgqQhFev7W/LPNEkNmPGAha/M2ZNRx+Dy
iK1RW9CJZY/uF2NzXvHJ8y6LZeToZWUuaMalf+jbKfdOk+m7n7wj+lT0YR7L58VrlwPdfb3hnHyZ
zMUmlxC6nMmb250MYL1s4JdNlwa3DsapWwyCw3m9Jbd686ZNTpoO9j5nSUQlBOngVo3+if09TWVL
ZDK9WuzwUwrOecSHiaQs7WBWZHgVa5OQBnfg2hwpg99o9b7f4u9EGFW2ZT72PcxfElfG/IOpvs1/
hYTvfmnqjSf7zqp7tzKf4BGaW274t1oBgPb+WzuVJAeBsqjzhKh69EiB8kbJIk6JGo35ISOOYm9k
WVwZrOVGgEEkVVdM970mhSqyLOdrSR5nrYGyUBJqmscgL0D0JWLZLllW7IomvTczYDSDN2IJi43S
WmchK5Wo7IbkGASM5ZFj825HVh7EexbtGPlLW7uHahZyy/21/2istvy0hs600Uh7j/hMd9vPB3FA
amwAvLaq+9A89uDJVo6dlEjCJBb3Tj1+S3NHDdHSOO6DwTvocghrk2+JdMQpyZ1qCz/D2Cnbgb/A
j7vgjmh35mLO1xpa7C1+xVTpmLGPcz2YxlVhieJ0iz6TXsDhwZTr1QfayzmGDZjuVvNQOmeaE5Yj
Uxjxg1ywtxp5MkkbrIPA3jqWCV5elIn16HhncHRUl85F/I2ZINxST6o4VdrOBr9yfYT92b7Q6HDn
1r57vX2z7/GJiDWKAKyGzgSix4GSh/YQBXbrspEkbMQ70IpfjanFfeMWyVvSZnThdQ71iaoo932J
SVNnXrLLc1Xs6NKKV6SJ+x/WRFtF68nwKYFfvMIYbp2Dwv+6WOK+tnNIGGRcz+C5XMTajlN33k+v
bgf6FQzjPJF4tq33ygX7yq51aZA3S2E/epYzsl/v7V+GH5BIHHg3tsWSD4dxKD89SttAheCMWBv4
dMNVoTznqbUnUIuWr5pPJ9DJM3nJROA/ku53AoDZroZwwb/RGgdsDbQ92i1C06jKwyTIBt8A4lGQ
53TZ46rb2nUS7GcXo+vU1kTARo+kEFBLky/6OGQnM0zHZ9Z0hDF4f577ubvytSY3a+lzCAE3cos4
3Bt+2mIWtDv/GEiD6sTQKYMfs1enD2EZZHsVN/UPBK5wXQpGn1ULC9/bYBEGJyjMQ+zljwOguwPA
mHld8O1+Mo2mrVikaYsNrB1H00D8RKBT6NkFSuH7XXaX02W0Ykdtf2vKBAQ5QMD1PJlOvqbMzn3H
UR6ubbNdHhvUs4jj5PRKDhEJ386bi1W2KB3Knz+NuSYab9nDr4RsG7uXbtk0ZdrT7GHZbxYMiPvF
RI5Sc7A86NpttmaZDA8WWaZTbEziiXXZUkRs4Ypu2zR9sumbTnzgwpZrZx6bx9wxmoEUfAo1hhqK
lcNO6RcBJ7GvVe2/25wIjPXCV2uzcMuJ0kErbwXqdFrXeBwPwYTs4QfKu1jdkkRckTaLMtN6oUio
PQWTmx6bULYMb2ScQD5zENRhqn9CLxyeXMAAedRZMcZ3oaFGpiaRz3imf9Y0WVEtUusxcqzuZ1UB
bmDjEHKKtZoLJIU8MgC5ninUna6lb2zYvYeXTlkumF6dpfHB9ozikgqzW5voJd/KXgEshyB98dsA
Islk9tgLvDR8dMIZqTDA8NDMccZCO3amSKWZuJeqLV4rVt+vSVDLBxJw8de2iLPTONPvmWL4ejGl
ozepaPKdJhGzifXQ4dWo6UaF90u8k2OdGA51uShwE/744oDw16vM6eu1wV498lyn4WiciocOE5m9
8dE3jjV24YFQ3aRPGJOrIsokeNOgcWzex2F6c2aibK6CtQFbguUnuIjlaGam92nx7xtRE9fZAyV7
EwEhEb7qxQXw4Cw86IMaYW/VJz20x6zwzj5myefYVzLBmi9JZyUxQgXOYgBdXSO3OLAA8/93v/B/
yfvYMASZS//34fj1Zz/8v68ZtUF19icC19//5t9HZN//wn7Bg0poUqMIWo9/9O97hsD64rkW6wIW
c+j9v60gfh+R2TYAjxBwsXA1BMDe/jEi2/4Xk7InTqse9v1bNOg/GZGZuP88IoMHo+UR8wjLK/M3
SBh//geSZKId2nLyJD30tMSe0EBdHvJW25/gITmEqYcbyD5fqkcb9hPll9S9ZDMpa2FO+yKVBnd/
wFdbSSfmE4kLA+p9GX5F2Ct3WKESosjAEU7N7Hbb0auGArdB6h76GKjHdszHGHCuwVi3CgO3JN1e
uN5ahfjlYbrP+y52jnVQjIqleCJXSRUkLzzj4Ioq9yaPeTkI0+krUk0M2C/uMdIOaol4SZqzvoHQ
4OTjNYGHcByaOoPqUvfTZmA4UreptHt0Iaif+SuAW6XwGQka45rFbd6vCWZOe2mD+F0mXa/m3hav
i5TqhG9APxPDsbda9umDRV68W4XL7ZUDf+k3VuUBcKVgaYvrmMdKOunqKUldd2vZMxGPnj9GnTJP
jBkvTdG4qyQY1CVw9DZQJc4k7kTrRDWKI3XmDE9Fm/sPcWNibqOMD7OpJx0TNvHIKy4DY4FwRPqH
2A6k3FbhyNVdueZ3LhC0Bka+BunFMnwfrpH9OhZFuzez9OyjKu3MMb1P6PsZSNsQFVn7KrWIAWOQ
rMtkcc4DTBHI2jXjcOCRGo8r1g5TPbw4vc7zFfOOuTGUJSMn1zgoZV+7fB7ueCZ/sR9y8Y6Q765H
XsumiIevca3FMZzkiy407gO8nt/klOujmYLaqXSQrt0CQJI5uGuMCslj78A5Rptvyguc4+4O0ys2
l7CsUp/nfuNRe9R7D4XNAspIffUeyxjbXNfkG5fk8pnF98/BIn3CGnrxMLBlCcS3vD/OIXbU3IOj
HJjzufSKmKS+F6/H2oivpj28IYLXkTv4xSHFY0NCfBClus5UHnUfhCZ61KZuZEuhzKtXte4pTzr7
qeB4szbcejyTiepgv6iKt2xqK3kZLfFtIlpxh5XV2FiT+OnU1Td/mpo+Ii3dHVRO7qLMyHgDHiBE
ywo5eOe5PT4vBiZfKu9KxtC4vNnJx7Hi+TC6+RagHKXyJT66byl5N7E29Zi1pGQ6npbF7cC08Clv
XB+qdlb3SlwV1lPcyak4tx2H8GhmWXZVrfUwueb70ofvgiiopFl08//ZO4/muJF0i/6VibdHR8Ik
zOJtqoCyLFL0ojYIWXiT8MCvfweU1EP1zPSb3vfsOkbFokqFzM/ce27jiAI6jZ3UHvVOrJo9Qh1j
LyJ2eGDrH8DLfhVGj78/JYMswNSP9jyHB3oT52xZmNMRYhTbxiHiZLzjJ+A0M9v4GnnKGYbrSGQt
WCu+zLhYtn3Ujsal9dol2rshCQjbvqlfikSr+ztwcQCzBJsVrQ9x25UVTUlWX2bA4j4+umnXC28/
W2ZM3MEyqFuDiAfmZMBEmCiiUT9nxK9nQdLWZU4oWCURuZhh4JhVfIxp1AJV083Yjqb5OlCPZ6sp
ZrnpFoiEjnaISE7fI4jDn28b2k6GMw2jmMdduTazETm87ydp0t+najy7ibOzSsLW1lCTHkWohVyo
SeUtxi/IfXaGSpnMwq07ZBZ1QKFYOpo4gfq+3g8Wmq5BL6IL2ALwyH26LA8qF/IoO7e5TKg1Afv7
cZ+f0YlE+KVapKBJVLkBWMRil9ZnNOLvDXaiftW0xnFawiWQ/Kkz/vLqouemSvBkayg9CQc0hC9X
EdoxsweXk6pRt6bXmA+udEEj2cirY4lUejvXy7wPNdTQ8Lmz7AWvdE/ejDOepQVyjQPiQ07rxsi7
jydgp16zw1pFTMAyXOdLNH/rYzjD8eA4uxidXo7fkK3rFLafGQ+zrYBRD0zDLnUGD4LtSkG6eYUt
7irJ+w9cLHgHuhyw06LYVax81oXh4TjaW4rM7jPBJ2YeOJbTXllF6O2GSL+PkOEcTK0Q50Q49bYp
3XRPzVlsYkbcbY3DVOeCDUqnmrd6qQ0HoynFUcyOjiI5i4/2aE0BM0xxtjsg5dzYLpWVMLBN6955
Kh1AJUYOhWyZofZHCAhrD0Zf2CTf+mTuV7Y5Y6Gi5uwddVZqnmmoo/L0ArMcSngfeeS7RkfXX00G
pDMe0UtcRwn6SzINMiIDtvOSeb40Ev1EgRruxl6dp6JQgVim9ousmomlew2LO8+JATRNAmkYmR6b
xfvkel1xjGTzRXkRsffZ+KkoaAuFPutAirhu9CY+uk0bHfoxN/0idK8HNP1di/7TLIwS7+ogb0fC
f7CUt9fRnN71otVuxzh9N/G5nsJJIlAT+XXkFMtusjNEalMCyntjD629k7BRfIswElqjoe9Wod/8
CLp43ow9n+ud6iFwnmhKZ0gNoPirwODmBGqXTAjKOmHOOH/JcJlFAHVtEQGpafVyX9Dvae/H1phm
PAyOu/gY8xAwD1npAAfJ4DlYgdPp+nwANHgPSRFt4zIslDItIoXrIdMbvlZSN6FZgCLfCGhfX2co
SRK+wqJuEGayy62JO3k26356LioxnRx8CWe4M0TWzdrYMep3Jnurz9lwEnY2cvTnGGKmIe4OcyGW
gOjBGsS7Zn9kDpfiDu7hngGXMvHSOcWdu/QJyW0gA5hWBihQxt1suNEXjPravu1G+a6dXYUwU+k7
c+WObgqUpZtMmXxA2QyjOBZR9GTBJ/KdtIANSdtJ0VGY1iFpFhx5YpH9Zqx6fdxwuy3jOoIxAUP0
RRx0RlPTiRtzT5AxN5fYSdDvIObmGAVo6/RsZjKiW2bAgFD43Xboj1hN+jMMI+2oKWVT+IWizzbw
o70bXaKLR2a4qGRHm0soi+stIA/M3ib2UImXloQKbLmpSG/duEEV4aXsrj0b3X7FIBniXAjs0BX2
AdEiBgWVTQOpYXPjrHOxuXvOMb/7IdOmqwKJtFxRgfP7xUysnd3KvckqDI0mSuIZZyFheypDmA0E
ZDgA1R7RTCd0z+akFdfWbGMApQJSEOHJQjtaiSWewzBOt1EtGMBFvelmu5oVLOu+rBM0cKwsObyX
wORDOmMH+WQ57CtmR4piw79oiConEyjevSaLg7HrUfQ2PZL6rrMRMDJqLW7QHrukoWRxHwALudRy
rHewlrqrsYffYccuK+gS2d5tmzd9FrSyXGFcdhN4/KPBcgbx5Odob7+QZxp/8Ki5H43Zds6hFZf2
dqU/E1ZCaeZD6Yu8SyEkCu3Zed8VZvuMExzrZiStHcITfDOTFMfGmBdIFWlqv5gElYzb1mV7nSBB
4i4xvEuezvNXA7cjYU9ATDlPk1MCIyWYlWW/HwZ4tVss/E64Az4du34ncKJFDFt2c4nZH9e+GUh7
ZI4CiB1sb+LtvanoAzkNw3lxhhHESzTeEX0JnrIcJ7Q1LIgrEis+zmpkLQ+QA0RaUnUrE7FuAmUw
UCyqicgUFNcB7T9kxUE4X4zSmK5q4P/Xrlrqe7QSjtxynqffGCW2D/hJ8/cRLNrIl3PqnaoZAyfJ
8vCR6lDtHL6vZ6Ei+9ZcuhHlN7p+YxG8wQIhXnesOpiRa1D7M1iSMuwJA8E0w9FclLvRruWerDq8
UYJavPby8QF4qbnTRBOw1UpvkggZc5oWw3WKzuvMIcG2toh5WJwB+Q7hNBczY1kfawq4cZEyYrFg
82yzAVlFhUaUisFKz3VCjZKTjUABxfwuzmy5MOWOxyBRvf1tYBP2xS6mmISh3JsuYH0nczc2VrX7
u///b/p/w6AK/bP+//rrp+Zjm/3S+v940Y/W35O/kUKAB3XVxgoWXfy8H62/vi7OJDszm7iEV4r2
78sxEzGhCZnb5gYgc35NOeCm6OL//R8CDX7yTX7ojkGjfOed/Pjvf8A+flclZdf+7//Adf210xc0
+eyaLBgWLOUkv9ivnT5Gbw0JQjxcmcXiDTGaOrbbTJFMMmfm8mpwEmvGtpWs4gUGoOgYslXSIFdx
Q7vKHPLCRfFQ8utfmlUGgU/BvppetRHdKpMwXhUThtkA94QZ8N5aBRWNu2orhlVm4XVucm2s0ovs
VYVBbrJB4lXcbiGbmtfdKtcgjlbtxOAW6EFE+a5bZR2k9aDwAMiQPUFyHk/WqwJkWsUggrLwqRex
RuqwW3l3eewWd43R4RBESMIJjKRkFZfYSi53aFaaOyT+IWkmq4oj7KZAG02iT0hYBBdmZtvB1qfA
iikoNwmuxYceMOpHxykITWqrEOPSQj6tYor/znbs+FkVWQ/coEpr34wGY+fFDtsfqeI7OdlpMAiL
Ll4T5XRFqhtTftU+IlYnS4cFlMMCgY3SVpj18lB2fQYkYfqUTRNIPZPTlsjyIblSSYl4s6xl+yEp
F1YAa0rdYw5x/9odh3indfFyagrE0oAvzMjPB9dZ43ChL6Ykf63jiZRkzugGsFe6g2SeAezG1t6C
nDmIsWKdENOylpqeQI8tbHeDdX++p/DsyTz0sm2HjOeGRJz2MKPrvjhKjFcMROcD2mzzI2ZiMBae
3t3brpFPjEG1LGB8BMS1iblrC0aSlwUBxE7pjubDAChvNeq8+262uhfg8/m3GQ3/gzH0CRECU3lT
tFK7NmmkKCq793xW3JPoqj1Grm7x3mySYae7demXzGqx4WZkuAupBZrZTCjs2vYGDxBx1lM3bT1z
SMCV8MVZARCe9xneNLpC1ehoFrTFpHmeKG8Ci+3C7dofo5L1VBfMIbU6gXNQzVriH1CqfRyMwT2X
uN/2UHTqa6vR6dBKAdbKWPot8IRpN+kaoakDy68roAzWIY9ql1grm9yzMkrfiZpSOcmi5SbDmlRv
Uhlqn10UtcUmjFrd26jRhgGMsr4/l4ntsNyP41PCXnlD9EjqpyQCv0/0Qjw3Uzpd2V5GdWy1/YU8
BnSRVa2G20aLlhe4M4bE0VFP5xqEyIPHTO3GxS7N2jTaD4ODklK0HSo5dsOZNDvcSMMCukonMw3R
pCI4Oe4Ai9stExBUO6WGItclwwzWYHg0gKkeuVfbNS1Ox3rCBoAtN7Vk8cQxUrPXwAFbUgMGyP5k
QBNPaFisY0jBDIueBNFfgHdF3RRREd00sWX4trLNDzn6SjLPtWZ6bsPYwdxD934P/21GQDQKyh9t
0g/sl4pTv6B8gSdDVNB20JQcdiVu4hsAHtCwGcFkxbWG/enJ0Uu8do5dhRRlSoWcJAkGsaWovhBp
J9YdVTFdzMUpmPJnMsn8dB60p2hoCQNJdemFSAaiyTcZ5yHJSkuixCYUNjT4hJTdksCkPzdtWPZU
ktTXapfbFZrti460e8JWbkYFzoQdm4mIYUQ0ztCKsFT2rbhnVkk590gbRfpTt6qgAYoXPO2npTag
0G87Rl5T7VuDkY33TTpF7mcrYl9ckheQi1E+FoQ+KydwawCbO63vu/TLjMxBByrCP1HDxcVw+2+R
zP8jkiGNbyVl/ec9wGP3MX4LqPjxgt8VMpgMpADthRBlnf9z6f6sAXRqAPwEnqQaWLFfhLz8HP8b
vwldZyzvMK3/cfsz9xf8z1zlItKBn/eXkjdelS9vPCsUA55p0qoJzDQsEf5oS6pUhW5wducLUAey
5rbuWM/zrrCJyWFkYB65h9bgzog8RTxh7Rd9npP9lHD7zapsDo0aq7NRV6TLAz8OXlOU43mW7xDW
t8joq3xK4JuuDy6Hy6EobCsc7zRnJlNu23sDZ+pjHE4eHXOPF4BeZRw4lEUeajdeYYGgqpq0ab2t
gR7C/YaAcE76w4i2ZRqOrOZguhxDB07miSJKDfcMvoV1r5WVQ0UBA5q0vnRsljOfpWVidyIXUPC2
hFTWKw+iMCLyM6xlRutbWFD5xjy5Dosi3ivHWEw07Xb4UBYGKKGuMg/8pSr06b32ield8uCmVgPX
u4jT26mS193UqCNeT1LgqrD/GCb1V2UQp82RQp1vYzTcetXAYHfrTYtjlKcUHaTkgFuyEd/SOIpB
nQ1nKUqdm9udruMoG7TjxOW8RgtqEacg48RF4CTK0mgXWjUDhT0zk7jfD6GoOnXQRRTqK8gig8y+
avVwEVxqqFhsTzaYvY1iOP59IPxXjQFPDU/lfz4Qrr8OH7/82hZ8f8nPI2F97jkITE/QYqyLv38e
CSt0780ZIBzTcRBuyPUwoHv4eRRIjgJpu9xQ6Opee4Q/NAJ/1hjAyvlDY4C8en0bPGymZ+Og5Bd6
uwKMO2sayqY2L07YOk/zaEnkE7qGynfJV3hZoRSczurEHlPpm0pXMNMXUO4jAYX73mjVlWQyZLyX
8ZJdV3grMCFMSH22Rq2oI3q27k/mYA3vu4x01y6aKTDq2aBAG1zq47pL4YDawGr2/Tjrd73Zkv0+
hMMNAaI8uK5WroKgpWHWp/Bo7xJw5QenSXlumwwInoPcfW97/IqbOqbChWRXrbuYmVRua56ZIccT
HJmDZ+lLT9Z4Kj6lPc7tDTTf7IvCQk3XLocClEYx3YSkSgJPJXNH+ICiZtI5gd87x2puLLRWeo8C
jcub/9dsZW2cejeagbZINR8jrQTzXxTzBASHX5CY63Bh8szNXpi3BmTlWw8a2d2SZsONIl6W1V7e
+RwqbPvDtsIJNTbOoWCRqLapVZFll1DIvkPwniFBsJqpq5keGI9dXXfOUkOWeX36Q10m/b4IDRjO
e6ylGSmKTSI4Maa0YLq9zdZjxfx+xKAJ0Y5Wq1fM8upIkVKQ2pZblqxIvvMa2StYrXnHcJUiHnEl
dl+ZhMN0nSlC0sOADqbxcNPCM99RB7nRpmfvbUcscuOUWEh91iC7VXo7bmXbmcgA0Qw5HeMqbYh9
CkPbqcjhHPXwbDSAjH1ltcP6xXGWAxGbEsQJu1c2J9xG+XDqOtYj4lqfi7QzySVqWwBixSYbjbHV
30coHI3lhWprLpsv3UgOPJjUbFny8PbvA++/PPA8SpM/O/DGfxw+khofJ83Xt6WQYYr1lT+VEK8O
SrpCTrw3bkvH+E3inzVwzmJ3XAPJ/nkEMkBZyybgp+sgRa7y3p+zELQT2G7BF5kkKLqGMP/KbOSP
3mU8u/wgNHDrkUqlhkbj7QFoEXMI34mvX7YqZc0FDZthR09vPpR/M4D5F6HF+iYoNyCF8fe0vXU8
80Zo0VWDVnueuxzAgKgNEMjFZ2ntbEHgdMGfvxVXw1vZs7X+fSw+Foob4TD4/cNbVQU9WRqZy2Ea
Eih7eYKU0oCjra9KuDxKukOhN9p+WqSF7gLU1Z+//b98nGt1aq1uDTQvJtFyv/5NyZxx5WgboDDK
8cEonGcXXsefv8X6I96Ur5a7voVEdu4xy3LxuP/6Fk2jzT2R9uog9fGBBewTi4Jq2xvYVcWi+Jb+
/nX+N/9ypvvHvEXeDoMveF5Iu1TOgi/i2387M2IEPiGGPFijqU7gpvR6CyOpOGWSdjQfrEfKW4WJ
LlKdQBUIv36jcM7gfGVk3rALClG6GRFtPta17EjEhUcecjV40MUx+FYbOk42PobS61V+6KFP8Iwj
6HXzk5GOezrSDuKMi2Oy6YTxNLdevYLB+sLHxWFex6pHoBhnpt+zlniakVBfoTwdkd8wZ0Leprzi
wQbD8ZzMDvzcokFNElXyRnZldmev7NuBvfemj0Ak9EOpUyJ7IY5IliwMFdUOyu1ypKW+wHIHSlkU
3ywnv6sS6zOK69sOtyiaa7c41WL6EA1YeL11so1KjVA0Ivn8rF7UPlMSMBGrXtmm41dkuCAe0/im
nkn8Szxkz5bBvoCy176eCG+BzmOHJ+60J0fTw1MaJ90W3d2aHjR8RTDoPaDmSfxZT1MQcSp66Gxi
1HqXQZo3RKRo48ibxnA4wCQLg1RM8QV59pb0XjZZLsFxMmKPF4xkQM1rcx558NJSMriSyvEelEO2
aUzxtTVY61/VIk0JKax1lN3l1DT2o1U62nOcDc0Nsff8HHeajIdKz5CQN/QqVJHMEJsGNYChMFSH
hWouwJNlYJQq22Eb4itSKHxbFYvodCx1/KC9sRuSXDyRzuuSRoN0XYsTo3/pE8Ficytm/UpbnOgh
iVGWlqRao0pApRUre0W8Jbp3XLQmvGK51dzWCyrIommvQm82XwC9dA8W8SwHKOj6RZ9M+1CwMyHB
xU52fVdO+7IwX2K0v+wcEyI0UsecDogSvFuBT3mvmXVzgSFbvesJzzawvV6gu9XEdte52KHjUS+V
LZm0QRVjvjnJZN94Vn8GSpNtwiW23yUYkcPQrBh4dY4ODiqCJ8XCnZc9T0N0YuO01pnjbT1nj4jq
mZwOqba3yH45Q/ygn4pJGB36aLzVwlHfGyZOMWyQOevXzjrKulXnuRIhi8pIVjeoOFyDbzQulA1b
LXFrhmr+2Gq4unMemqshSrVzF9nG3pyIPLdBjJakIZQZvnLl+Eoo3i3KTDDxHuC1bWVM5OPV8Xya
NDd8cbOuhM4befsoDMfzxF4ZmxTQXBta4Z5hYsizj1fJsACkYi1lNiozFLF2Pp4WI9avVr/XLkxt
76kinIbJaVKucoiPGN2fPR3zftR14i7BrHswBvMD8YhXZAWz3YZou2GmvUrrCGm3sNMPITu1xSLL
LByHjFwHHQ3Hkl60VhHXgW7IL9XyJYlcdAqxyFiZhtFwDPEmBrombkk32XX4Aw9IbIABYz7eLxk/
NkKh8djomoN3rx01v1ZNtcO/b35sh5yEq7i2g3baqToyH6REKFTqGYDB0hnad71WmzjUhHskLNck
DSdm2LpOHOOYWAN0KPVyHeZZB/gNLR3CBDe/4kBajvrkURcb8qWpWBgjn9Q2IzLbbV6HrM9EfIW6
dx9zAWyKAQfDJooIZs4LvbxuC/eYD8ZjVoCbM0IdVzVkHqtxkUQj9vPDTHMvUZh9Ze6QYrBsA6c3
rI+9sGr6AXO4qVlYeBsyuxHJd7N9k8wMWj1bz492YTQHzGqZX43L+B4OrYkboOGdBTSnGWY3DxAJ
KdNqB9HyZ31UAqXuYrFjTG0YO5iP9LxIETzJ3Nyzx+sQOPD90id7+kLDgOVSIU9qgXNngJmeZCyx
0nqAuxhXI/vSrQnFENCIIHcVTdfiWFe5mYwKb+UyMDR3tQNwEpsEB+ezo5t4XNfMbV+FMiXewXUe
8nbS9yWZQEAhLJQrw5wcYGEThmF78QHQ5CrS7OVBYtS+sRM9O8RaFH1wZVBEybzP53jdXsbTo87J
5RtMtNg9zPmD6cJ2kkJHjKR1mXFvKTuwx6J47kCHfpgAnV/bjb08IzHxK8Iykk1aN811r9cdKU8p
3zyc4gdYEs2G1FTN5/L8hozSwCvRZDugjO2R+3FEImdyZijQY/aZ6AcaMN/I2/57XfH3mPP/GXMa
BOdSJf5eFf1L2PD11/Efl69T8rn6tcJ/fdnPyYZYl5eWLU2Pun2t8/852RDrHBQvIIso7H0AV36v
8l8Hm5Txnkt1RprBOiL9OejQfzPZJ7Ak1VlaAkX5S5Be+Ye6VHgIpqmKpSVZq3rUxr9WcQqv2DIS
6X7VkI0xf7TwKrWb0nI6KxBolUtO53EVpCKKqNpCO1ZGTNwVqHinPFQjkbL4Z+cvDaQ09j6iltuJ
dcGCJMx2vvKUOj5rG7tZ1KHkWsE+tcnycWYqyRLJ7SNuLgL/2i85RFWuqJk4WRnQqKaxdyMSrXNQ
Z/YD+ca13TX1fG+WZORu7XHoxEtuMqCc1yMeonATV6IsTgkMgu3kOlwxA26gBTvAIrMpvsIWrGr3
PmakuCbKgqwRPOUEvlCOwtEr2ocWUbgeMMY0c/GcKKdb+n1ZDy6I71YUhDEnepKBXRDqc6y1zc5R
9fxOGnkJe2EeU15qz9ryoUYhmVxev1V/P4D/7wPInO9PH8Cq6eJ/+B+zPwZ+4zfghT8eQc8mSWRV
G7B8lbhu16nhz33Dqjmw8OoKg87w10abhxMtAo8H+wjWFW8Dv+VvCHQFj6cwvoOP/lKj7fzamq5N
4cpBo+sweBKt19PjbSfFtVG39uQYVwuKiWjZI9OaOzoNQ6AAby9aZ3lBXTAV2wxw/tUGrNryohk5
mWwIIg/tUGtXTMpIPlBasYtQe1N1Le2lisoDsIn+5KrR8QFvodtCz32PfI9WrYwo9RJ3dZAW9v3A
8u4xRStZbnriY/d6rapN0eK8s3F3bvh5+s7ACg9IcwhNiAjsAfm9MRHJ6JAl8cU2iaUwEGptYhXe
jggImbT7DDHEagfWD6qtTRTzdCJObp90i9qjR9IZR+pLT8Pq92mN8Hto0m1jlvMF9i9EIyDWSOB4
4MjNVHmrBWGa6rtZLMuepSypGJGxZ75YPnvzkAZtnSU+OecB5N+bBj19oEUZmGOjM3e5UyALAtRy
MAub9y8Q/vFJWX5Xut5hbvvkjjzjyi90fTnUmeFtUVyutj34/bg8b5oZvogiXDRgIalvevZHG0vU
JtYpafro6wh+YbEJvjxvT1niXGIdR4ZuFneeKFZ7hbP3iv5QW2vlD8B1M9PcbfGLCt8IxV7DMrol
O+sJ0PG8Hbr1LwGj0e9w5/n53EfbBnUhhU7/qWhpa6eJvhKa9bluknlr4tytFgcOZV6jN1WlD3uK
hEkMLhsl7YNHcnBHG7B1M4NWcQm1p9lMqo2JKxo7HeZCsyfKy7DgsWjQe49GRZYosBrkIro7+HAh
IIdMOnaNVpv9dhIWQG3Yq9KN9lNvY+PFyBx4evqhnmrrrIhBm8uQ8ENpKr9vm5GYlGiPEtKhXIGv
ledakKXqoWrtJ3darlJjdDYR9sudViYi0MUS7526+LjI9EOqOmu/poKAHBnhtFJMnpThfbVg0frd
4Emf78RayqEj5yvhNtEtrCGK8ghwgsHIGpIuQlWXZA+rzVE6d/KojFT/MFuLTmXZnict+7TMKJwn
FIhBmnDbyTIqtstC9BqeYYIZy1T5TlRbh3hBO2xBtd4SCa58RLTvtbZj5OBMoY9tjnCsalZ7Sncr
qKDi72ymzbvQTB8bxmeXUsTFznQ/RV4rTlPkqK2sbe0hR+4GCApwvO/kSXJXDER1l61NrkQGgB5c
V/OAYsb1dQdI4cI8xm/b5dLCv9jheR4DHIj2bsmYfUigbEE5gY3qDE0AiGoWNhNZEegtKnbizw1C
uExaGie1j7qBY4geCMG3EQGnHoxzq4ne17jlH5HC8ym6JIIaVups7cgbSV/FbSJklWwRs4pHsGIQ
2TUd6fmgSB7BtLL1enztWDbL+4xkYCCrvTjpXTtKlK747bejhj4UMf0IJbSwt4TyZYE5Q2LlV+2v
HEY3/EHtqqwSwNOZfa1Z2aeEknndA5JYqFgS9u6g+c7C51kvrTw4ANshFYhvU4gGkx2hPK0yKgS/
3T0haEcAvvbJBe6yQjnu7DBVwShI5IhBk22WMbd9ywKMYijvM77guwQze6j373IQxxuRJvp+TrSv
BZvRXc76tOmcq2Tkz7dOuR9tdNwlXB7S0LVmy2ih9ueQJiYmogrWVPJRVZhnMRTdtzTLB2dAhJpn
FCijixZcF+4cGEkFhwxC8lZEdnOZDWfH/vejp5B/u2BAEVm38j404mhbOF7QE/IjeNQw0KqvQ8vG
xFmg6MgmpaXMMcFjTM92ZN1gMJpx1M9dxlLEK9xDjJemyo0Ptt1epZGVHls5Pblji+EXd/82n00b
wlxSPnje8JyzVfLr2vlqxyNu0pBB0xjlD4benx2ra65r1zglFbMsSWzNJXdsRHDNuzwOYZubSDCh
zH5rGjJuEw90qlx6wmcsBE0hOplAYWC4mklK3VtT4zIcxOWcM+trTWS9s+s9zBbw8rzUzySY9LvB
mNWuc1GNTi7vWC64QECzvmsxgKY6l9Ckhbh7RjpKiN/5Dt0xIvZC3tf0vT6hNsl5Vu0xalC+gJzQ
kOgSTkjDKXwWefZLnk3vx7DvD85MSGlvYM6I8pi2vhv3UzlpO6Kp5dYpBu8G48U7ETlozixr/cXJ
M1dtuO0kSIwCVh8prOwAk92kknHDgZYf9Vh77j2CGRV4BBOTPGdh3x/dYWk4a5IGaVVoHzh/kxMZ
ucw1NU45QGtM5QC5bTCZw8hYTLmLnNEkd7DGomTV+j5y0meyxiTjLfdh7tpzm6k1vTz6Zmq1c8rL
HFWyky8bq7b1nawcoM1WIU4uvg1U8NzkC6fqDkoWaQzujPTrU263q5ENmgCjs8jVlFceJqCdYI+n
Di3h+NSFKP5Xv67dpvlG8e0rXBKMGw8usUM62fqQMeiVrXlQQITATji1bYSPZj+SNoZcHH8geh/Z
VpzeGYO2ekyQ8hmhvDOtgk7hpSKUfClPjTm0jrdNK5eWYFOmeaLFsFPrBr/h3+X1fxXfx/5I/1M7
7/2qsf035fWPF/6zvOarrtuSxZNkG7Cia96W1yxKTfA135Giv3e4FjW0RSPrsl9fMcBshn40uJbx
m+WSpERFTJsr1lXJX9jks1+jg32zFgGqg8hIoB1iFU8hr697jDc7Jg9DQBeGSjtbQN1u6YQLiHcN
hI98yQK41y0ekcG4M3N72ONQx7MyzB4AfKyXUVaND0DbirPZ0gfqqnOpdcUgN9Sh5ZYZN/NNhJIA
yKK7qDYZ2ZDWG1oYayyrfBr77N1oELcNZs4lTNuIN3BMycNtLRgOxTrbsohF4SjJjfuuROtT18aK
8otwaIxD+0D2HvBqenF/7pv8i9BIUHDNR/KZUP/g03fC/nb2EOykzIv3agQQR/hxX9wl6dKfqOsY
/joxA0GoFBmgEaLi0xzh7TzazrGIANml6ULwSYNNrGt7cws+ZbH9iI/zurGBT5M/DLV0mCZ2ZM6k
zBigBDLXRTQiEDUR9rVU8ko07oHQsLtasGoyO0+/gI05l+FU+OmENQ4vL6rKmBmrUm6460RdbPnC
VAFwSYx3cCE2TO22zJXxYmAVPC+dle0cqTkEHMJmCaGUbnrLqXeTAWnwMJUs2NijT1GQ5cu9wi3q
j3P8BFjYeBwLaR8nyxleSr1CAAxBxxezWYXXdTMjj80rhpTedp34i/NQhuZyXzZmRmufEIegfc7y
SUdUUeW9tuDOblOy7koARluqHgsPDVSEbtNBNbhTZulC0fOExnFNii9+7EGN+8JoCUV2JCrrokSS
SXQe2O6i7JB6dcSWUkxgfSCqvDWHTRcl8gr3B1RVHUVFoGUL0eBUtSSbpL2VXWszCCbN14ppojMk
H209/6ofx2H2/XTkB61nZf395HTCslvP0fVMbb6fr15bJetx25BckI63IZoTEhkq1yGqxVmGYdx5
ISl2y95a6qa7877rMJGpIcrUhleFJhLeHL2mEb2qN6Fdv4o5s+/azjEpZ5SeXITIPvVVAVrRGt5i
YEGUML9KRGlUkYsi3CL98FVEqvWroBTPjvYUv8pMjVfJabeqT7NXIWrpqS9yiRRmUAgbd2Ueo6fn
JOEST3HIPIXfRa3pbOhbgFNkTA+jPeDuWSWwPbmFwD7J8Dnpq0YWg3HyuOSKeQ+VF3S5Vzkt3ESg
b68iW+BX5ge1Km/zVYOrVjWuvepyu1Wha7+KdfkFyLcT7Tr/Rcs7rareZNX32m1TPlFNIvp1XgXA
5MYgBoZx0LCwRCEcr1pht3aQDaP/QEIcrWpiXSOjaiNWjTF+e+TG6av0WH/dCax6ZDQi5Tu1apQd
xMqxPsgbLx2ih/BVyfwqalarvvnvedN/peqAOMPt8Z8HvjfEXvwy6v3+gh8XoSt+k+AiBOMiR67g
NzbiPy5C1/rNRa6mo84wf+rbfmraiKwlYXaFYaA3YwSLEu3nqNf9bTWmQKIgmZaXc7P+hZtQ50p9
exFaDmFsLgoBVh0oBf4F/BaOWkT6mZRHuGh16BvpkhF1VYcnfDHDFixQ+0zILZlnDbloRHiFJzfv
6hc61elRlm79Ytlp+wz9qX2OJsanbz7JfyMoWPUkb67p9bczGLeRtYsk2LZXlvgv13TvNqE+etYx
HazqoySs7R1UmfKqlGvumkLLtAdmS3tdV6TE/fl74yX6w7tThkj0DOuYEB3KK5Hk7bsjmMpru08U
KNvwfaFCEurHPvEumddUto/BzblCC4HJ0Fz9hpPlJY962iQfpqVcvjivxkRM4eYpytEAZnaf77tX
C2OjKvvWeTU2kh0lj+HqdtRrs94xPLI2S9OHSOkKGhdraIubGOYEdgCdulm4CsguNj7H7/sFMb7b
Y4/jerUZMqW28cLOj31jmxKz2rrV2Vm9mQ3X1l1MZDwsjNW6qXWrjTNShMvDzcXdiVdUPGtsCgPo
Wg89MTyUKouiKXXsurzGmxwFWvx/7J3ZcqTWunWfCAcLWDS3JNmqy1SvuiFUKhV93yzg6c+gbJ/t
8v6Pw/6vfWU7HFIqM4H1NXOOuZpF29U3OmtFyEN7MQm4XW2li4MkGcQO3XgdE7dWrAbU8ocXVVtt
qVKlTEFWqyp5w6tfSM+xi7PoXOO2pGsfXDObdyrObZDrRrLRLARr4IaM5p5E0/Sid0kiAtARjPcr
HdM+YZdt4MaTt1UDPpfdaE6AgIlbse/xgEYTG7HVhbtYcf8oiMvdlr2jhqNHqhzx5QaH7kTQRLwR
pgI1lthC3xUwYF2/5BCkv5Z2LbQtQ1fzCgWDTqceJYYiiI+yBeczBuI61awDgxGD1CLL5vSQ8tVJ
Zxcoq12es7KdYOqSoewPSD0ZMKwm5UifxA5xRAsCRskzkHdtv/zwNcfGuMv0BNvXOAbcqd4R8Wlx
vxigGyB54o5eVp+0C2jjPXb6+rCsLmovr/FTJxC+d73RR8SzpxglNvTAE5Ot1Y0Nzl6Ay3JJ53FF
+AyrfTi4KqYryx0Zf1roqe/ED293UjrFp+FYWeUbS4NJWCYlEe1Q5RKfzY00wT60dhpw7z3EkZaa
twPSB8mZG6I9fMAknky13zglAdIh8oFok04h4hgXf9O3Mo3DBLtUm+4NHTcmzNxC+GMGMpzilnWK
fkM91ibvKDpyUBrlaBl3XUcCxDIsJrR3Mx1fbczz3vUMJut90UxykUJvIIrZEY3Wf5ThkOZB6xFy
u7F72thtP7SltiWod74ZZ1HOrGuwvW+HUVuSBwq/eT5Ql7Ej0sKS5XRVtkUUtEMc1V8swCu5j/Bh
zYeaZUnes8r0w0LQAEdBX163sUpqZA9m9d5VjnkU5NDgI4KYcZyzLrtHSr8+DMkVRIublHeU3eR+
DVXjYYLyeLV2fW9zHEoKjkWobSO7kOEQYIuXPrFTDEjJyF/PJHA5NNVEOVGp+o14lupN4Q/EHS5J
kA1ixY287fRh0vxBn4avespo5SZNWklgYKhIs6xxHry3Xc48lKjaZffjUc5YnM8J3o+x7dNVKZVp
/Xg7JcbynHemRshTpswF9N4UGmEOP54eaX6Xw9Dq9ckdE51/ZBGJ61xHJE1ajA3FosbXEshH0pG9
J8t3wgyAFc/t0l1V7WLfNp3gL0bHVWk7NfRJuvqX6n2DF+5uLuOROW2VGN0KAp8usA+MO6uC3+Pj
jcjvWpkD0Csj6srAncfxyG4bPQSihri4LjRkADwSAcX7Bi66Y0n46HhrNbi/iC7HlhyUXet8IRtM
wWBJWkIFYPasHA2Wc7o/xCDVWU846q2CgHcb2zNre9cGfhDiRSFTCetBprrqayf6J3NS9nH0vFTu
Re+py2DnZh5omRXSJ8areUy4CRmLRsUqxJJpuBNASG5ic8QKr2m4R2MGXI9GNkw2s5FBfkA+Iptw
NEW8qxT0TgNyxyYXcrq2cnTR2FBjgBoLXkeGLflxovCTSKhagpXhjh49RL2Y0bpQe8w4ZxbesjcH
ltfklS+awjFgsXWoWYbKwD0y904578EAgO0Xo522qOKwvcsIA/y0WuG71RT/b+H4NwtHj4riLwrH
LH+HZ/P+p+Jx/aHfpyjWL6B6eV6gOkB3S/v7v8Ujm0ZWkbaNxcn4sfDnf/1WPP7QCeBWWsUDq374
98LRJJhFEpbCGpRBClXnPykcUQL8XB0JHTu2Z1A+8hcIc61Df6rNWrYR5WSL5mT1Gs4/K2fSP/ZI
Hnv3IqkDqqP00Pn7cIEW9vetPWhPMT0ye33bgJU28QBYSvA0XhLutQFf6iPAzfwKpViSnnvCsL6M
beK8ycUuTzET3KtepUbgaVnLwzdJihM6M4QvmQeCcUzL67RuNPwQcV3xzB/qZV/MDETVMm6iJTbq
XTGq1nsbk9l0D4CKIzrfZgbYoKbBPc+GdFBCAvziDkTnYCIOAPGPNZVzaUWJM2uBKl61FZ6Beo1x
ue4J+eijnQZ8wNpwlydwfQqVuCap7jEjMWeHAmmpb6uu4+3GE0+hDbdfaoUHVHrYcLcF0Eq0sSVC
DLixjRF6UMCyASrurWuAEFdsBfk84XfMxcAwJJSezlIUayoqqTgU+odSeUdkWhYnkpoqQ7ZJL1sy
ws02xdAC1vftATaYD4JdK5jXMnbP/dhdCLcMcNdaywasUVRC/8GYGdOCouuslvTbEs5zJzE1E00o
gzFCwIos1xqjvZFNYXvrFL121BXCSR1Grk+uHXnEKGP9tIvLY6xp4z7C88G2hwLaNzt98UecrReR
K7mzvXp+hwiMpDQf8g2QszhI4KPvcLNn18BMzX3VWcWxqvphn5Ujs5WmrGyf3I11RD6BWo8RhhZl
FZh2HN1JwytBW+ZTYOP8DKyeeiW1o+rQLSQCt4UqXsJS64k0Id/cX7SxvstT+ymriuiCYrk7K7BL
F1ar4xsGk4lgVlS0bR1Pl9X7t5vHKuFknMJzblQzPNNaMzZqGCh1HCMMlEicW8/Lwue4nszDFNva
nTaF6y6oJV54dFrzOrTDfK+lWrKwrGMJ/Vw3Lrl+YW4/NbYoH0AlZ8QMhXE0bVjmm9MmIbJ92lQz
auKSJSHYv74rQBOV/VFRoO9VnkXPZl2ZV94CCdYXcFMeLU+wlodWgg16wBD9XSiLQphxDsbnqCrL
bWZUi89ETJKVvTjHVsnHFA1nx1jJBNM7OdeCgGoyFJMlJ826Hca7IYqMKzj51cGyKID7dOa7xhXU
XqjYy+e2m0rMdU79VRnxi2hIYulz1z3xTRfbucbcNHc1uURzPl1Cu4tPJdudx0iYy+tgLkUB62Uy
PtKq1a+0peQobxrTOal88nZWWn8i/A4PRJ03W5jEC9+gkz54mTu8kuibv8wUWC+m6pOVU+5mLw3a
JBjb3GG21rd73QEw6jmq3yU17OyKsWHhskGEfUzihFfKk5o6VJQlYUY1qkRPI3CD1cMiERvRBujJ
uQzTCR1rTa1JSoDJVUwoeUwUFEixXusCS2vmbaUGsi9CoAN8Lj2k3BxYjqYzCO3UqdK9MqCRNp4t
RzPvQAU+JUv7kNaa822ScNdZ3K2OeqkYY+EEW1iyt6l1VcAvuNZ7qiw67DBwkujoWZ1zMytclFU1
dA8LsOFAtnr1YQ94tGu1VGeWZstXPKdt4wsNm7xXqBqudGQ9RbElN3aTE9DBvnZG6ulFNwhjhrde
AhyA50vkYKFvlgy1A/V7e4KRF72zfUs+c0Wp3I3NNSA7tcJrpgCOmflqUNmDEHMM15+Umq+NaY2b
zmz6t55NM3ecFeNIatiWtVRXMUQ4t7pkKdy/Td0Lb5sPk7gdu6RcmWUM0f2YhI7pYOCrv6+U1QH6
ipT5MPah+zVThUZqbjIY5saFPg5PM57vLS104UiX8n2QbXXl2WFrU+cInnNgiqdzJMqwZjkco5FV
JJY6pOs+zuTD3DqRR/cK1EgFwpTIKrsEjXVBhevXpPJda6RJ3BJSkXGJSgLE9emj4cy7F+x3cbCF
3YZfGm2iFOUlkfbevm+s6VrraWERweBCr1r5vdKsb0ndGNfCwZqwmRua9txj2dkCKk8KYL4KgcGN
x7D5OtZJIKGp/oh1jC+NTglnTdNTpbcPDE0RagAlI0SVDiJBFbBLGC3t9WTxLo1oK7A/BrRjq1Pd
IdLi2zwbox271ZAtcisQr0kEE6AidtzvHykihvvGwHgWUyg+Rg7eNRG39UmliALaNpT5jawQ0suu
HEk/0KMDSWMzUfeF3e8trMYXrtwiKHVPnZO5gqM2oRHwjVrkd4DE3OfIhkjKX4gCHso1SDFkNuy4
ZXEuQk3ucmOujgI0xUZnkhSAOEuutTZyfLssq30/TENgDVP/ZrSYMnKXqe3oZF/6TnxNmzojv9JY
rkdVRPAUOhWfLRdPSdlVhIwWkDnxM3bfBWyQ7QDp8SHVbblli9puq4jJh+VWbgB7JXxgFdndMvzp
98pDkzJ3SXuH2t0UJKB7wIOxWbCiaWPtqIYrIp7ijSzV1xYC6BcysoZdpNzsW+ESxkK+Lt+r636J
3fyzzZLuyBTZ2ejQsIJG8m/EdHr+LNHd4DSCopfmVjAmwtgZfSKul1pLP7zUJYWHgfa+l8QhW12Y
X9I+J9u5S5Md5s/mOFCQbAcMMwfTqta0MiovDWnDnjXSeJUUVc59NKGl6QWURn1e+g1mz3FrOl35
0UuVbPjbHzEtiM0wx/ZBjWazSeTNYqn6UFoF0LLaM3aVkB+NXl+GwaV0QOdCt8ieodU14hK0VwH/
xo9jFtpJtlBh5PCfMr26der24ujdnngXYmEKEh2APa8zg3sXxfMpxaa5wz7r+g0aOt9OSoMwrfjU
Lfnq1c5vzELT2DNMap/bg3dgXA5gzSwuWlae5zaJd32hQ1+rNADT+XzxxkEEkHfyfQfJJOgXYCcW
mEdfxgMKbjZbPIQd807rJwPOpuY89paRHJYUkTysgU+SY7UtwoPCTwpyt4wEYhUGgZjzwBwuCsng
R1LMzdbRuPzIgz7YuH8vtgay3euh/Y9yYCLn1cNxKloPD1eEhiBZ3FPRz5c8kV+IsXv6t5f6W70U
ncxf9lLnz7JcEx7e/8SYBqG5/uBv/ZRjYYY0GLpTfJOIxb/9bz/1Y07Po98zfp23r6Pm34fxxi+M
4FcX+e9t2H96Ku8XXJV0U8IVWMLX8fk/GMbj6vi5p8KPiN3ddIRuWCwG8Fn+3FPldN9LUetIzZwy
mwNQcUw+Zb4GZoRg4rceEjWTlglHBbhPu/F8o2vbI080ZphLgyZ7E+e6xiaz63MZxMjxNFB90cBw
7KPmFL1Ttj1f0RjpgZVw9vpLgXMLQkzXwXGZrWCxc9SAmtkxAUVCVKOAotEwtm0aL/v1RKTgm9vT
nDbxLTsKnbtjWZ5CQgXXFFcn3raeXqdb+t6G1LWWxazeeA0atUl33pfUtPFtCISEfgVqgzD52ssC
tocwhePykDhL8qkJEX2oRUtuJn7mVc5VOtD1edZ1XORhiqOHkZfvmB67tEFGxrbSGKd6Lg3iCK7q
Lqni/mZUHXLVMCVGWefR4lf9OG0ZP6OBcqJ05FwjHWTiGQ6Y1e6wxRQetVId6v6YS/PJbfmY8fNk
vIQR6ycyLEngdmwLSVwTbQ2PTx46ojiRWV6ce820dwANi4u+5BWgD7e9i0OQBD51XXmif4Zm7S4M
zVXs7AxWHgA/iWMEnhfpW2z3FI4txr+UDEr9heF+fz1U1msno/5B4HRx96xBPGwcWhrVfoFxb1+2
g/kMU9fYYchx90UdISEYyam/wRGH1c/UaQArQnalHLt7wD5uurXtUJ5M0hO+dxoxOlYh7p3xvHro
g04Rd0ekxdkCflqhVjTMW0qk4W3tBp5a4hPvxi6VG6/Aq9i5/UbCr2J+RR60WU75ycsxXSFnKi+w
qKwb3DIvCa1HgAUrC2Z7mEmYj8KHeZDN1tZkcVAQofRK9JsM2tY9iEr9jrhuJwgnSx0Z9O2zlNlm
YaEyiwcw3+FSMU/0xio8pERes4Mvsu8QzT9E6Gm7yrLCChZTLu65yJliwR6CxCYKf8k9EhZw2RJx
YVhoMeWl4mrbIJm8wgEX+4Xb2ECxu9elIIplmRxtF7N38+UMG1l1sYR6iT1SAFLBvhprr5ZDonJN
ivm9zOv6ZkblcnLcroE7FZMjK6Zxk1ttfGuODdcNl63yJxsgdM3AF9FAjNpCt2jP2Swxx2POdz+r
XvpED1pVtLetYo7EkxuChdmxPFHrOkIslj0EqYqj2L0n2Ie8lM2see7wYBiZVA+wN3UMyrLJYvEs
SJNJt7pMkyu71Z0Lkcth/DJZCyDUAdg6IeRexdA3J+OU1x+TW4zNBku+utL9PBX0by1aPTymotLk
K+a7Mj2q1eHh50wGeDepvljlvq1AGj+MSWKph/7XZUD0YzOQmfqYvmVZ3y4lbNkf5Nl4pdDOte0t
wdixHgq4zKLorRBJlEO/FmS8Z1pVcHn+QNpO8yIidDE/YLeumh1wbQg93W1TmH0WHebetd6GqlT9
h5N5IrPf+Iw84Pf50FcnZvQm/W4ZZj36C0WRDRoySpA2I2fowdVkgw2LrmG/ujH6lhbe0IDZ/XtS
/52TepWB/eW6/Ff92OadrWPyc2Tabz/6+1nt/iL5VQ6REKvc6w8gBNf8xcS7of9hxPn75FP+soq5
sKsCKbCY2DGT/H36CSkKaoF0KLE5sU3MU//gpMZA/6eTmvW8LkFR8TttLGH6epL/QUA2JAZbvjSp
IAc4rHA8LOVqU5awXGNMRTu7JGWIlUXqXkiRBuxtkI5xy71bBSPoRTfAgSEe0zAxX5iJzOfKNsqH
sbPDL/AKpnO9mBTkjlrkgTxZGr5Vz3aVaCPmiayspo2aEKAFDF5xSsbMac1rkCTxLUcrSqHckibo
tyZvto2XsBMgcEahgqVpnLgj0/J7V9Db+443W7tM66y7mLXLOYtDa4Vtj9pWbzSTaGSyHlkByxJE
jBkbMRqBDq1sNds3Bu7petMboXkcCtPkHHTNozclermd8obk7YI/KmiKsP/kVchNba2SfXY4kLvE
gAouLr84n7cs2Mwjq0K7ZRDZV6BVOMwPiY49ZmsuevE94Qs/yFBOZ57dBLOKJQm/LbZsgG4K1b3U
i8YwFOhK9wLtqXsplZ7dg/xDrT0l8Z0awvKxZhV+13ck2VyhxokkraWhk+Ed89zm6M9FCFGy4fG3
xLV7mTL+rsau+SBTESIy000QzD5ho85lSZb6i4hc9xzmFQsnJnG6CEK8PGUA4bbaOS6sfslkDXFc
fZeJxjtLcCBMlWGfHjo+v93IIpAshYQeKY7VdTzQcE3xWBQ0YmX1IETjXjSLqwWVf0H4gyuBUGA8
KMJWPIboHI4JE7iTlifWEflAdZe1zag9LJwc0NhTcWIEoDZNng0W9G+DkBzIOj3vmawycqKbr0Bh
mreWhdALlaYFc2tppL3ugICXaQXMwT6GLMxj17tMNY/heba8B6NNostkLkgBvIm55kZitaYo7TrE
yJo0gh6BwLu7YFHIOuFd17XpRLth1rGrT2mZHEKn6ZfjMEDz2yfhoF0boQZbWbHp3poQ3UtEjZRv
PZHenGl+pOrhnlW4ZCyC7fxcuxpQctHa9lNJnXoTM24A/m/mFmMHsrWqheEWoVDmPsIIjstGS1NV
z77GB9EeZplU7lvD/hH1g8ckHUe2GfL9rKIGAHBDo7ZYwdxd1IqFLXlYwTo49TY2hWOO5CJ5wZDo
9SfWK5L5OpfPK5ns2gOzuG5jZOGNUxT032PfvcRNcRt6ZnSdDwXxqynICLKADbOoLO0UFbpDrhtM
pCdpsvFPljVnfOmXbdjO2U63+c/e1PMjqVPqOWGURDBzXN0g6GhwMqHpHASzcjRebA9TQ7iIEmL1
TGUXoRa3Y+2xhNpKp44ikOLYLGokI0S2EC9ChEA2sa3ojS76Jkv+hsNMQM2wui2HYO6n6Uoj7etI
uJcMZq+8rxb3umfyiPZGdEy0qumkknTYOiCEthZZ2qQjTHsynTQEeTxp8AZsSGzaTy42hDkxhE/3
4Nwy2n7olw7MRKRWRYJ8hrnIInYYSHQnBeBOufo9uZQUy+3C19aBGIgsPDtjztzOrW1mA2UHjluW
V3pZd5/p7NxC1A7fsD0rlOhN/lDaxGmkIyEhWKnRW5CKdSYQ0tw1FRNDleCWsezlNmlc/NkW1XdM
2vOO3F/iFzR+SkCNB2beVnWQuctbFTKIBUN3h/DxplcZilbGKxsIB+2+Cct2l9qafsOUTN3ZHRuF
hOUwC9dmXybC3SbhHO7wKFLNh5IwZXK6DkuFOYbQD23NARRXc044xuBEX9addxAJDDCZM5cB7N/K
z9FjvkCJUAe9iPonQKw9F4bS9lE7fR9aO9/PcTpv+1aJx1EY4Rczk6CzsLlYR8QDBVkTYICOg806
GV+bJa/KJgGp7rFYgWNFWl09ZNbJJdtnM2macxnq2MNMwNGUFl3C8MlidDPaiwOHvEGrOjJkT7du
k6wi0CZ89hrJLSuLEJfYEEMUcZuvJfk8zM1Rq77WTl6w9R7JZUwMd1d0vbevCAp7q4FwvTBW01BP
Er9VqXK5ZS9VYcNQ7aEwC/di8j9usD1qdxgCnp2oYR4tPAi7UYeIgFJNTD5jwUyc5JRG115WuJ4f
lbLZ5H0yOJvMMCt0YTZ7FksxaZVQHzajIQhtYFhMsxsT6qHVZbJ30IbgJnOyE2NHtCM1o8SGLeRz
X+sd66IO+XAyMDvXzXZ1B1WXaen1WzOFL+YC0UDNxWVgqZ0+Gd1mEvHaGhITMHaWdmzZUnyarLA+
h6ItAjsGJI1/L8Tu1Fr2fCrBEqGrnhvYsTIRTxVU03vyPcjvw/+8rWmYr5vQ+KJ5hOckZfTKzAJq
wgygrLPkU2lJ7YZ7KtsYJkkpo+A5t8xN+BS11n4y0y+hPXy4RiP3S4XQnHgTlHzJ/DqjYQ/6HGOR
47TvDSno/mjqx4zNCo2LUX9GoTOSh6NVARbX9DAaiJw3Bi64LaQncc4JQthmncoupbBvywgtTIFY
bVv0BtNPA1gjdqC4VSTrEOJBKEYfYlHtvhEe+jhXAaUU9QWuFeErcySKVMC7AYjHrNtbH67g5tdi
pnE3vYXcYeKU28ZlSH5zlj1qhs22D1rEl9hwkgNR1M5nK9p7jODfIcbg8EsgrGjOWwmwlpFrD4Qz
052TN4cLTBpCRR0T8Eq01AR4Did4yCHPzrre4gEnMz4aCUGd5uJojjXQXsaTqS2eEsKhrnOueYag
2GUEnM29kfbo3PR03455far66cFa4m4nlrhkQblSc9LlW0/9uenNoXoIXRrChBEnDs+C+BvoayML
lArJd9kVO7IKiYPS3I8wMl5Jlg7f9EaadyhAyWAg86ARPdeV/CiMQhyTZei2NeGaV+RGViRuGJ9O
oTbUBd86N2tiNsN5TVRLpw5uzaSks2oLCj7DltG14z0Vi3MvtJlsnFylO53q8c4onfBMFPmp5Usn
g3afsK+J587aSAdPUSrcCK7hhBVNpOLWrNOnKavt+3AlauLSkQxijLK6H+I1fKljJEASomT1ig12
YoPSdHbQ2ctznyZEn1uwrcs7tDsRwWPeSkX9DgwUTxC69ljT70LV3S05rWncd5sWB1paF1/aHBz0
0k2PqhvOtehZoJU3VGuYDddgmbwHfEieYkYNiCEWoBOLO5dA+kCaiYRr5FjyGjGie20XDUhgNEWE
P4Az0LJiOZNok1392/j9rcYPOAJik/9b7vLIiPaz6z4//6h3Aa27/tTvYmlB0J/jgK/41fzzm1Da
08kHkCayEEa3hLyuY9vfOz77F9sVgOgsA2TF2ij+p+OzfsFIBJ2dUa90V0PRP+n4LIex8U9aZBet
C24hSxemDSHjz3oXZ25NLVayPGow5wU5VFSA6bgljlQZsOCpszDyOIa67g1AN0XHilV0xEM7PFUP
TWElfihDdvi0rYJ0L8t+5AGVbW16piCKbIBbqjXxENjTK74OSKKzKc13EoLE0ah1eF2epKyPIwJ8
QufbUNb9cTS7aI9UMwqw0DcbwfICfzKiiXnUddo7lkRIM6ZuJ6lKyT9zmWemc/VqIT94L9uuOA4Y
SHZ6Yu+GDk2x3o/6ZkyT6E60oXso5yR/ZKnIQpRjjbkaE5PqNRZDszcQUp6AG63FGuqEr6Hr1IQG
FjVxpwUu/ZsKve9TlvYuuQeLfj+o1gjKHHTHILwbSL9N4BZQc8h8ZSnMKXZYnGFkm8OzNkz1dt/i
WDmoxMKLbc6Xqq4QKyDd3RF/ymHHU/+udLxTVJJ/WE3ZGdAUD5+QnFsxK3eL4LryBzBqDy3S9K1q
LH3D1Mq69sjdPg7doh1CbaFVymLtlHclASMEvRI1wonUpYSANXbMLLtxtTUGXQ2PBEaTGogU6joK
C7nHalnsjMaU/NZuudSj0d04icaRMhiP9lRMHzPd9rZTyAhCJ+suS8bzGKw5WYdDxc6unthcJ6nz
deDxVZfzF71Iuj0a8PQwjPALMMmFz6ObVDuMIvY3NyGE/YbeKb2JGL2yaaynmPk1eXXumpuSMFI4
cDq3u8amZ5j1NVgVTf3qsiLCb25JvGpL9R14m7dbVtM4pXpRbrlvrIs1qw7jbVo/sTdLn9ypmt81
RNHEWy5Sv9EqSG2utvpDC50vOfHieltHtM54OCG/0fKdQsJh70wxVje5Ek8xeomeHYLVHNyhymA/
N2BeS8BRBouyK6uBju3DTk3bTULH6RwGDczMrgWkQGYcBicWvMOkTpRxu7Q0Ro/CsjV3sVW7G4ND
cu08jOIwDwQylYsnCS2yBp38bgOru4ngywjSJkLVIpgZT8ZSnNGkHjzmo348lM1NaxvvVd444XVj
5lN8xdL6xU5a575gk4peWmjHLhms0NjnmOIzxx/JcvQ+CCBrkm0Uzgumoqk7d4PhFh/EkVNhEOyN
xqofniQaoBVDG1MXYel+JGsz3XrtILZRXnonBXcbYXXYgYarY7u+r0leStUaUxTBgcD09WTkysqm
QLI66OMAZE7lnNB1uZ0WFDI1dNxZNp97MdYLwYbpmoQEwE9/W2IM1Bsdr+9tMzvAJPFjGU1LYNIs
LiWWu/BbGjZEiKAY8HnC4RyyNIA+FClcuRLpFywKeISEZpI9OuYMiPTeS78Ssj1rB7cc0TfLKlea
D+2QsPARpjBhf1QC1o2CgvhczLV8z7CscKXoCIMxOff66JeNms4o8K1vDBv6bM/QYGS2NaMWD0aC
q3G2MWbxtqXMeEl2wa3tE7QuHk2iGgumCTmKG13VyZ5nH6/YZyHaDmTQuLghbqVochKvrO4cxtiV
vZkxeZn9FUQhqQcVLFE/ciYnAlxU2ndQtqadtJgj6QRVpn4r+YyZG4TzY65c4wp/45orhHoGHUzh
qT3kH/um9KzmmCWEcVmTDMneJOx1YwwghAdhxHswbu6+Iq/7XBr59YJ6jBxGISsCQ1acYV07KHt7
K2Yu5zrcVCN6ECI0B4GWyjZW/vFeamW63qvY8URkJ9s2qkxtBzRIfyA0ktWNwTZjYypyl2ytLG9R
DpMHPjr2LUvA8Q2dsUEBbnpXaBtNP29aFuOTFe37ljbBX5YBxEXRLfNHMzdfOaPaW4arJAY6ISIU
FN2ub+iN/hAtItxNKPqeQM50FwttDYdDmQMWc7q7qnc1jHSzfhpLPfxYDFue51AEnWNHSP7S8FDw
q14zRyQBfDj3bUT4U/l9aNSHVDbTlbM4y40lEQtFDfEqtZpTqnmTZq6pUGwTDUJtZ/kTgVkp1XOM
KCUdSZ5PqeHPtkd+epx5+y4v66fFqfrjbI/DXrQl3BfATgSYCAZfS6eNG4Wh885h5JYG7WS4V4nJ
I94zTGTwgGR8xes/TJ4lfYOIVz8ClHGu5wiiwbKmnKQeixjeADrPbMSwp6yYR+NivZpm03IWSq9+
hwHV3+AJFZ/MT6qd7Bdzm8G8PNhdY76Qb16zJayiAMo/hEjyqLdt2ee3GYGozwP34Q1tfXtGdetd
ox8pN7QP6TWdWLLHUDveknZL3q+R2wcytr80rpVcz2glXkLGM7dhKDx+SWdTCRQLK0oXiktVmPpt
N8VFv0m4888ydaY92+723XVK9sE2Mbe0sJcWvgP81cK1jwVt1yWzY+j/eHy/Kiwrfj0VOoiISj8S
ovcStribyB+FBEnPugrYzS2T79bFvqO9TmVIskxcNTfEzszo0bsVrN9GwCmBYAYWTXHqT6jmgXH1
LsiXiGmh5UxbD82K342TzaIayNKGEQLaIrg9cEsL1wAboWe2iPhtunIX0+WmbsnehQ0r342JWn6y
6LJ8R095ErQo+hH/jMzOnAezTd2IIy8qkih+7Oy5Ti7/1vd/q76XusES5P+u758/WzbK/U/V/a8/
8/tGR/xCVY1MgsDuH57G/6gvHBOhu+Ww7bF+dff/QX0Bw5+FDSld/+kLftvpAAVwoN5R2aNqF6w4
nX9U4f9c3xMvws3mOfyFNB+Wpf9Je8EqdFiYEsuD66LhLOKYYKioMf0/fCZ/w9Ho2sLkPYLvItaA
T+JPqvlwwHVkcl4fhrTEIDTqpEy6U1h9KVEonAsbP1GO9a4NqgWb5V+/9vp9/dzC8OKoVl0d3T4y
AvtPbzG28xxcMGiryPIqzPRtp4JxYt9UUG3cp6g73iOSRjy/KxMz4LxIPicNt/TWbm0zyJmN+/NA
K9+Pbr4xG605DRkP2s5NS22T5uBQ+rll+hNFyw0NRXhfAHEN/j/ehEMUC4Zwdn1AaX/evOmtVaOJ
X7xDs+DMmYD/7wqtYCviqPmpMXGDhiJzzK1WzCMsnal+U97g0iagZN/0ibdukozpXHUkf+njwmDC
ixek5xnmGm/Mdu7IYLVIhp64xqVnmlowLvzr90CH+1/fg+vg+XVdF5vGGmbxx+VhZ5nsQRzlwU+s
VdCiGvGnsZ0ZSqbf//qVaH//+5VcEMrQM1z5X02rZHQPZ41XGoGKsTdv+PJstzm1vdlcdMla6a9f
b72C/mjYXS9vD7csDhOLi2xFZf7xnRmiK0tUurxelLQXnihUHwPGvb9+lf/H50cbbgHucxkHkM3z
86t4xPEhANbcQ2uoBD5H+r02veSQde7jX7+QsV5Mf3o/0gAs4PwPe2fW3DaSrum/MjH3qAASiW0i
zg03kSJNa/dyg1BZNvYtsePXz5NU14ylqmNHn+uOjqh2LRIIMJH5Le/7fLx41OzebwppZIlgZA3u
xQLddvFauLwBa2ae+eLmwsYpaMUIiLAqZHfz4PinmjHpG0nn8I5cYzkWjtPcKsDdaGcHyk61pVXO
A/L3faRt1vCM6IexNh+HCHMITH1TErKmIw0cGXER0GkCBQvCxVa47afRXZL9r2/S9vXzenOXaNss
tgZPaN5+4LyjoWibH9On1bQf0b6uCk2RpWrRMs0WsmyVtYg1gc1OuYI6q/mzLN50D6UXCNOFTqs5
tWD2QNYivdg0bomKSWTJ2aHm99XTjFtACpSYR3FvBUXDmT3m1lphingQZhbsYmySeHji6TGOSuoE
mqOLzcaCavCV7Szbux2s3agXDupZ+LucLvG+gHO8tYmW9wj3ZxTGEHuZZ2RdtXblPyBhTg+pkaJR
ZogdBpIo/BZTPqIwk0UHoMpQjHPow6tBE4JRAeVoP5EJk8rLtSvrfu3SQcnXnYWPJMP188Ts53Wu
2cOlphATA84vMyYZ2p8wikEK2ldOKGnHpy4K5IUq6cbQXGMHwNZD3bfFJ1CC2Q+mOFZQqcyAGlGg
KG8zh5hMuyrj6bOHeXvjaYIykx7yQzqn02lpAvejq0nLzITU4NUiGT9CIaflkubOswmc2ZigNMfg
mg3NbTbK3EAGm2DZ9tQ186T41K7VUOAIDtNglGdmvDG1YUI8s4o0HdqAWIZk76SfJyXgFJyGZkm3
miptQTp3YnR6corNAzj/4iQ1hdq4AKktbMhnqzcIwmZNpzA5X9ZpAcUa+6N/IGK2nxWejxvIz215
6BgstW681n7I5A6bFitC07H7xrafK03MzmJhbOx6AnBViVI9lnPLTNkMPfAQYuZsNXl7BMEdx/at
CCHgs7cNBxoa82o2ps5fMUnxhQiw2CjXqm9nlX9IQuZU0OQlXY3yftOH8L8JkWHDmuZ1LZh3bEZS
rtJgiu7LNPpAH/VrrEnisWaKh5ounir3E7i0ZwG4ZUO/N10bmkXeOaG/s5WyTt7Uj3i4YJZXwwK9
3GTQeJ82BvgO2Oaeppz7mnduFRchdaUbrdDQM4wzyLggpBualV5rajqwLLlGSgJKXV2w6hxG3oZj
CBBe5Ltg18ck2fQRLHbVtsbRobF46jSpXU3O/JyOrYl7tvWwsl+g7qZI648LQje2qdYC/DNb8hCj
2NtbmgnvVbwurkG0n4FgFKACtwIXD5y6GAZeF4drksHymxpk9DmFfvfieu382R7UeF34/nDIhgD8
KATEE9Jw3Lyk5msaOsOht3i/jDnDeJHPc2RDzPNa64A8xluajdW4xbYwI5qWxjI9ysEsd9SJ44OZ
IW+XeQXBe4aBQF8+ubLcpjwlEw46pkh2euwiTr+yB19HFam5Bv+Qbdyqn68Ml5JU05oZrPhh/jHQ
IK3O0IPzTagREcuA2VdVgrwTVf8miTg5rAXTvzD7emsOo9hyx+rac+ESjXTjNyI25yNNv/bTEozy
o+BFPc+J2fSbLOxc+vYo678DfBiRfpjLfsba/y326LFjZfaeLlbxklrvg2ESX+RVHX/MspHoZCDk
qyrsesATsa0j9UPM0lvAMybGLNzldL8/p6mdbTJzGTeIfqYbw6npXGeWfRglMxFqnCtPVdeiE0hQ
bSxGbELKk+w9ipsEM798cPMK/3wg+VyzXZ/teAmvvVZxco02ghmguMxwrHRWrAbuHPPiR80k3Ti9
LbYoNcRWUgP4uHh12OLiWfgZEeT42l1XM+hsPknWB+bVMHTcEuVCCjP4zJiJnaXOFkSV89FiY1gv
JS3luhPL3kzdfB14fXhNrOKs69AN6Evl6npwWa+WHc8/iIGHp2RQ7OuVaK5TBN+41xwpriyzaK4w
8TlHRmgYdzMXiDcGaDq6m17Dx55j5+sYOpg24FB0d6bHbAUMzf2dor+4UV5sfWZsCTg8xAne0FRX
bSqWcUW8aB+dycS7w6Zgoao9Y4mQuzpupkORoRAc8hRnth3G26qkDhxq71/XJYxOGhlOn5h0z8qA
rmkcDVeqHub4isfvZd8UnpT4RI29GVjNDnioqcRuxBhwE/EXreJTQCW5Zmdl2rf2Z8r4PI1iKpbD
5Xj/Dyj6N6BouiM6wflFwpqoCNXd89uM9fJDf2Ws6AkllHbUhwzSoe9EOPsXvAc3teeh/0MIqCNr
m8jxr55U8AcJKd0ohlC6LtEjaOe/VIhQp22XAIx40heCzsi/k7F61t96UlyeyXf8Sj6FnnL3NhD2
B5eRGAiGyVmZJgtbsvI52QKH125uAJLa4KjCr3PpO7pKFMWP7HU0X0FXHJM46s92BUOZHcDeOV5o
hVvlUTmKZ2ZZMjM6f6hKgL0AS/1DE3YPIaewLsU0z6ZdM7Fxo3jAj5hcyycBgOamLkbOmQFp4IsT
lkxJiAn85Tw5z6WJEXqNUMJ5tmuivpXOHp46tzK+Z5M3PXLgFdN3GnmBl14nrRzPceVtFfRbaC7p
0YTs5V+5A1K+0ZaAl1eR0ctz3zHzkl26Mh4M6dBxoIY2bGufQ90jcF21RQLK2RP2dLbUlG/GhrmU
bt6h1GrJYHksMBH21jRGWMetfo2nW0/WJD3fhv6IT9lqGCAC9fJPWSzlkQMDLba/yI2jZPZZpS39
EyuUhHlsiXloj08gFmbdRKD2LVvOrgoR4A2GTNODpYE8h5mcxhe2bY5wJOqPsdnGtLywgsG8HBrv
qW6RkK099C/BdlGoERFbh4z5DoMoT9ZEk5342CAnbXYGKtcHRV3wua8liBnybFBMkaTNjcnlgbEb
+imz2UWruAqshyCjVLOaBaktU604TPPa4dd3dk42oqqOjiQSrH7tdS10WLsuczpLZI9i5cdBCcVf
Ncx7Gcu+OloK+CiDP/ljjp4ch0VNeWDV9GR+6zku+BnHnjPvVJfk3iLA47t2uiJ8SqWfJWund9GV
DVJL0GMKzptocoInv8rAlcBkDJ4IKGk1Kl+L9XQz4oG2G7dR9MyUHhkcg8KsC+yDDUvguUZs2l7J
DvXHSk3tcgxKzM2rubBIEiKLwawp9LqWIIyHQjNEpscuW/L42vBnPsBIgTraYgjh6RZDWH/Bs4zY
NgoHvI0ODV+gO5OHU8/3EOiewyEfw13bhSZY5HpIFjzVafeC+JAqOiIplGeIVhKeOEMOrvI07Zo1
ZrWhHajam/wLpgfy6ydX37xPbQFahwBWuFajxlktDcUf6VLKmIi2B0QPVIAwnhhradTcRIjs8MaH
eny6XNH1+mzaDYbLUZzTn1w1TEBOGJAUhU+jyjp/bUuHLpgcxbBcEajKZ5M43F9TaK+OrqnqL0xf
pePWOJPa00hx5G2UMqM2s8HkHRI7Ue0WJZFtrxuR8PsjO+e2ZiK/U4xz/ZPUVvCny6f0mfka7fMZ
gOyaVj4f1qldVplBdf8cKGjOeD9bKu+tq7E0mQZD36OsowhV5forFaZ+Pn46m+25g4KOj7dFGKYq
/j6YEzpAfhAxKMKoSL6zCiMMzmaKGd6Ys0N5aaP2sjCteZc0df5jWRxWZOoaek1ZAh9t5Bh+cVX1
wwgUyyomRpHX2bSevKwbN11AeILAbLyj3DzdDOlcf7FZaTYWlR6NZR6XAIsCGdSnzicjqR1wU44w
mmHVCniFfYHqcg3E1tNm0vCYBnPwxJfpxhtt9rpL4xmiX67a+ksn+zbcId2c8DQHIPNHv9ihiMIH
O0QOsXvXfksNBOe0eHkt8iCf7n3XKNaeQKG1EmpU3AwP4ORSJ+DuiqyysUQ6SCQ7uEX2xglKzNU8
MqYJT6T6+5GRId8aBmhihCkr394ygQ1VpGhREkdRKg+Ignm+8xSHT8rz2EF62jFcsBg/jpYjt1Af
BNlkZ48r0dB6oMQv64M9aUxD7scxczbmCElYXd7lQ+VqwSDkmpVHOvcYXAj0hNPfpVfY16Hqkn0K
dv0ld7zlyY/6ydtBzkhPjXKT7zau2ofeceZDXZTQAygproFUPuKVVk/k9i3jmbIOiWTgE8ha9ObF
ZOQni2SWfzaVO9NHBF1G5vKdWfZIkZkG0h5x/3hIoFJvlqtiCe0vuP1bYCIEjuuAqjOJqso+FA7s
DWccdQQ5dQR+Sbh4JydqgJ6q4rvjBDEyOJ+UFWVag4avm/wzRag7q4CJiuHGAlSa+UNrnXL62M0t
2S+KeTOgWkrTcRnsYdM2Wf1hRFQHcqkPb8pBsZvMHuoyo+7vrLL8bEcjrusuaBcm0PeJfaqz0hSP
YW1XTxDS1D3N4ZvYGZq7WdALHaPWIku1vPvS62gw9mTBHxuEdljpcrKaKDY/R2KcjjL0HxaUGp96
MJ5XFdwBmo5jWelRVDXQrUFBU8PCsJ9q5u31tbhpW1RcblHHTFIyY/M0VguojpCxfbdtXFXbSXhw
U1NlrdoUlskqhsZUbyG7lfCzw3j8GtJKyteW7B20ZkXf07BvciY0GZbMtwTZ1dqfzO5BlJn/JREQ
eTkKYZH3qexXBenkYXChCq5H9IwTx/sRVkh/Rmn4dVR+86GmOt3RmptqF6hK2J1Qg6WbgaLk/RwY
8jhPqXWbWW73Ax6a+joHUdU801nMh1uQ8mFEHrFkhyjPynXdqM9iXsLbOLbCTeaiDCQUnE5Dhwkw
x2VInxUYQmsbH5XqUHUIO6LiADEt78bp1Gh1LABzcZsm3fAFqUa4iQrGuAV14HykNoCrPStBioPI
9+oz7fTsgxk2otzgbDNuYa45G0/245bHhdRAutN13RblVyrQqPCq+jFkqut1ZqqnjiNxG6esUzQq
Xyzg/OmYtidjduTncYxszBrZrJABtRaypDg+thEpnE3x4UPvKbQYlHwyT3Sr2EQdzfiOepKnMe4k
d+iT38WMudlENc06Dj/j7EqWiol3oRj9ai9y61OYSiYy5C6SRUGSTgmJ3JuxjBurHlgHAo1MTFOP
kyIIF63ihv/ucoTvAonEfyVEbd/6kXRv/EB195WSDPtRSBm5nxgr4DLBJu/gDajMWdV99OgyzO9Y
olsG0DDV64iiBpC8orhPUogP9HvTfCcYeLGZRJ4ijTQ1Ca3DHLKa2zi+KbRqBDva/GAqNRzn1taY
Q35wQKH4gR1oYGowgIdNVwS3dmcOV3XZx/ytkPURyW5zFzuoa9YoNcctdjNaxfFYWdc97LTbJHFJ
5EL3QNceAEVGBdds85DxF0X/FPcxBRMwifScwONE0xA9Dsh6V147AYNuWvvarYtpP5kRHvgg9pEF
uXwPMPJG1A+FGSxr3+tdtZuzGDanW3Q4BifmS+La5XTM4wBCtFfkiDCBLdQBNz7AKLlHqOzt2qkJ
UwosFjrQlMGP8ALwskTGemrL4i4OmUjB2EzGSixzBJ9NostYmfHcHyclq90oxIRynv0UVwNsirXH
fvOSNr37g1LnuE0y11n2cdDl32rPa/aBYtRxrkMrtL7MJhtmakeMrmASnR5tmRgN4zMQPaz93u8/
jLUlNuGcg8IYGgRfnieOWVoM56X1a/uR8y370JU5PfA1ltziJu0Se91mDhrTYorcuxzSEJ1xI1Cr
oUsJC8pR/plZwox2AewIXiCTWJDucfYRctt9NOTTiSlp7RaJaDChUfXD25Yw4ANsz5qdd7ajzzD8
QQktNsXbUAZfImzXd0s4goQponjXZP18clrHOTdl3CgKZY2x6Sunv7arvDtOVjNf+WUy3VhO1z7E
Y3HdjM2x9pdp0wSiYeRc1X4D6EitpGvUNbje8EpF/hOB2rijJLMZPCVvKVnlTPsbsgyL8lRE+TXY
rNHaJcECYmGUqk7X9AqqdFUId7nrbbP+c8qKHEhFIPIBjiIiWhsVEjor9EhZr4zi26xlSkaAYMmg
vI92qUax+6ff1RSk5xJhk3qVOWH/to1DOLlXaGe8uwo9VH1RRpUXlZRdms/dGNQfJuDKq8RnLRyy
MYFot6Qz8zyzNPbuAqazMyOr4E9qxM5chjcVgyZ3Dl18hdXAqcdPS4wcX9rKj7ybSNTNDaffoSs4
Qcff9DTe972Ydqs1n3DJ6ChL+b5JyFQSxHIRca2nlDyMNpmok8TiYZm99iVQ1m87eu9bUoyEgoHm
CHrHJhIW513jC8HxjGWxrfYlErcTDiqAjWzMz7AV0SmJqv+GMV/KczT4vX1Q9FNDoJQgcYoPqZPm
7Hy82FtqnVJ9LNRgnQvDXeprBYXiaYi7YDtkOElWcilDwrbCbV/MyLQDEnrGld0L1wjVFlGN2id9
T5hZp85z5Qxjd48Zy2l3S2fhlluXLrqfr0xHg6GCMp2ELQox4CV2RC4C/IfGp2fTMM3n9oUlU/7w
l6G8t6GOaPwgu8eaZmaNuw8uDfMlcUvrvdMkwaLYd7vgGG93AYzF9sqPKmxX/IcKkmNtuVcqttwJ
Y4BffbnkwoXbWOefyjc3rw2r/1X2xU2VlF37X//7ffORxqPjSio1viNNijO6mfeTJzMjQqbbYFZ7
h6ovmWaSkhv0oMej15Lat+n/RN+rf7iQ/kU/98suFwL3QBjAHAPxfnX5igyuyblQHtODoThRFFta
Mnw/vHvyuU18cuuomkhCECr9ro3/96vT0PURI/sSBl+gJc8/32ZtzJbH8OJqr9Iatek4Us1ukpn4
MVf7Cqyeu3I7jyTAGAvStl8/YwuRxrt7x6YhTD9gCKGNfujdQx4xtIHeV8DVrJrfPowR+j8va8RD
mbakzYgfuPlBzhUzY2tiVFOVPYlfGXk5uoPJem3R/qe8+dvypi/5bv778uanZ4ylmHCq8m2B8/Jj
/ypwwhj5g03SoWj/OqiDzu+/CpyWkH/owqKuerLZ/cVC0QPwBKA39ldetQvO/C81joNhmywHZrlA
P4MP/N+pbb7dT+kAsLwh4TMaE3W/4DV7u8iXaqFa1/bubTHkmKc4X/tbCIwYU3H8tV9/ejC/fZ8v
F4NjCVXdDKTL7b7bvCNn0uiSTt7GBql/KSvxMDNu4SlLOv0y6S0vMj35HAyp2v8PLo193PR916Pr
8u5lTozMmrrKkrfo9Ll0gLV2O8wjIjnCPzSw/sSu0pqKklsbAkX5zev89pzUd+4JSYnaB37NF/f+
8kyGjkqaUPZtDoqMEM0gRlmbXc/Rk1T6cpMu9/z6lsXbLeRfF2WpSLTAIOzfi0TKGl5zBGfq1hEl
2waS1YMoXKqaqL2Cp7pDRSETQMTs3T1HSdz13YtLbfQqh3FGNYr+2lVN1W7at5j3wu2ysOm6vmDL
C53BtI5DHc7WJlm0+7NFqh9vprykjvXr+9CqiP9/CrzexqXwTnsANfx7FYo/+gzIY77RLRVL1kqf
U7jLdU3Ob9nlGENaHaeM9tyvr0rz4O9XDXg9PMgDjIh9t2AoJHrp5CjrNgUI/1DCs75CSR3/MNOp
uZ2tZbpzZG2dHQ9V02qOqUL/+vp/fzE9Ah3b95CIs27evytDEJRZk00WICx3ukv0CzMHPZy94bfn
+buz5vKEbYvDloIFF2R8yNtNIJy9rjTN3rqVyLbuaJNTgwaaRmk7tO32ZcqkfB5MV7+dJlXm2ht5
WQyErzd4543ffN3/dOM2JiObaUGYkd6vWiGNKmjMkAY7vcJmLaF3VifRFeawSsrsdxKnf3pJtOCR
95L/eQSWb+/dqlNm3dqDQLCLdracY+rEl8pt75nVsYAQiVeRGinjN1nlQb4QMg7IGLDA4Wpf4a2s
joY7THcR9V1m4piCsjsN+63V0auJ44GuKTBa3jIHju94HQBHyXe/XivWP2wvnuD7Q6zl4Fm8CI9+
isjSPAp7fw6s2xBTT7NbiMYhc7Jupq6ovyhVGOvcp3MBgDNAhAPTEYAaoVs7B82+ngvChySTaHOW
ccnVxgrN9sVX5nT368/5Tx8TdRfxFHEjaco7PZkxiX6AV2jdOovHA7k8ZqumQG6ZofXQIHz8TaSq
T9A3bzFAHlY1Zy7aVpxh769YdJFIzWxub0cqe0faI85zGNApgxxAabs3AVcq26XgHSYhkT1EHeyl
I+6d+wTyfk2mN3cvdoU0ABpPcmUavASJTfuHiRHV8fKIWk4Nd4W+PTi1g0cxnQkgJ4O5bQfhcUPa
e/9qffxvw+LXCPvnLZHDmqSDlqQlBcLG9/3Ixc8Cj1A0umX8H/qmel7UJvWM9CNGm7nbl0MM8iH1
hrTbCIf2PeYDoLe7IKb9sMr53eZ6pgK5FimDCpF7eLthiYxuj8QO1l5pRbO9wqtCccm0F0ogZjwa
j7WBT35jelXFIIYIIcCarillHFOYvBlpO/ZbjgAXGGmqiZp+Xd6C0Y2PflukJ7Qg1XlIqQVvfACH
/aoWOYTD2csYjTDn30y8fpucOCDGN7osgJemIX6ZHSAo190cl5uk4/y+pudaMDbBTusbBpRgW5li
SKQrII0mEx0Aw1Ni84z6qS/zdNzYoefdB0ETI9ZIo8ylnEYxZFU4kVqYcxlQxEOF4v/ZGLli5CcW
+my/IN4XdNl6yfQgiBTk62QnJxH1hNv1EF6bKPsAUgx0Mj1K9urWGCHuMD2oKx30/wJvYMF8g/rG
i4pcrbE/xOHGT8fgKYJB8lRnrBGPKkkEin8OQC3F2GQIDYKtZ3W0iehrOs9tIAkTSp/dhhBQt3tr
3uY2mfkxUus8Zs4jWmAfdiVGDupz3omZIlnPyWzFll/TmO7RZlyjRk3nD6gKmxPyNd9iQHFVxNmq
Tib/gHotPg9Z0H1DEOfS70CJQyESWn1gFxEYAMkMjYCZgg251Wiay2fGmCbXYoDdzDBh8efcVRXp
H61BLxDhTix29RWzg/MZV40DHqCOX1go0/eoD1PdNo7Kjdnz9aCi6yBbRbXDyF9vWLOwLmqusJwm
H40ZOG2/6l5kY7rrCety/WA4fpIxMcynm3JdlnlQPHhDCPKXBZDPlbcpvMKHJNPNEulltoIWFgr+
30Jn5dTrTCaGhaVuNmZwPn5mBfVnI6bwzcfN0lJt6DQU/s5gBMpVvsAKq6gPoRYBBHQ0I6Sx7PaG
fG78ke5OSw94pmQV5o+T0fKNzSF93QL9T78evEC3zHT3LJlZlTDALQ5TWaJGX6MVZ6IP9rsEK9TC
l0p51VibpvI3YzCyvMqIzj1eGLbsREa3vUfzcr3MrnwO6ZgAvTSJV6E+sxsVo/M8hUvwRBmxfWmp
+IBKoONrSPYhTxbBtlAxPv+GN9SHZGjz6+Eg8OHIOKojYV341LuDv8nmojpmZSYeGlO3qucqp67S
4RjDOeKFcE5lwMwOy+r4JxH0ihYfGIHPaycRBQ69Rd/h4SjBSb2Co8p/QREiPWMBZIshr/ZPACaC
U+BV0x0gSQ71V7GV3iOJ4fxTiL7ueGkuhpXfvjSBfpSXnnTb9vzx8mlpbdA+QzSEppywU8BdSeab
5hKLZLlLAYQmHQ3WiKJOTx3mfMmNZ92KH6CWbS+igT4h3bDzVMCEQpwO/ljri3X0OAuevYXkFK4F
72+K0mhoX5KKxZDqP6EbpzhDCxt5QTY4zxcyMsME2pc657Rtgqj5AtSX6HdK2vnuEigsWVPO11Oa
u88XOw1jyfhqGz4MZqn0hTYArbEERfQB56Z5xjpnrN0qxF+k8qw6sYz47ii5E7xXDQdPS62H8STT
nZmaBOEVhCOkEVn9JexzTvM5QxOyDZkD/uzCtwSSUbngf5tW8ckHfmbQeriZVoqhKDFdApxehyrZ
Qnv9NfmxddN6TgPEnbkzSwYUGVmTrjwwetgPofVBh3Tkc+whyb7i2OEDoqikquUb5ZiCobDCPyFk
cfHy8gpZ6IPpnk9Kh0GcPN1Gjbe+HNuXPGj5jmqo0qLjb4PI4gAGucHeVulUBSoTysEZQQHbgH1w
+abPUK28A7dTHW0a8nfJ3DMBmNmkfFq6eGpPW9E6d3p5OvApzmaUcjJlsuc3pwPhqqTz3X+oR8DN
+yIOyQEtt2TVosqmYUvBiw/D+BeKcDLTpTjLD56mIfEe0gzl8rZjHsIVlmHWyKUiBUSbZwqCivu/
bAJZbsMZTEqeSo6R8eRq7FYT8IbVrr58MSIXuKgK8s6qv6QWIms6ZmpPuN/smXzFtwqqxt/kHOQ8
h5EQNCiT8Anm4XQzzZH7rPyO99WEpLkVyWIwMNLhjVeq5ZNcViIYKKs9guPTa4MYffsqJJFRE7U3
AbNmxoNf6S8obSRbk6jCZl8oyp9Jt0wBc5AoL8IhYXQC7TmNLxO4Tu9nk0qnrYd9Czr88LJS0hAJ
gwipEGVnLOuaPsY+HyBSTgItqKh50Rs6hzeXO+QkIkZuXXYgVaGPvCS8y2jUXxaqyw8MRxAPCVu3
uRpJaR9QK1sPFcgBe9vpKG0BKpq/RoyXY3NeTFZUnRsoVPyLisOpg1MpUFSnvUCZ3PdkMvqpIRac
AgS9FiN2kMbz0rvcRZaE8rnuO97XUuunaFDyWjFFDAK8vdi7vs1RJDhY6V4a0MfJWkhdbIxbxdCD
mCWPDzkLp7s4CV17Ow40aObEQc3jBH3u3E2KmQ007iTSGEOZzvO/FCsJwptSm27p0MpDBjep2sJA
GPPrYnD5afwBorlHozoSsYOJZw66PlzgQem9bxKpcVVFFps8oUikU3LZka+gtK6Oi34Ar3uRTtyH
VLAv6I1VRR4nzmXthtHEsTZ1tdpPXjL/idMovL2sTwlx/grqVX8FqEVmH7zeZ4n4Zo/gw8mG6zia
cSO+LggGPfg/aqZp0ztSg9obaQlhXruSUa1aD5dV4U6ZLnVDEqK/ibHHakrrnDq62pC1evYRTSSL
oSXORc20ZMbaawRFCAVQcwEUzQ29llWZspSvlRz5dzOBkNqQe1pn6JvM+dSbA7L5CrB8HvFmeWHD
CYMSzd5VNYumTyt2ezuxPmLJWG7J1FnUJnTdXos41P6yAzI2lnIqLCoedhdeFC/4g4EweKMuBnEA
lSuk1fO4hnnKplBFagh3jUFvdVvi0lpYcB2vmd3MXDeq5+mumCUpQU2qxlxKNCqRE3Hf/Tz4rG5m
0hqbVCqgwIpYaLkfGGU07bt+KOOPlqYiHEq20bMy9bhyx++0/impWO2mFS7qoXN6gpDIyIKni1u7
xAnP/XoQ4mUvvPven4qPWHC/xUZorLMgbffMdQJTodjZxyxKf0Q21AYPjcnKBg6erYfK5gWe0NRh
oOVEmpNxWXeUPAMilNl9ytKZ55zUfKGVMy4TU2RSe2eWzIjCYQxiJx6m4oD3Nv1gy9ay1pyaxYHM
ftprtQrwmLouP4QV3pZgyokXXDGxGRJk6hldovO309R25nWjN//rNIwoRKI7JqbqZUUGwzTtg1EJ
qjBU2XqQewhr7qNU8PWoouavTWDxkGxnmW6oAI4r3wZ0hUGBfakZiHEKHdI1sT/dZRHAIoTgxrpn
eMPxkihndBiOox3wqgZxQyvDVHw8VCkUm0RFfICQh086XQ6TELf0lwXMXfa9IsbkdEF+sEX0w3wy
rNlPoR+yw10Sw8hk4Mt1jtODLa9jT6vcCdUS9TTaZagFT0kQ0TOrA+t80eZZRte+iGX2N66tNUMs
JyCyruD8hIDJai0idqvFTcTDwJXXl30zSDM2R2Sz9nZuSt6JXMebdRj4p0IxIgtRPuWrkaHlXxiu
OwJoZt9TCNLOXY7VPwkNyFwVs2IivTMvC+Nh1uR28V44zKOQg2u2R6fueeM6jaZwMqCKTFfTEUYD
Gkmr4oqs9OXB85BfHkjYpm7fkt+sgBeoK8Tz/S6XQvjkKggJzWyxHnwf2eDkBOxK1Hl4JF5qcGyE
oSCTuPSrXLp8D8wIdjcXsV7tML1CLRGH0WvI7ECsdOk7r6iSFeYOwwwD1t25EzuuHD8AhZgeGRCz
nGI5J49IHLINI+QCdmeynWWHsrL3AGMWJrRcWRs3ynCBfRJOl/7WVva0FwjZvvW17bykQb98z4kq
f1T51BJuj/SCiauY1VK35skiKLvKKa58RqjsKpwvYQ43oylTUH0VxgkHAdc58ZjXEaVu8qmou+je
Jcaf1n0BnCJrHfMK9uR8Duw6fIxhYX+rmpnf5JRm0hIpl0F0s5QGGSsNtpGZ7p2pICoEg/vlUp35
T4fndx0e91JA+UWHJ2m/Vfgn3jZ4Xn/qXw0e3/3jUibGQe0AsMRy/P8aPIH4gwXtUlKXtnah6tr/
X10e7w+TviYD3Pk3An05xce/ujwMYmfwF/UM2p+6bfBvUZXeF9601xDQJV1zfpsF8f1tkZPGRJwx
ItN9DTZVgRXZsdgtlnlm1+sUqc+/V+nTF/QEpWup626u9a6qmnHXtagL52iDodhYAyagRVev3dxv
9tFM5P/r672v812uJ12eF+0VLATvKotB6i4tGkN59KrYfU51anEJVlsHNfOvL6WL4T/X3rgUXzUt
AQeLNyKEd7fGVEoU/Zklj5nOwROPVhVUCrYmFyX0uVvIyb0sZb/SidqvL/0Pd8lKooXo+yZttEsZ
+Kcy79hkmKsMJY+toCzNVGBdhmc6MJCaiITu1xf7W1eAG2UFMqkBjTvlnPdFxqliEBsQUslAJ5p5
pIBEJKsxNQmGh87jtCgpw8XXQLRId2ZFksweWJG2MJ6SsoYof1er//vtu/TvXJdCLr4OVAFvV3HK
KLaeSrc8+qPkdi/CZJN22tX/8Fp6IiB9Ean7rO8WFMNpzDyGyHu025F6gjTaF68rprteh9W/ftB6
wbxdUC51ew1X8EyW1vtOT0I0zvHTy+MQxj9ehc6Cgv2vL/JPz45NCPICF2OXerdqKWxLZnnm8sjA
0eqY+gPJjA98eW0Re/+u22m9NTrTTeEqNpJegcyFR/i+oeSHMKoWQMLHVCQE15cGCpYuou+LOttv
MjIid+Yl1Q2nOe7sQzTAuP71Pf/DCkadzbZn6ldVBxlvF0woEKqEbiaPk9+JazsrLWPV6NCoNlpW
KIlPsc0yQaw+Lz2dzMvLi6o+uWIH+V0H+p++AaaOIF/X3zQ98LcfJssDgGVZzcuLv+fuEqdezB1k
MsH21zf+T5dCYcREEfSk9t/67FPtk2J7jX1MHB5vcHG1MKSMrd7Xcv9fX+zt2cL2jV2f3mEgOVno
PL1fvnXcwfhqauM6pEawwK5R9JlsCl3LReSPudj/zVq23m7B+pIACTzt+mKdgSd4d5zV2QIXgdES
12ZIJQG3B4F+q9rpDnwvvdI25Hu9ZAOxT+0sifAOFHQPjp5REs6jHIYUrIPlyw7yWuqZF6opoMqh
1W0SXZb59UPCffbmLYeZ4sIB1FR8JB0Y3S4jaX7au0t/SuVU2PK6zc1iZy54VavENXaR1Wb9qjKL
mZ4iyYKq0OKn9exuGTLq3uIcpyyAQp/ME6Ere2/IuJIXxjV1LxOEIAYWXrJaQQ8j3hAZUoVxLNI8
AFdE6ZekJ3exbZgpP6Z0Jc1D0q6QAgsMLSJtvnS6a4VcGBJ9ygNcIduf/y97Z7JcN46l4VfpqD0z
OA+LXvSdNcuypLS1YciWzHkECA5P3x8kZ5d1VSVH9roWVRlKKS95CRA4+M8/XGMKBJYIbSW6J4PJ
QPgexZ11sAirJPcjwH12U0WpX6zLPosd0t0yx9+Xdcc1NED1YrbfdfghrFzlInUGSEL7lDbMkNbl
CAVmLwm6oeT2T196c0ImFTh8b9XpaYHU/4kuUvc1aGu7PSW/Yr6xQqoWw5YGih34TtmDNUcMWbA4
flGsRvChezLWmHuy8B8L3JPo48LhfpytCID8hUTlK4DbCpj0e7vE9kF1QXfT+4SroFzo1iT/uQQI
iEh5qzHy2GFe0EcDCv0ZmAY9vxiYwpnc6YYMvfh+JuVq/9Igf2kdv5xQEfTyfCI0DzcQ+5d7WwEt
t5GGAwjwRnQ19eKpqBJbWz3ANlxEDPk9nHuMptqZv8IEDoP/uOZTKn3sxp0GnG3QcO/LLlezU+OX
RRwy6qu0zzXVCx+mOQj0QTX1SQyr6nkJTlNdmLz06F/AdxMpzE1BN21CZmAAG74ApF3WMWugbnuP
gV/wNBFXt6SaN8gc16jqA//05ShpgG+JvXAVLWJ70gQQTC50gp1kX/SblPevMZM52VZLaF2mBo2v
zeyRULsG0Ae5QBLCfvPqKGfVDnNZceS7F/DzoTBKbGNwspqwndUx2VIGkDvmkn0ZnwuP832LRd3F
EpTInq2MFi7W/t6jTzcNyk7dk9iD9V7/OXEW+7As6AA2duK7D7VS9W24ZPMFSQnlpsPXwFqBCVjh
DnOQ/jQrG4UyQbcSRDmR9VAvzbAxReyDzi3ZuMIOFR5u4OXzZYjZz1nlpg1c5SKKiBAQAP20PSCt
L/NtgYUOzPW0JbHb1BZbzElssE1RfwIyItwtj4cKwKCXP0J3wd/PDobLyPew50ZAgTXlULAyrReN
6o5mC7NaQvj4gh9FL3YYC/rfJ5ThG4FH0Dmtzj7ZaSIHJoJDC2cfffleNUNzGeXKIh1jEelDojtw
mLeRnOOn8I3rOT6ziKXu9qEY/a8tCBu+O+3y4Cdjc+q45M/C+HKXB6jIxdbz7AXWrGIYQ6g+pAeN
9UOOtklu6C2jIDH7YK+LURipEz3PjaYYbDtqwBU2bdUOczGpFya6AJgi3AxAfifQWdqTvMfDefaG
+TnG/WSbGpnxCRla9SUrlLvGtFmucA2HRd+JDJVF/xhIkhNCgO5NbFfpelC9tavahg8KDfBnGpYw
R2N8HIoeI7uNH9B/QuLQRYGDCTjknqTRI9+O51S64QGdHDm7daaw2ohjLuSWUbxBH5ECircCm2Ok
okszG1u7aoa7Fqlqu1a12A1eMYMUm9/LQDRfojKzMei0pp0wYmczlNxHFMvqE7vSgj87y/u573Yj
PvAmIxrAQjgHf6ivoXy1+HtLJrXhU5E9vrQNDDvnlRC6tbNtWmnnZ/6kYSTbmcDQWW3lU9KbLEjN
gsZ0NhemrCnpZPXBAOckHCYPMzlykQFUiTqmh0wrblnT+m++xhYNsxfEK5jhrUoRsR+HgxfTw7Bd
1MN9qT/Nmlqxf+XhwZTQFtQNq+3EOUoI2lobXwHcqNbl1R9Srzu4E0Edh5fmU9sybddNQC7AqgCr
+2o3XUI9l+JyaWEw0GjvHoHFtJenYftjbpWrW4uYlpfIYLd17o7PcFI6UjALw/uTfn500qeROGA4
ggdpPSXZsEICm34TSj7mwKpbzyXWaE0AQCe+lIsxGJ8JDGmcQ2in4aUCLSO4MCu26Th2hxyC924O
tZlhlFTBihCR8U55fXVDi+KHXS5fJtxsrgppA1z5JYbgdoSpqIs46ymRafK0ZNn4ORkCRo43nkhR
cFliyRJiY1YqzfDJ7UoRnOIwL5rNNJZthWU26/i6GEQyHmQ0mWdu18wXnZDOjY95v7Hqq2KwVj6j
QOYjeMI98tWJTBdLlhdT37tXqFzLqw5V102Vhd2aVFfx3VVGuW3k4nxrIl+dSb9dQORiO/NXInTI
NkhhT4zDMiId7EqWCxK8yBoI3VPoCt/i1hg/jzIp4NEN5gU5I95DMfrks/XIXNgrEfiswLCTywjQ
7AKjE+fUiMbIB95NxKOdje0ZrHUMRBE3nGEvZ8C7ICy5xzRiznYGxazawKK0iU0lkXHapXABb/2i
RfVWO8vnNkvJ2Z2H5ZMkgJWMsWT8OpSyG7amEG52OmXT5K2xWDQIRYlJ/Lz0JwDufZQO4sAp1zjP
g6W5M7PejtZGgRh0ZRuBWYCLhuPlyA7/w1KduBjaVu3R/s5nEKWrctNGaQxqb3G8SFnc9qQWWxkt
5ZZma6IC9Smx1YhdaB7jEoHVcv+1mKSDmW/pnU+ZzTKKsinCMbFV9bixq36IcWls7AsZzIu3gkFF
GEVYBi4LojU+N7Y/xLvI6BZ6AeC7rtths1H6KF+HILsRldXdDdYs7kNkvFs1LZjw5hNdEWzkcHMH
9ibtJg/w5xmDDI3Zkj5B0GEfkiY+a2S5ZCWRggDUauGcUpdA2KjX4uwKfth0Z/ajceFlEmuczOmc
XWg4PeqbtvZ2nQgwtm7sLBL7gbn7A6By+rMNHfl99HC6Hn1J0qhJo5cUkNKi65I3ZUC6RAhuT3RK
hxFBCpvpEMj2h5dOybXIoRWslkxI8sSmtKG7TJoD3prdvHKhoOEpW/dXBib4W9v0Y7mJEu0lvczT
BKOoCXCQR1URnhUDsQaGG6gvKf1qaDXJkl+BCwfmKkYhf1VHZSlXmMkZEIcdRg3ZhOViTEV69XA/
YSESu6983f9gob/FQkHJfjnabB7l4389v/hWXj5Wz//9jz/hB8F2f0N1J+uT/+Yvqrvp/mF6HP59
aLNADYH9f0ioZVn8SvdstUs8h6F/AqHafBLHh5A9zwU11C4ffwGh5h9gegGEtxD6NudZ++/Q3d9i
LUCRpgfWgpgD2j3sekefnH85hcUDKfJe3I2XQ/WUiJKEhm+/PI3rV9jmV20MX/wXMOf9BY6Opv3k
lFU7cYEwZ+HEYWuIHjN1mUU0aZ8+vtTLyfqfwBHXAlgBXaGdicPuezrljNVU6VEmo2wqOXtTmuID
QLbRKgrtovMeRD4l4feUBBYJr6u1hbGgbfPgJ5zCAOyS6glmVxgkOL4RHx4F+7hPdDOiHp4zCt6s
Oh96VyDyhfq7nJQiyuP+Nsxxa0KX08S3cyd3ADzeqZC5dZ13TZ5xgIi7Gtfm2qYL5vT48djKN7A4
G5UToXctqy4tPiPYSxTkO7fm7LnhJnCcyuipYD412Kc9h7W7GY73WRl3pM1gKVWOO0yPS6c6CyRm
w95EzFBoEWD1gCmXj8wbI9oVIE9PFLTnOleuEbTLWS6j1Pg8Ynng1ltHJWRYEqaGW/4U7wMOrmL/
MiL/WTV+s2pY8Hl/mbvvFo3/KWGt0UF4XUhOnv77H6//xV9Lhh39QecWS0R8uU1EhLz9r+oYVo8/
gJew9gHEwufSh6X/s3cSWH/As+XPYcd6cMU1CPRzyfD4lUfrgXUGh1mWlb/VO3GOZBTcDowCfIZA
wfmeRF28XTPCQM1VNZjuc2oubf4DmUzsmBvSKIxObqTM7fkeAnYmd2Lm5YcxQPz49yku2/rcavBR
s3et4dJALog5ILypjmIdiBqWuFDf9WZl5DP8htZf/BX5d4ky1lgYdC5RQuUwLw6ZYoOwr7CZbdmM
E3znxzuUGjCaSkghUNZdYBCifRbyxMI9QRVZ560mXEaifl3idxLGu1rlooUeJlKcvX6HxR1BvcBZ
kUNLKeR/vFj28dNphG/R5F2851aMii5ulQQpboO96zjFRZRgk4Ee2srq6kfn99l862rxSY8Ifuj5
PrU1JtPdL3PrXyzB9rtbCvCZgfeNXxQgaHTcJtGuH1Uj+uQJSaJXXLQcForTxR04U+5Tw8/GggNS
BkURjl8bDvCVJ1i5q9xsm+KxmcSMT1wwUOqf4tojzHS7xMkybJZyYii2EjxsuU9x1TSmrQ/Fz79c
loIO27aKXIEm3kyo9KLXguTfcr7fblxYNvOQPRcqkIl7Ms1EdtU3G1dacGzgdPVsjnBYP3tYWTQ3
5DQ3y/XHT4836pcNTF/IwenNBXzQ6hOu9/ZCMwt0tHD8fHIYbcvZttCQXHNlm7zhkxPk7tUoGo+6
Dx1uach1ayWBuinIVPydp+4Riq3vRCeMwtwH7AXpPWpZWLg/mNGU+09KoAS99No5l5KTk4Fo5BQm
2eL5f/chA9sCmqM6sUzwgeOmj2GRY0/N63wvB3wy5003t4TQrBSZ0vP4m2u9xYP1c2bhci2yYVj5
4PIfDSg5pWWBTNx+mqxEZO6zTRBemp7E7cC8w0RDP+Jy9gfUyh8P8LuZpHtM6CJ8lChA6cfCUnib
ooc1Ir5PJn7NsJeCMlQ3JItnPN2PL2W9H0JUj7SvfRpOLN7HPY+8aaxiVHb1JMhKJYAkA9m8K23J
GrWWUJCT9mqKltiszpusr31z66m0WO5zEbSts6pKFkToODg8RJ/y3Kd/vk6VDn8o4N2H82EYXbf6
XZ/m3cDgce5FHLoZHfN9r9wiHg6I06y/I/3ouQuUgkX+Q1kzKc1NU/mNs4krBY/mdw/r/cCAEtIZ
oLertYLHy1ZsaBPt3jO+LR4UNchIgZdxFgvCNu2J53NKW5QHXpMieESlBE930/V9H7XrCmGNus2q
Zexrak4EDN9IM8ojYkh9ez7zoKNBKf14aHkvjhYKbjDwXl4Tysn30hqP5NC+GvrmWxpmtJBXeYj7
0jWhgj2TaiGQdFb7SABVXxpOnPE2idp12Qxqf55ZLKPCTebvTMAq/+ELkyfD9gddEnM9y8Vp+nUB
xgWX1cWbsGL9IpIIjG2tKsyksEMFqmN0apxi2IZrGo6MCLRWvUQbuJJwQZsaMvwUp62cvi6zLiFW
3bTEPAsb308WeSQ9fpfvbLfzeL+7dMRdovXdvHr2R4LIrZUjY7Fc8/pH3pcaqtxy3y+0MMC12jzC
BMIiXeQLDVUS2bcDDi3L/YI7p7pVfeerG+rvkr8lcYIVZJVCVGTM7BRhLeFNjkaO1rnTGrzocchn
4E5s5nma7JC7EMK7ItXI5i99iwYL2gU/EJVPAseUyk9yDHSE5NxNOUuwwBQkwUA3ibi0kY0Rf06w
sb6akcytfwm3Leu+dmHmqUMMiJ9dlC7svf1o4Y17lnbGPJwO0zAxl6YQzfm8IazEms9CJVI2SzOW
es/sQiDY/tCGnSRlvHHrtigOP7+Al0tsNFY1BA0/35hmbPBAPbNm+okp0YtYWQWmUW074HX+ASFq
rvK1aAu6FD8/o2s7Wk6EAOMgsWbKNeO0wk/V4xkMxCpy6amlE3U6Ow3fKXl9qoQY0T6CJtkO/ME4
yrQ4RZ8/4IRhpZG+osNRIAd1hKcLa3YOQOI2LPR6ujSRZNdyChxHxZb8p7y6qaXXBMEud7SIFwpn
bvNOqToCNSWBC1o+1uGTyQeCv1txsJOJhOxyarhTRupLNSmeYTPR3cCJg4XRij+HJWySfEPuFpKB
E0xhFLy3ZIFeGW5ya3L43YxXo/4SeYTK56JzYlUnW3Lf9bgHtmIV2JK4q/gyDQ1t7qRHBsFPSQjG
o04jgZtRvmnmxuVVgJsZ8pORSBi62kBIcksz355/OQ65vheccIilWWO8ySs4041npjiL77sH5YcO
t0d6Kk3V9RQrTMMuBQ1/7wsWJvywjpw54LZyN9LPuFOYLf8YppHA99WCfR+fVFICugcOWaCAu8T0
9RTVpbW6bcOa/wcvK3mBgxyK+SWlIzzGrTtmvOdzPy968UgRlTzmndPrV5oIBT60N10SaCBkUzeC
creWo26DDMEDZuRN0Ir5oCYTQOpCcSDmA7sew0w4ktRielY7WdbLTVtEi+UdprDEim+Tm7dR6mWR
2lg0nPXKlJbEnexANnfwBJPW2cliTlyTzGW8DDeJMtvl2pvniekfitD23W1U4eFRUyjAkbn0PXxl
8L02JXzbNWGmTnbVEDoL/EitrkeYxsNsWjubd1kZJ5mAS0Pbpe9wilxPJU7T41kRi4B7hCzB2HQu
0WT4egqLFjc5t/mcNJ/pWscu/uKiifAJ9c3MHcstCzHLzRbgj7jTddIOTRSh6/aJxVyhhJLpIXby
wUs4lRcss/73ZaR7lerFduY7k9eGsWKKcGdK0+SctInBCi7lFAk9ebJcLymBHGci14s51vPSHCbB
HIqdrCuSs0YbCbS7zlZDj+bRc1gqCbXlKW2qgvGoVxO866G7pPlks+TmdTcwSjX6RvaCZq5GPgvZ
r14FabWQD7EyszaWamfKduQvOcJ0/E72sV6XClNV06cIYyImUkr7huWpdSeAhjOZGqwOiqfIu2DZ
UjChVNc7CGEY/W72zkJkFO4hLMXCjZOhNnBp16JF0u5YLtmO1NwG7PIVgDBvXuiWepOVcuiYjhMw
fwNZPexn1oc5TA33ajJJ4wBwnVHGHNoOLXW6ReSITHKpbF1imcZYzN8xv+c08vMcwqqvH87YdE6D
R3nPqoooN81HDIKGfFl66Dmhk2y6eKzjrWsOcfcZdjtfPmvY/OcX8wLuOMhHg6eEqC/gxc6HhXL6
EOJxwxP8Oa1xste/Q47mMHGXbNKFM56werkXRsimRVipyTN2gl57ClGJJibvp5FkvLkuDcCAJNkU
8dqljY1BvhFRQeOXzrs1+w/IfrDLM6upvI1sOyKIr+9pK5/6dUvIh9+oof3eVuwx6BAqw72IuVNn
jSN21j1krLnLrgjqpnxysTjtMXX1q/5xJARivFoigzgtPBThE8DEHdsa48o6Qs7XEXIDrxjv2FBd
9l0aT9pCz6ysc1Qz9H0AvJS17hgjkoKbKeyWnF1Y9e60RgChdEm/9OOMnoSemB2tIGDN8itOLIP7
GePa2U3WOSIIzL6i0p7jZtUiz8O2t5njRJ7IlJ2sxCa2HJdlE2XlYva7GJdr7UMwx8PKl8UFckmL
DPooSLCKpEBbbpMcC102PjxjTgVJquHKcaVtrWeLFW5e+YkU0QYSQZCDYQUgWYlXJgfEDBKAzByX
szhCpL+3Riu1d5j+WfRKJT3xDDWl4xnXbdFU7t0guj5vQPuCue22UWNO0+0kJ0deGHSPjRvXcAU5
sTC2ccHqfb+/WwLIgzoO2w/6dh9OHiK/lalQfG2iiTzdfZxJKOhEHIcVbRt8MO10HfSL6MJvVpWH
9VNKwqyaNoUv5+45QuQxYPIbECVJA1N4YI8yrjuPYKrC9Ep/H2OB4V8ihjSKYq98cMkyfU7x05KR
tW5Coh2bDR5f8+Jv4Ug45Oz1Nl8mv/5ZfZsz9m/WDaqkho7j2GR6Q23JtW69u3H22tbdtPHYx6jd
TDOhRplV4FGNxebIC9OTOsD8h1CNZdserrfS20rEQsLL3YW6fOzZwHkdUtfXKxyZPbrCxIEB5+Zd
DhSZ4OrpiHYMz5YuMShJif1UbD1eWuXsMnAWEnvZQ8ngM2kcN7r6g/KtTw5BDt8OKMZVVRnth67K
/C94imrzdquF+x3tkWGDNbRD57FMekJQ2YcFsnN779oeVfBoUrsZ62geW9ayPMz0pkE4ajyyh1ew
ybfKqv3FOUSuXVIS1TbnbOOkGioMgjT9AQkcdnlVrxfEqrTZozHYcClNUL1LHlBbB3rnhLYxcad9
kgZceyBTrkGq4nrwjNYNGno+zMwbHHxXApNL7h94WK+ThRuU/ImdWxF3VMetsPrHqI90vRrh7Asn
Rg69/43WbN2gBMmD+hx7X8W2KNtW11J1G+iSBec7/Yzw3fGl9QOTGrwLNjjwqgGyFyQS04KSilM2
Sm4T1VB1wRo+6xLpBe7xRaV3qZ87GLxUnmPRmBqx8KNR373lxAYPkh5dHjX7Oas4dJQ4jFC4huwr
3MEgjJTp89eTWDpeodXQ4gsNPlSnfGJTSXyEN4VVzyEqQqPUUzGDjsiZpZpi7wuWBmBPr8PIhmlZ
9xz/BnkbdjEqsJ1D05UxGmiHWz1J34Ua0+sFjm0cfVUFzJPikLZ+Uo0n8Kx9dbvAueZbWUurwae+
x6s5PWnNWhcVJuHPlOCjPeuDfOh3TJYKvM6a1tkIX0NuXOQsFM52rKt51bR97x3MNhEqvCaSwW6y
c5+eG/czLzgviq3jEI6Bor6gyLwthatfka7qNOCFvIE/iJWrCzWr5GicdZaeYE48ZJ297+yA7j2e
0y+7a6pUwqY5NCOF6tpxWqpA3+l1vSl9PR9jTJyprE2eQP4D5U3ND/x7/ddUJf1yPZZhwHZppdyX
vU7TQJeGhT8kupgnLpubeX09CukxLuUwNgwqlEBHVufOBPb/oMKRrCQoCwGt1nXVMRdK8kCpCfKd
27t67pa1HdUXFdawpOAlpQgtzAfxwXQoasdmZmwHQ1Vcq156voKpvakBKwgyzjcRYlt1Q4Mz6x9V
Dx2uWkHsayWLyzy6zrk7WrKoySa2mWcIT/QhEC4DJza4F3pAhBtRXnLwZJzl7C0E/aHtptcSRPNE
R9t2uuJRpdbEQ4lfKx+RmIpaQzRhz7fNpgh3zO3PE3G41BGFwZQkxMHg1ds5/JRwZum3COyN6buj
hm65Ng0ijNeow1OOIyrtE0EGqd86w62/lA6e2MZo8fyNNNKHbqwodBWGdk0f8gMcp/mXCcwLdRuL
OGHUZAWgCw0iNBZYUr3yamqUyGuWe566XnEXq+PMe9LRf8coj/MD08n3uDzQXrzopbJlTfYPbeBN
Mt3WwcTUP0D+SzmqFCF11OurV6tSl1alUSEBQtoOW70j20hhG44N7KjxI6g5s56SgRmO9ZWJl17d
8UAWfeL2IkPyIEcr0K84p+WkvfChCmvDjjFP9jHpLcMnBFuLOIFfY5WHUNicKdjYDJf6AGaOYumE
odXwMZEre9aqvKt1JaqbX6wz4+upEcUl1JyTDm4WixQF/+CvBciVXW6jROlT4OvBoowXfdPNMo1z
suYtm9EUyHDhxOuqMGeic0gymf1jWtcMaWYN+tYHTGWSaks8bCwlGUW1i3izBRzhD5eZGQXbUy9Y
kmE0yDIuRJbV+KRnYqEzkDp18eg0kz6hz68rRzQJXehWFkFTxW8wrn+BGWExhESDhk6AMdURuEzk
MTTNqBy/TbHU50wFczD1NgaJvyVpeEPP9/3NJY9RNWAq/F88TGDgC4YUTkd4dlvXoSl9+c3zR929
eZ0aJYnTbF0fY2LvLxUQEEYam24Y0Zo6opvbuH7QqnSab/Bf9PrU+K6DgcTEYs3a9fG1XtDAfzZ/
3cACOg4wSUKb4KCIOO67CNPCh6IsnG+TU2EmcjakFRkba48AXF7DFI0Pe+HiNywaA6p6AYiiyo48
QfhlnLtBIXRnI+LIq9ee15X5Z++j7hN9RKgDT7AnBH438tPHt//uUZFyQCMeZytSGnGN1b//pQ8/
9THWPGPgPcrMmrgPNih9LGRz5Qj18aXezTkHYJhoep9OEFKrY7ybMiqzawqoR+x/nWE+xDNmLPfW
EuhXxI8Tkk9/8+WOWygWA0PaIAohUFP7neyg74QTJuD3j0RG6DVK4gixXA8ZK/tNYqOGnzdxRL1P
MTHz83OJaW1/xWpXeb9RQBw/ZrqmHp5puqvK64aN2NvHPGKersYocR7AJDg6ousEpQpJdGcF/HtP
2UZexrd1UEQFdJCOweuCwjB0rNx6wHU9wFq4LfXRPMs5qR0Umnb22o8v+JZoQdMES7ZXX1CPDh/w
0duvhhn0wmIy9w99TZ8o3fZYgrLMsSjOjGvcdyUC6zRDyxqtg8JDv779+AZehF6/voGUWtDfTZjO
AZI/KC9v74BTYlpabVA/4C80J/WWXtZSbEE90ijfv5Ytqk91aYzDo16/f4LiBnIxjheVL3G6Phlf
H06Vw3ADr/KMmbe4gbrCaWEpoS061BEjtiib0JFGOK4yq5Cs1sHo6c1SYS+FsXcam7z4uDDQQ883
MhgAj6yxn4gKJGOjzrchxbwtcaBVXbhsmsLQtZVQcDtnDAqwbgFGhgzOmPltRm0TCOyD2Ytx5+K2
gleAXlDas2oimdFFUw6tRG+vtqWL5TgnXx3UBsojzz9M8h5k0lYTZMmztC6AZT9+/MevNeuejWul
BzkS0u67qT1wskgNDBu+NmnnULMmrdRHoGiRugL4CVl/fEn9trwZcJba6KVHg6IRr7gjIgCNsll2
Ihy/RomvMcYhi/ziAj2oXRiXpjC5A80nHjhETdANGQi0G/puPr6N42+OfATFDWriiK9N4/1oE60x
Lx4Zy/Rr0QB/nmZVL6s7uxjt/twW8jfCyuMVxKE400aEro9EFY3a0ST3LROTqFaIB0W0xXJP2rWe
FqgEdGX18ffSpLFfny+fjtshHoRo+9gXYHu9faGScTLLslb2XY0bQLiJgS9lskOKl3HSzfKR3WFF
w7viHwGADfNy0hYLHNY8vCnIM6RIP+PIo/v37YixNjjC4upCPUs4oZC2x1uBBCXVsNZkaBggJByJ
l1CFvoaJi4ruyK1CuMaXMwqPvShJ0H+wrCi8zzhVWfhOdieGwTpa7uC2J+7Fxw/h6HnzDPD6dUze
UxdX2HcdUw9xT1T5yNeHKtc7c9zQqihWBHlzcv74UppU9/Z5s4B56JJYE9gW38moxqYFU7Xc+DZ0
m5drDaTJXBaK7A+2JpZ6lqDX3nsJSYenUE+1Rkl//tSrQSMEBvwq74vnBhrP5CzYstLZFcZk44lR
5IOxnAteVXL8srYqxj3WThyYtviWczzOsN3hWPKz8Ue3SDeRDAyPeHeW0Fz4nWoqPeCLl3MV4jso
h4NXaAK2rcZ4DS/VI5lbVC3jKkCiwrjLPtPA8s8WGm8kczen58G+F8egHKhnrGoEAvn4kYZvhy8I
dE6ZbaKnJuUa1Yx5NIU7vgEmH238vVRO8CXvka/sbNqjB78IWxeMP5U7FDvR2RxmZbxp3bg+VGQT
3ZPjC2+/DoeapilBjpExE7Pop7K7izm/Cij8QqXrNFT2IYvyTxWttu+aj4/uuMfnZk0vx79SXtyc
pfgGXLAjpYt2siKS0yA55M+FPrIiGAZjaXyCItPFQc4r7o3FkBwOyikd1yLqr112JfzK8NW5COZe
bWQ7d1t64uV9Sg8fNwubLkHe4h3LJjLSwpNW+QBrwiMJ5MXkZOlMC/JyH9za7M+PbdpY3iru/RQI
IxFib5PHfYuN2nCfOU4KD8o03HqDhTsGFQNKrdJo+8++KwRlUTwc8mnId7QJ5pbUKprL62mM4M8P
bqVOYWFv5Rih5QjTPP9zQDoMah4PxQZ3l+Z2yQcgMRfvd9A+w12bvvnJlbP5zZ6leECo4d6lg0dC
0eRXZ0Ugsq2bzdnvhH9v3jEmBG1lFjOPUkEr/I/pNA3wT9B5Sf3EeOGEZKPs2pIZSbaa35v+3W+m
37+4GBamELJsQty45NsFFE90Srs+qp8QrldwhCbz1qrBV0m6KC6U6wyc/5Km+kSLMCh+U4+9m/kv
XxOuDi0bFvHj88jgCaLO3b566uqagysCUERclWNBfPv4S7580j+34ZdHipYXfg5e0lpPe/SOTTZ5
kQquzJNFUqii/mC7WDUceMgnScvgprarWItAjXZlll7UIj9uM2KHM89Hmi6hfUHW8696v49Oa6ML
7thvURuBK8r7qqJ4sWVdYXslLfcTuun6RzXg6FkDz35S9mz/GeWcU1dWY5lEpRTJlYMQMiXet/JB
bwp6ceSAA6z10fyUN4mklTD0OyvxzEcTYcF6Yfx+Uwsd6a15JLoMoAziuSC4to9LAssg78QN5+XJ
HfTDTzMn3TtNXh6mZXqsraj86hjRtBnshKZHh9z84JLxUm8+HhlPP/k3IxNosqYLHwQtFdv4UYFk
FXFF+yANnpKBxgFwGumAUwgjfCPoksiNcsliCSqJeRZJTBXdnqY6NOBWF9hbKrkqg8S4WqzEPTjL
DHDWx9FDlYGnr/vCuMjmOjifnXlfO5VzCwZaXjUGg7byaYzN60VOtF3yRsTroI2Ix7A5fO9GN/sx
+3l26QTY3aBb8w5Z0rRXlSdLieuTGL7NZTrcoWsuPhl1yAbhT9a4c2w5DisHlcztWEYp+tcO7zqi
s8nlUjKhBRDkXU4jhD3xs+sZ4XmWzu6fFqg2OTRF4U2/mfZvaUkMMc/WBV2AH89pNjgW8A9Awox7
EGNH5nqXBhao923mzDjIdLV5aY06Nefj4bTeEl9fLkltwBEHijkUvGNveAj7ZV+xdT6j/HNPgc2M
inC82TgDqMx3NCIkKz1eqk8tZgn3WTLJ8yyLzE+Gipzdx/fyIo9+O7UoNVk+7RBbAd86JgP2Y+WJ
MKnr52SiwcC5vYkfGqIb1aarZrxGTRjvq6FqcGTCaimdN3nqe4cUOuwGnCSK8FU08CfvGz/4kkny
boF+gdBrQ6QXhZ+JA+nY06U/pCjXvCBxV8j17HElUIemIJwEa616MjXWIV5S7d7gsezyQhoXkW8p
/mAMSIoT6Xw9I6IkPhq3rF0ysnuvGysrzivavFSUDj4dq7IrayglY04Pl6bnvac4mlKLiM+StPCT
tCqdHmcw6DLMRNpFax/U79qJspqWK4y6iY4mfSVJCHiyxtWovRjbSKBwylofXm1oN9aJFof2exOL
pD/J8c2+DERI/XAzzBhQOOXx74Cv9+tP4HJOgHENYY7xOV6SHZtOKPnhxTPm+yYSuzHKv8HymOka
MmScqYKnRQzxiV8b32aVjziq+aqt/h8TFmMZymYH5irJCEdwB0wpUQl0ws9x5c/D5mVA/GVIy/Os
9CWiexXddsRk7NDExts2iqevadirlnmCuvHjGXsE0L28PVrkoiUnqP3fMXaXahhVgwvecxKY/ufO
t8QNlsfGJgDYPWNfHC6HspOnLVYmJ+XkWBeyDtjIglJO1xlWxhCS61GdZ8bg/IA533mrECfCz7+5
y7dnAH2XPnxXRDE2nGkOlUePDFvouYo6d3gG9e6SOyoLT6xBEufVgKPkpe2rgp6SWPxwE/Ze8yPF
5QuBa2y3457sRnHvRWVybgZjcWf37kCHhF1g1+d9yeNO8mDtdrR7Xwf6PzqL27lFY/X4hMRqg2yu
z77LN6oJ58U96t87VR0ex8cs+xf/yV9KC8/Fp0pzj6lIqUx9+y+lhYFgU4cw89Zw2MeJRssgfkot
bPsPagu2AuiergvqBuD5U2phhX8gAIBRDE8buxcg1r+jzvLezkYKBzxL0DJpewzweoQdbwtYII9y
yemefxaibfEIXyoxQ1HiPrU2HntLF7/tNCv7721Q2LdpWhg3dkQwWO2il1+XWUhCsJjIxjQ5f26I
S19LND9bb1LkRJkmn+MbpGyuMHbOrvMe3v/KaPFobdKp2A2UV9sW4uy5bVCsE8hLLDwA2b6x5+Jm
yZ3lgIIRT2fLGJ7rxVj+l7szW27bCNbwq/gFyMK+VJ3KBSlqs2THim3ZVyxKogmQILETy9OfbwAo
FiBZdjyuOqiD5MKJ5CamOdPTy99/g/UymFg/KZnqXh4CP4AfNCtWQMeqFSC5yj9hMKStzplZDq9B
skvqUztQ4ISrJtFdrnnbFUnw6u/JDu4ZCIGrr1VSJ3M3ImaY61WdrY/JRp1pEZzDG9LpHzae9QEe
Ph9K7iDVPuU63aM/8eGaGOH7Rdt8BTCb2XyrTGmhw0w4BU8y83sSJtvJMrX+qRPdvQDLYS4irYSZ
AhgeB1nX4sye+dre/ZurR7s60AbjzyLLCU1m8zLar/a42AiLwgu3zo/X9dL03mnwOD5wD05uwYGk
N564eZkatb3OzQxabsfLgs9BsHTONl4SneapHr53nOQTXNLmOfPMruxNoX3UPO3M9lwm5Fnx3etW
0B1knuhGFDlyqjcQkjBtZ3hxRKRHNkslwpML98uvqvj2N2DXv1BQoAue7DyYLD25IMOZLQym1Gq0
2sEjmOrb+hrcrHIX7VTU4JpF+X5DBe6yCHXzn2XFn2JM6hqAjPp2M9GK915ugVLaxBCwOcvPpAK0
M9f3g8+ULI9zCyrKc/9QHGhTSSb0E+vWSRUm2aJW9uxpndGJb5VafzhY+VXByLJz+oDM88pJuDeM
Ja1CJWPiSrPQFgpdz4yE+xpELuVDIyzufY8BtkGmF/cRuFJIYCADSDLYYpbMqJhHx/wUkG95w6Hc
vbOP9MkF8JSf73S6j/1tgo+dWPA+bGvwc8Zmz9RWp8xPfJ+6Umhv3TOlTgicfJg87ANMulRaLdIK
B397vff0+Ap4hHZbZYdo7QTxnr6fIoEMimGvMSGKrVKITNNzt4z8t6SgleulIO51DurxGsJJFqfp
OSw4sVdvzyEa27rz2thoN3QslO/TTEWhANNOSSbV56AaOZuTXc1AoyK9Nbw0vnOJ0q4MKvxzZVOW
P0mQDmwWKR6H/JnIV4qRTATeev/A0Mi4XNJHPrnxMoXedpcMzoTa3Gc8QYC6dk5rvSv2ThLW94Xm
wKuRpVE1N4rKe9jCsvAusrTlJfNe41s7NqITmKWVs9iJvjA5YHcS59b+0z5Gyu4IE+5se9QPZwHf
/VW4pItMyTb1IjU35QIad+2mVJKdMSNx4zI/flJdM3oAeBjwvlOQO5owqOHuMjGjTF2Y2URb+Eoe
I7M8lu+SXVh/aLZttI0p3dOOeZ3EpnqlRuES7ktH+eJM9inRr5reMg4nfuenPkSUTK7Fr9YZbnx3
UHZncchAxDlQ8pxqRJ5bZ0ZV7+zFzvGc944C9nrx+tEdNHsJ9dMB6+BmWYKSjwJvX/1FrKaTTZ0s
b7QkshiTpwJWrJJ48s+2dlmButWA4sbp5OO28vHUzTISAxaTg1eeOSTKKlB4JZrRgnh56UC9v9od
rYQW2riINjQ3JcuviQGn6IxgSL2I/Xzyk8jmpQUY4nrFc+Zepo7WX8ABQrZE9Tb2DRwB2QKPv3wX
R5vNaQwoPIHfBjtDwzL2guGDMMt45mQBL020gjrVfKsW1vIbZ0/HMFfhSi9t9coCuHUJJg8agjhw
lh8hmScJ4x02gfMTh3vQA9Ion/5LatHEpWLw5ODdi33iJ7VRmDdhbpoMToHC5Bu7eemcA5UIKLL6
9fW2TMv3gX08nGWMaPBBRxwY5hr5x8tw7/jzwtWSi8AskovQjicfwVO5Z25hZEDP4vzwvnZSStAa
6y/2gDFnWVqk38CpMIHB9Y27dFnkF0pdO3DUxND/5kaxO5zZR0gRoq1Zz0otwQzl+fJWo9/vfOJM
nEvqXBoQUds6DVJ9cxpBg/A1sQ7Mbi+Oywu/8pJFfbAPzjzTtHJN0hJ7pe2NyXGeRpq6qPWIzppw
B/gRNn4AFPFMh+TiIjCOy68Hm6OOTwC9sTh6NBxvHhJmBB8XYEt4PTjDL+sy0W5o5iFC2W/1I7Ox
YzgeGLR8ulW85Vd23nFtBHthQYRqtvbyMvcP9bWhiEFhMPVoN5GfKLOKRBgYJK1mNmls+V/s/fZe
D/cQ/m+8ksGhWjpPEo3pGkagXdF1kjIhJSjfEVJyl7x+CnES2aXf3QZ2Ao1s+AyM5jQbd3DgNmCr
wUVROrihJprZ80rhgM0a20wTanwGUwu5Ehj3/ZnHHJBTXLFoZWlZ/aFWsUmLzT698MjF0ZC/DS5j
P0gL+K0UH3Lqydbfzzabw2kW78RxZSjjXUXy4ZNoWLvTCuO4zn3bmJzQ0ri3T1LPgf2crExwfaSZ
Y0EcXbEPDCjpZoEeLIPTQGVwyMwlQDt3NpPypKoj+6I09p9Khg7rvGVaBfMJ3F5ubE0+kGWtipM0
V/IH4NuYSGZMk0aIw/NSrdMzQzB72IEvXE7xvUaFn92m5e7cnMCPdFLCKrdw9epWjaLDic5Y+Bnv
44EN23Ig4H9ms2611JgDYrHvycHAXA8++TJUt8p57QJonFngDc/qGPDwtQbRhTuP8p33mXvA/5xO
tgyzral1OYT/++1t6hgumCh6UjfnUAkr5XyvYw1mKfiuhwksCzeTYyEcHLjALxUGk55NaCo6SWpB
Na57ebbISm+vsNwdJi+gxUChDSnhz8uM/ppZ5Wn1UpAIGsYJk7AOHzegli+WisGtU6tb/c6j1aua
b1Qr2r2dZJlwf9zqwyYDM7+oN7Fyt4eijcHr8d45qbDsynxyqNWrjVnsLis2gkMqBfI9AEEek2VU
Xf+iMksFelEF3hjA36CrVeay3ST4lueZ4EaGNqmuvzHrxQGnVU9g0N8z6MexlqoYiVkXC+N4dGnX
sGgqYiC5PSsShjPNGFqjh3B6JyeZC+3QzIyWyomv18E32y5uYFGCaQ92knA5K8Cn00m927+z7b33
t7a3izmXgYtmmPj7oTlI/28i224hosN/0bCCfMjXSXWzTsmzpn/9T9vOLH7azI79GP7eL70uqKMR
+EmsjB0iTO2Fys07NS/8mogAzFGWPxCH6/ZUMw2LOjuxkHgwakF4oDrQ/HgCBGsKoZdIeMGrKp6n
X/ZrWnh9ga06X/+d3gruw/yQia+BOQA9kmpNgFZ+RQcDCU904E5NAXGhhNpfvMuEUkBuVOpRtHhw
vPikJxvkR1vg9YX958X/OFtCOpIEw68sfyDj+/INZUqMpxqmKZileRD4dAs47pQ0o0WjeqeF/6st
MFjBd6YNuoTYtlJK0MUwWvwhhka0SmCRT5Vgm1NIOwAzMg6neUjbjG0rAJWU1IJhTMkqK1ReusM+
2AqqakwtwZgN0/Do1q8ossvXtalNByiZuc4YIvDpJhAM+AZRMHXIfzfJyDYBxMuSe0A3pk11nSJ3
u0iM3lMlCIYrlAQ0EXqF7sYYmxJMaXNADlkQkdAB3SphcBAYeEBZHnZi0sLNMz5zoJHmk90K2hSY
g4Zb3u33wVZwdJiLqP/AGNRqoT2AI7ofYcmRvh7VqSkQLuDI2kUOPCTom2xdsENoo9sDDAHHo5G7
Fyl+ACw3Mfgvrh7XiFHtUJVbo/vuASOJRKXc8lkdDqBhdd/90D12bVzHhrTPHumNADkNEBY5JYgC
GN+xKma3PL0KbGa7kNJzwc22q28NzojOP+hhUf2RWr7mTMn3wKaoD3xCh0vAgZAHbqORmj/8dkd2
+XjGBIdg7broQESATzcBThHGDygUpdPmGd0mgFVMkdYCVh4uE3ogunM+1AJhMjVdMYGj1UJreMd0
FKh7tvHrIIPxH7IFhjalPE5DAhi45hk4yK6OOVQUSkXdz8enBcb4SDuHDuee7hxXTDgRz8AjcB2i
KBIH5BTazTK+tIFoQZA0i2SOaMwD8iu6zXoGwcQgoBpuzZHeCoBIxbwVqVuBUJmmRJEVe3kTQOYL
okSh/U/g+PioMZkClytLcv06nMWCEY2msP7X76qETqJH1OkujNEtX+Nbk70PDAtq1gab3YU+Qxtg
TMEH63gf7SeN6tsniSH57RsmyxdZgCcm7qkNsNwpZKmAJGkWaZ7RbQJeX5MOjtwpUEwQu0/yw0+1
0KRKbI6CZo3uIsRVkXYHdAIDcQeYA2fItqY2aEtXDAJrntbYjOgMMC7NkLWAOEMURsh+AKt6yQ2A
vRkKUtKFnZ5HtHyAPPJ5QpWMuGiYJMZ6afkUT2iSFk5Slzxqb9wRaQH+UVfWBOAGOAIYTnTcbvXn
zhDbg+hJxFDiGZ0hEM6Q7HWg62QIOO1otN0LA5/AUfAJyBJiEEeqBWJEaZ8AcwgPAxlhFNo8XP1P
rwORNGYArqikjVYLtJrLugYkhciV4he/HCPSN0pWGW0zN3NsjjEYNUs2OuRa4OLT4H7vMgGDs0Al
kTwBtebH+sroLAKuuxhCIBcekTUHNKDTe/HyWXCnRA/iahhrAYXgTYxOkdICuTNazmGaJwnbPIMo
AeIe0kY08AsGE/G0m29Md6S4vCS1YOhTaFMsyHy6DOHwRIgKC6X3Bo8vtDC6kAm7oEprAZiFzhKZ
ZiPW2Kzy6e1gU1onvUiPQ3s5uKOzjtBVdDWu388g6iYldE49vS8vaoFsshi6YIp5u80zxr0gXVKg
xo6vBIUSg6CaZ3Ai4DyZ0qfGdhG9KeNKHgk6Rdk7kl2A0YN3RfhcvUMA1oiMEkD3TjHjuxwZbNye
zN8/BIZN3RwGFCpq3VnvawEDQWwlOi0ebcHoNgFwftmgAdwZtIYmabQugzo4BJTXoNLHWR6tFng3
ARKXchHEXoBICY6nroLMPfP0REAcN4VkjXx9F1WMzyAY3O2yWiCA5NSDMuxqBoOMUqsF4scO6Dcm
D4myHztXbhOI+Ji2cVoRX7wPKLTTNuqIglNrMMaXSxHAOVktkDCjd5/eis4qDnIpJNRM0b4owGfN
06p9RHsBB7fL90tcDsyWhOCGfwb2EKAR/V8MicIvaJ7R4Y1ouJbeBKKsSOpYEfmil1wj25lanAM6
p7vwenxaILxvz+fvbwJSSeBQuRRQRfMMbgUSahb+Iw7id4MxLjdRp8Na2iAQErHX2VWP2JP+3Qgy
nQI0wTNku497ZWxaeD5r9r+2aIiEEnljDRKLdi8MzCJpFDwElZ5uOtSap7HDv2QWf+GX/m15mUM6
8NA0u/jr9KWemB/9wmMzxPOfdx0eYlqmaOPo/aLofWk/uwX6i//+q9cC0JTUn/zwscTefE7317sF
Pv/o3mc9rurxf57762SV3HswidMoU3Wv2U4HZtDn3Wq/6hFQNNDz72/yjN7iX+fgJ4JfniDavMOL
rUC/JjfxoaDpv3ADE5d+4WTHWJ5V2lMFY4cf//v3X3m+CvxvYXLwe2/dtjvJvjXjf8Nk9RA+vqXY
fC1QVl4yRD/3mX+fZz3hDQZZVvjJOoD4JFk/ldz2vUhL7lhY3oTf3qCcfH/XV3uLIJX9lFO07j/0
vs8OnCkr+WwdJpv+KxMuCPC7rOQfU81IHsmLh5XX24AqDea4e7IvfBEE/iH0+yeybRGTFn148FcD
K9KiS6Ulh0V/W7RARVmxb5/bphb7Jy0YAfn9rnr8uppZzy2gTlb0VZjDKDFUc4vWkpV9vfIPPesB
PknggOTlJlWwOjw8Smou8xZcIi86TVf3Xp6us6y3pzv4hrR8/x529FW/nbQFBciL5i5Iw6y3szvg
mbzsNPX5N4r8ntJbmPOfkB7myVC0yNRKiw4P2WBza2pTcZaV/G59lwznr3dlTHnRx1X/3uoqg/KC
izfnq32Uen7/Wke+qLn9CfmX6yRd9yxVV8r6E8Kv16V/37vGEC5qI39C+Ncw2T1KakxKW5qXFg2V
lPdmvkpCbsr+4WzrGn/mA05Wu+HZb+sGsuLfe35f420iXlrsLsAj6Uc1Xf+UtOhkvRl27DcJY1nB
f68PB2hKjqtBmMAgZpGQlRV/44UP6zcX6bO7rc10yor/J8x/sBE7QNaf+YDnG7EDv8uK/4j21zCU
91yKrkIsL7vsR5UdXlFW7qds5T1uDGFTOgywrNjP62TPzdaT3CaCpSX7RDaD7d0lWWVF3664dxjA
3D+aXUVLWvg6zd58funl29yotHw/vQ8ZGNnz3LqMo7TsKoSadNP7Nq0mi/e65JcyTf92fTzPPz1y
gLz01/rJNfEb98F6lfz1vwAAAP//</cx:binary>
              </cx:geoCache>
            </cx:geography>
          </cx:layoutPr>
          <cx:valueColors>
            <cx:minColor>
              <a:schemeClr val="accent4"/>
            </cx:minColor>
            <cx:midColor>
              <a:srgbClr val="00B050"/>
            </cx:midColor>
            <cx:maxColor>
              <a:srgbClr val="00B0F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000"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1000" b="1" i="0" u="none" strike="noStrike" baseline="0">
            <a:solidFill>
              <a:schemeClr val="bg1"/>
            </a:solidFill>
            <a:latin typeface="Arial Black" panose="020B0A04020102020204" pitchFamily="34" charset="0"/>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2.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5.xml"/><Relationship Id="rId2" Type="http://schemas.openxmlformats.org/officeDocument/2006/relationships/image" Target="../media/image1.emf"/><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5.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4.emf"/><Relationship Id="rId4" Type="http://schemas.openxmlformats.org/officeDocument/2006/relationships/chart" Target="../charts/chart11.xml"/><Relationship Id="rId9" Type="http://schemas.openxmlformats.org/officeDocument/2006/relationships/image" Target="../media/image3.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701040</xdr:colOff>
      <xdr:row>2</xdr:row>
      <xdr:rowOff>114300</xdr:rowOff>
    </xdr:from>
    <xdr:to>
      <xdr:col>10</xdr:col>
      <xdr:colOff>335280</xdr:colOff>
      <xdr:row>17</xdr:row>
      <xdr:rowOff>114300</xdr:rowOff>
    </xdr:to>
    <xdr:graphicFrame macro="">
      <xdr:nvGraphicFramePr>
        <xdr:cNvPr id="2" name="Chart 1">
          <a:extLst>
            <a:ext uri="{FF2B5EF4-FFF2-40B4-BE49-F238E27FC236}">
              <a16:creationId xmlns:a16="http://schemas.microsoft.com/office/drawing/2014/main" id="{062D3FE3-6F98-B192-87CE-18A11404F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350520</xdr:colOff>
      <xdr:row>6</xdr:row>
      <xdr:rowOff>41910</xdr:rowOff>
    </xdr:from>
    <xdr:to>
      <xdr:col>14</xdr:col>
      <xdr:colOff>45720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C14E293-9F57-16DB-31C4-39DB90C1AD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624840</xdr:colOff>
      <xdr:row>4</xdr:row>
      <xdr:rowOff>76200</xdr:rowOff>
    </xdr:from>
    <xdr:to>
      <xdr:col>8</xdr:col>
      <xdr:colOff>586740</xdr:colOff>
      <xdr:row>17</xdr:row>
      <xdr:rowOff>165735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D9C483AC-C836-49ED-B964-C03DDCDFBA0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457200</xdr:colOff>
      <xdr:row>7</xdr:row>
      <xdr:rowOff>7620</xdr:rowOff>
    </xdr:from>
    <xdr:to>
      <xdr:col>9</xdr:col>
      <xdr:colOff>457200</xdr:colOff>
      <xdr:row>20</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65546CB-AB7F-0D95-CF03-BC5817EA232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453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327660</xdr:colOff>
      <xdr:row>9</xdr:row>
      <xdr:rowOff>121920</xdr:rowOff>
    </xdr:from>
    <xdr:to>
      <xdr:col>10</xdr:col>
      <xdr:colOff>327660</xdr:colOff>
      <xdr:row>23</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98855E5-B160-4B57-7482-31B235D81B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254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510540</xdr:colOff>
      <xdr:row>2</xdr:row>
      <xdr:rowOff>34290</xdr:rowOff>
    </xdr:from>
    <xdr:to>
      <xdr:col>12</xdr:col>
      <xdr:colOff>205740</xdr:colOff>
      <xdr:row>17</xdr:row>
      <xdr:rowOff>34290</xdr:rowOff>
    </xdr:to>
    <xdr:graphicFrame macro="">
      <xdr:nvGraphicFramePr>
        <xdr:cNvPr id="2" name="Chart 1">
          <a:extLst>
            <a:ext uri="{FF2B5EF4-FFF2-40B4-BE49-F238E27FC236}">
              <a16:creationId xmlns:a16="http://schemas.microsoft.com/office/drawing/2014/main" id="{61FD4B47-118C-36BF-4D61-C0DFB0582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274320</xdr:colOff>
      <xdr:row>6</xdr:row>
      <xdr:rowOff>41910</xdr:rowOff>
    </xdr:from>
    <xdr:to>
      <xdr:col>12</xdr:col>
      <xdr:colOff>579120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9ED1803-54A7-5C04-E892-D6E33CA5DF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510540</xdr:colOff>
      <xdr:row>5</xdr:row>
      <xdr:rowOff>175261</xdr:rowOff>
    </xdr:from>
    <xdr:to>
      <xdr:col>16</xdr:col>
      <xdr:colOff>510540</xdr:colOff>
      <xdr:row>13</xdr:row>
      <xdr:rowOff>106680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CFA713F-C9FF-6C38-2BFC-57FF91CF16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13620" y="1089661"/>
              <a:ext cx="1828800" cy="1394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41910</xdr:rowOff>
    </xdr:from>
    <xdr:to>
      <xdr:col>11</xdr:col>
      <xdr:colOff>594360</xdr:colOff>
      <xdr:row>21</xdr:row>
      <xdr:rowOff>41910</xdr:rowOff>
    </xdr:to>
    <xdr:graphicFrame macro="">
      <xdr:nvGraphicFramePr>
        <xdr:cNvPr id="2" name="Chart 1">
          <a:extLst>
            <a:ext uri="{FF2B5EF4-FFF2-40B4-BE49-F238E27FC236}">
              <a16:creationId xmlns:a16="http://schemas.microsoft.com/office/drawing/2014/main" id="{640A6A17-D03D-E6EA-1915-E473B8A4A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17</xdr:row>
      <xdr:rowOff>160020</xdr:rowOff>
    </xdr:from>
    <xdr:to>
      <xdr:col>1</xdr:col>
      <xdr:colOff>739140</xdr:colOff>
      <xdr:row>20</xdr:row>
      <xdr:rowOff>45720</xdr:rowOff>
    </xdr:to>
    <xdr:graphicFrame macro="">
      <xdr:nvGraphicFramePr>
        <xdr:cNvPr id="2" name="Chart 1">
          <a:extLst>
            <a:ext uri="{FF2B5EF4-FFF2-40B4-BE49-F238E27FC236}">
              <a16:creationId xmlns:a16="http://schemas.microsoft.com/office/drawing/2014/main" id="{4F12FACB-79EA-70DC-85ED-64D77052A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807720</xdr:colOff>
      <xdr:row>18</xdr:row>
      <xdr:rowOff>7620</xdr:rowOff>
    </xdr:from>
    <xdr:to>
      <xdr:col>4</xdr:col>
      <xdr:colOff>784860</xdr:colOff>
      <xdr:row>20</xdr:row>
      <xdr:rowOff>15240</xdr:rowOff>
    </xdr:to>
    <xdr:graphicFrame macro="">
      <xdr:nvGraphicFramePr>
        <xdr:cNvPr id="3" name="Chart 2">
          <a:extLst>
            <a:ext uri="{FF2B5EF4-FFF2-40B4-BE49-F238E27FC236}">
              <a16:creationId xmlns:a16="http://schemas.microsoft.com/office/drawing/2014/main" id="{80518905-1D42-049D-E9AC-F2DE9ECBA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18</xdr:row>
      <xdr:rowOff>30480</xdr:rowOff>
    </xdr:from>
    <xdr:to>
      <xdr:col>7</xdr:col>
      <xdr:colOff>723900</xdr:colOff>
      <xdr:row>20</xdr:row>
      <xdr:rowOff>68580</xdr:rowOff>
    </xdr:to>
    <xdr:graphicFrame macro="">
      <xdr:nvGraphicFramePr>
        <xdr:cNvPr id="4" name="Chart 3">
          <a:extLst>
            <a:ext uri="{FF2B5EF4-FFF2-40B4-BE49-F238E27FC236}">
              <a16:creationId xmlns:a16="http://schemas.microsoft.com/office/drawing/2014/main" id="{D08E55A2-B2B4-5287-1710-6D8E796E5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144780</xdr:colOff>
      <xdr:row>18</xdr:row>
      <xdr:rowOff>160020</xdr:rowOff>
    </xdr:from>
    <xdr:to>
      <xdr:col>11</xdr:col>
      <xdr:colOff>15240</xdr:colOff>
      <xdr:row>20</xdr:row>
      <xdr:rowOff>152400</xdr:rowOff>
    </xdr:to>
    <xdr:graphicFrame macro="">
      <xdr:nvGraphicFramePr>
        <xdr:cNvPr id="5" name="Chart 4">
          <a:extLst>
            <a:ext uri="{FF2B5EF4-FFF2-40B4-BE49-F238E27FC236}">
              <a16:creationId xmlns:a16="http://schemas.microsoft.com/office/drawing/2014/main" id="{FE4D95EB-AED0-4AE5-7A55-C617EB535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xdr:colOff>
      <xdr:row>19</xdr:row>
      <xdr:rowOff>0</xdr:rowOff>
    </xdr:from>
    <xdr:to>
      <xdr:col>14</xdr:col>
      <xdr:colOff>45720</xdr:colOff>
      <xdr:row>21</xdr:row>
      <xdr:rowOff>53340</xdr:rowOff>
    </xdr:to>
    <xdr:graphicFrame macro="">
      <xdr:nvGraphicFramePr>
        <xdr:cNvPr id="6" name="Chart 5">
          <a:extLst>
            <a:ext uri="{FF2B5EF4-FFF2-40B4-BE49-F238E27FC236}">
              <a16:creationId xmlns:a16="http://schemas.microsoft.com/office/drawing/2014/main" id="{CB59FF83-4D95-826B-216B-9EC1DA661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242048</xdr:colOff>
      <xdr:row>0</xdr:row>
      <xdr:rowOff>1</xdr:rowOff>
    </xdr:from>
    <xdr:to>
      <xdr:col>26</xdr:col>
      <xdr:colOff>430305</xdr:colOff>
      <xdr:row>2</xdr:row>
      <xdr:rowOff>71719</xdr:rowOff>
    </xdr:to>
    <xdr:sp macro="" textlink="">
      <xdr:nvSpPr>
        <xdr:cNvPr id="2" name="Rectangle: Rounded Corners 1">
          <a:extLst>
            <a:ext uri="{FF2B5EF4-FFF2-40B4-BE49-F238E27FC236}">
              <a16:creationId xmlns:a16="http://schemas.microsoft.com/office/drawing/2014/main" id="{8253E99F-0843-7DCE-6136-DB5780F11C92}"/>
            </a:ext>
          </a:extLst>
        </xdr:cNvPr>
        <xdr:cNvSpPr/>
      </xdr:nvSpPr>
      <xdr:spPr>
        <a:xfrm>
          <a:off x="242048" y="1"/>
          <a:ext cx="16037857" cy="430306"/>
        </a:xfrm>
        <a:prstGeom prst="roundRect">
          <a:avLst/>
        </a:prstGeom>
        <a:solidFill>
          <a:schemeClr val="accent3"/>
        </a:solidFill>
        <a:ln w="12700">
          <a:solidFill>
            <a:schemeClr val="accent3">
              <a:shade val="15000"/>
              <a:alpha val="93000"/>
            </a:schemeClr>
          </a:solidFill>
        </a:ln>
        <a:effectLst>
          <a:outerShdw blurRad="50800" dist="38100" dir="5400000" algn="t"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IN" sz="2000" b="1">
              <a:solidFill>
                <a:srgbClr val="FFFF00"/>
              </a:solidFill>
            </a:rPr>
            <a:t>ECOMMERCE SALES ANALYSIS DASHBOARD</a:t>
          </a:r>
        </a:p>
      </xdr:txBody>
    </xdr:sp>
    <xdr:clientData/>
  </xdr:twoCellAnchor>
  <xdr:twoCellAnchor>
    <xdr:from>
      <xdr:col>0</xdr:col>
      <xdr:colOff>421341</xdr:colOff>
      <xdr:row>6</xdr:row>
      <xdr:rowOff>143436</xdr:rowOff>
    </xdr:from>
    <xdr:to>
      <xdr:col>4</xdr:col>
      <xdr:colOff>233082</xdr:colOff>
      <xdr:row>9</xdr:row>
      <xdr:rowOff>17930</xdr:rowOff>
    </xdr:to>
    <xdr:graphicFrame macro="">
      <xdr:nvGraphicFramePr>
        <xdr:cNvPr id="14" name="Chart 13">
          <a:extLst>
            <a:ext uri="{FF2B5EF4-FFF2-40B4-BE49-F238E27FC236}">
              <a16:creationId xmlns:a16="http://schemas.microsoft.com/office/drawing/2014/main" id="{719A173B-9DCA-4F55-A68A-761D503C6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242048</xdr:colOff>
      <xdr:row>2</xdr:row>
      <xdr:rowOff>125506</xdr:rowOff>
    </xdr:from>
    <xdr:to>
      <xdr:col>5</xdr:col>
      <xdr:colOff>171450</xdr:colOff>
      <xdr:row>12</xdr:row>
      <xdr:rowOff>1</xdr:rowOff>
    </xdr:to>
    <xdr:grpSp>
      <xdr:nvGrpSpPr>
        <xdr:cNvPr id="48" name="Group 47">
          <a:extLst>
            <a:ext uri="{FF2B5EF4-FFF2-40B4-BE49-F238E27FC236}">
              <a16:creationId xmlns:a16="http://schemas.microsoft.com/office/drawing/2014/main" id="{F7C4CA8D-2BC2-F86D-8FE4-4938FC73BAA8}"/>
            </a:ext>
          </a:extLst>
        </xdr:cNvPr>
        <xdr:cNvGrpSpPr/>
      </xdr:nvGrpSpPr>
      <xdr:grpSpPr>
        <a:xfrm>
          <a:off x="242048" y="487456"/>
          <a:ext cx="2977402" cy="1684245"/>
          <a:chOff x="537884" y="2321859"/>
          <a:chExt cx="2662516" cy="1667436"/>
        </a:xfrm>
      </xdr:grpSpPr>
      <xdr:grpSp>
        <xdr:nvGrpSpPr>
          <xdr:cNvPr id="19" name="Group 18">
            <a:extLst>
              <a:ext uri="{FF2B5EF4-FFF2-40B4-BE49-F238E27FC236}">
                <a16:creationId xmlns:a16="http://schemas.microsoft.com/office/drawing/2014/main" id="{213B181F-4C6D-73D5-E5D0-81A47B50A467}"/>
              </a:ext>
            </a:extLst>
          </xdr:cNvPr>
          <xdr:cNvGrpSpPr/>
        </xdr:nvGrpSpPr>
        <xdr:grpSpPr>
          <a:xfrm>
            <a:off x="537884" y="2321859"/>
            <a:ext cx="2662516" cy="1667436"/>
            <a:chOff x="206190" y="484095"/>
            <a:chExt cx="2662516" cy="1667436"/>
          </a:xfrm>
        </xdr:grpSpPr>
        <xdr:sp macro="" textlink="">
          <xdr:nvSpPr>
            <xdr:cNvPr id="3" name="Rectangle: Rounded Corners 2">
              <a:extLst>
                <a:ext uri="{FF2B5EF4-FFF2-40B4-BE49-F238E27FC236}">
                  <a16:creationId xmlns:a16="http://schemas.microsoft.com/office/drawing/2014/main" id="{3709EEEF-3901-32D3-DE8E-C57EE94A50C7}"/>
                </a:ext>
              </a:extLst>
            </xdr:cNvPr>
            <xdr:cNvSpPr/>
          </xdr:nvSpPr>
          <xdr:spPr>
            <a:xfrm>
              <a:off x="242047" y="484095"/>
              <a:ext cx="2590800" cy="286871"/>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Bahnschrift SemiBold" panose="020B0502040204020203" pitchFamily="34" charset="0"/>
                </a:rPr>
                <a:t>SALES</a:t>
              </a:r>
            </a:p>
          </xdr:txBody>
        </xdr:sp>
        <xdr:sp macro="" textlink="">
          <xdr:nvSpPr>
            <xdr:cNvPr id="4" name="Rectangle: Rounded Corners 3">
              <a:extLst>
                <a:ext uri="{FF2B5EF4-FFF2-40B4-BE49-F238E27FC236}">
                  <a16:creationId xmlns:a16="http://schemas.microsoft.com/office/drawing/2014/main" id="{E3E57286-F486-64B5-47D8-14E3F41DDFD3}"/>
                </a:ext>
              </a:extLst>
            </xdr:cNvPr>
            <xdr:cNvSpPr/>
          </xdr:nvSpPr>
          <xdr:spPr>
            <a:xfrm>
              <a:off x="206190" y="806825"/>
              <a:ext cx="2662516" cy="1344706"/>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3" name="Rectangle: Rounded Corners 12">
              <a:extLst>
                <a:ext uri="{FF2B5EF4-FFF2-40B4-BE49-F238E27FC236}">
                  <a16:creationId xmlns:a16="http://schemas.microsoft.com/office/drawing/2014/main" id="{831B8E7A-D680-C177-9627-817F94DAD474}"/>
                </a:ext>
              </a:extLst>
            </xdr:cNvPr>
            <xdr:cNvSpPr/>
          </xdr:nvSpPr>
          <xdr:spPr>
            <a:xfrm>
              <a:off x="286870" y="833718"/>
              <a:ext cx="2537011"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636CB077-9F42-4816-9AB7-CF8C4912F2E7}" type="TxLink">
                <a:rPr lang="en-US" sz="1400" b="1" i="0" u="none" strike="noStrike">
                  <a:solidFill>
                    <a:srgbClr val="000000"/>
                  </a:solidFill>
                  <a:latin typeface="Calibri"/>
                  <a:ea typeface="Calibri"/>
                  <a:cs typeface="Calibri"/>
                </a:rPr>
                <a:pPr algn="ctr"/>
                <a:t> $2,297,200.86 </a:t>
              </a:fld>
              <a:endParaRPr lang="en-IN" sz="1400" b="1"/>
            </a:p>
          </xdr:txBody>
        </xdr:sp>
        <xdr:sp macro="" textlink="">
          <xdr:nvSpPr>
            <xdr:cNvPr id="17" name="Rectangle: Rounded Corners 16">
              <a:extLst>
                <a:ext uri="{FF2B5EF4-FFF2-40B4-BE49-F238E27FC236}">
                  <a16:creationId xmlns:a16="http://schemas.microsoft.com/office/drawing/2014/main" id="{8B2CB4F8-B1C9-610A-B883-8D5CE91CB6CC}"/>
                </a:ext>
              </a:extLst>
            </xdr:cNvPr>
            <xdr:cNvSpPr/>
          </xdr:nvSpPr>
          <xdr:spPr>
            <a:xfrm>
              <a:off x="277906" y="1739153"/>
              <a:ext cx="2581835"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400" b="1" i="0" u="none" strike="noStrike">
                  <a:solidFill>
                    <a:srgbClr val="000000"/>
                  </a:solidFill>
                  <a:latin typeface="Calibri"/>
                  <a:ea typeface="Calibri"/>
                  <a:cs typeface="Calibri"/>
                </a:rPr>
                <a:t> YOY</a:t>
              </a:r>
              <a:r>
                <a:rPr lang="en-US" sz="1400" b="1" i="0" u="none" strike="noStrike" baseline="0">
                  <a:solidFill>
                    <a:srgbClr val="000000"/>
                  </a:solidFill>
                  <a:latin typeface="Calibri"/>
                  <a:ea typeface="Calibri"/>
                  <a:cs typeface="Calibri"/>
                </a:rPr>
                <a:t> GROWTH </a:t>
              </a:r>
              <a:r>
                <a:rPr lang="en-US" sz="1400" b="1" i="0" u="none" strike="noStrike">
                  <a:solidFill>
                    <a:srgbClr val="000000"/>
                  </a:solidFill>
                  <a:latin typeface="Calibri"/>
                  <a:ea typeface="Calibri"/>
                  <a:cs typeface="Calibri"/>
                </a:rPr>
                <a:t> </a:t>
              </a:r>
            </a:p>
          </xdr:txBody>
        </xdr:sp>
      </xdr:grpSp>
      <mc:AlternateContent xmlns:mc="http://schemas.openxmlformats.org/markup-compatibility/2006">
        <mc:Choice xmlns:a14="http://schemas.microsoft.com/office/drawing/2010/main" Requires="a14">
          <xdr:pic>
            <xdr:nvPicPr>
              <xdr:cNvPr id="16" name="Picture 15">
                <a:extLst>
                  <a:ext uri="{FF2B5EF4-FFF2-40B4-BE49-F238E27FC236}">
                    <a16:creationId xmlns:a16="http://schemas.microsoft.com/office/drawing/2014/main" id="{AD96DC6A-640F-79D6-8CDC-C2AEAB29ADCC}"/>
                  </a:ext>
                </a:extLst>
              </xdr:cNvPr>
              <xdr:cNvPicPr>
                <a:picLocks noChangeAspect="1" noChangeArrowheads="1"/>
                <a:extLst>
                  <a:ext uri="{84589F7E-364E-4C9E-8A38-B11213B215E9}">
                    <a14:cameraTool cellRange="yoy_kpi!$H$8" spid="_x0000_s8256"/>
                  </a:ext>
                </a:extLst>
              </xdr:cNvPicPr>
            </xdr:nvPicPr>
            <xdr:blipFill>
              <a:blip xmlns:r="http://schemas.openxmlformats.org/officeDocument/2006/relationships" r:embed="rId2"/>
              <a:srcRect/>
              <a:stretch>
                <a:fillRect/>
              </a:stretch>
            </xdr:blipFill>
            <xdr:spPr bwMode="auto">
              <a:xfrm>
                <a:off x="1990309" y="3600382"/>
                <a:ext cx="1102514" cy="367649"/>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5</xdr:col>
      <xdr:colOff>334229</xdr:colOff>
      <xdr:row>2</xdr:row>
      <xdr:rowOff>125507</xdr:rowOff>
    </xdr:from>
    <xdr:to>
      <xdr:col>10</xdr:col>
      <xdr:colOff>400050</xdr:colOff>
      <xdr:row>11</xdr:row>
      <xdr:rowOff>170331</xdr:rowOff>
    </xdr:to>
    <xdr:grpSp>
      <xdr:nvGrpSpPr>
        <xdr:cNvPr id="20" name="Group 19">
          <a:extLst>
            <a:ext uri="{FF2B5EF4-FFF2-40B4-BE49-F238E27FC236}">
              <a16:creationId xmlns:a16="http://schemas.microsoft.com/office/drawing/2014/main" id="{B645C9E7-3EFB-CB73-F402-45CED8604472}"/>
            </a:ext>
          </a:extLst>
        </xdr:cNvPr>
        <xdr:cNvGrpSpPr/>
      </xdr:nvGrpSpPr>
      <xdr:grpSpPr>
        <a:xfrm>
          <a:off x="3382229" y="487457"/>
          <a:ext cx="3113821" cy="1673599"/>
          <a:chOff x="224119" y="484095"/>
          <a:chExt cx="2662516" cy="1658471"/>
        </a:xfrm>
      </xdr:grpSpPr>
      <xdr:sp macro="" textlink="">
        <xdr:nvSpPr>
          <xdr:cNvPr id="21" name="Rectangle: Rounded Corners 20">
            <a:extLst>
              <a:ext uri="{FF2B5EF4-FFF2-40B4-BE49-F238E27FC236}">
                <a16:creationId xmlns:a16="http://schemas.microsoft.com/office/drawing/2014/main" id="{6D8B217A-C24D-7D56-089A-F9FA211FF47E}"/>
              </a:ext>
            </a:extLst>
          </xdr:cNvPr>
          <xdr:cNvSpPr/>
        </xdr:nvSpPr>
        <xdr:spPr>
          <a:xfrm>
            <a:off x="242047" y="484095"/>
            <a:ext cx="2590800" cy="286871"/>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Bahnschrift SemiBold" panose="020B0502040204020203" pitchFamily="34" charset="0"/>
              </a:rPr>
              <a:t>PROFIT</a:t>
            </a:r>
          </a:p>
        </xdr:txBody>
      </xdr:sp>
      <xdr:sp macro="" textlink="">
        <xdr:nvSpPr>
          <xdr:cNvPr id="22" name="Rectangle: Rounded Corners 21">
            <a:extLst>
              <a:ext uri="{FF2B5EF4-FFF2-40B4-BE49-F238E27FC236}">
                <a16:creationId xmlns:a16="http://schemas.microsoft.com/office/drawing/2014/main" id="{D31AA02B-669C-7C31-8147-B532181813E0}"/>
              </a:ext>
            </a:extLst>
          </xdr:cNvPr>
          <xdr:cNvSpPr/>
        </xdr:nvSpPr>
        <xdr:spPr>
          <a:xfrm>
            <a:off x="224119" y="797860"/>
            <a:ext cx="2662516" cy="1344706"/>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3" name="Rectangle: Rounded Corners 22">
            <a:extLst>
              <a:ext uri="{FF2B5EF4-FFF2-40B4-BE49-F238E27FC236}">
                <a16:creationId xmlns:a16="http://schemas.microsoft.com/office/drawing/2014/main" id="{D62EF4F4-4FEC-B587-470D-180DE4A18DCC}"/>
              </a:ext>
            </a:extLst>
          </xdr:cNvPr>
          <xdr:cNvSpPr/>
        </xdr:nvSpPr>
        <xdr:spPr>
          <a:xfrm>
            <a:off x="340659" y="806824"/>
            <a:ext cx="2402541"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BF95234A-F5CD-4579-A4D9-E70CDB19C248}" type="TxLink">
              <a:rPr lang="en-US" sz="1400" b="1" i="0" u="none" strike="noStrike">
                <a:solidFill>
                  <a:srgbClr val="000000"/>
                </a:solidFill>
                <a:latin typeface="Calibri"/>
                <a:ea typeface="Calibri"/>
                <a:cs typeface="Calibri"/>
              </a:rPr>
              <a:t> $286,397.02 </a:t>
            </a:fld>
            <a:endParaRPr lang="en-IN" sz="1400" b="1"/>
          </a:p>
        </xdr:txBody>
      </xdr:sp>
      <xdr:sp macro="" textlink="">
        <xdr:nvSpPr>
          <xdr:cNvPr id="24" name="Rectangle: Rounded Corners 23">
            <a:extLst>
              <a:ext uri="{FF2B5EF4-FFF2-40B4-BE49-F238E27FC236}">
                <a16:creationId xmlns:a16="http://schemas.microsoft.com/office/drawing/2014/main" id="{FB3DD7A1-7107-AED0-4375-8F69704EDA5D}"/>
              </a:ext>
            </a:extLst>
          </xdr:cNvPr>
          <xdr:cNvSpPr/>
        </xdr:nvSpPr>
        <xdr:spPr>
          <a:xfrm>
            <a:off x="304801" y="1783976"/>
            <a:ext cx="2519082"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400" b="1" i="0" u="none" strike="noStrike">
                <a:solidFill>
                  <a:srgbClr val="000000"/>
                </a:solidFill>
                <a:latin typeface="Calibri"/>
                <a:ea typeface="Calibri"/>
                <a:cs typeface="Calibri"/>
              </a:rPr>
              <a:t> YOY</a:t>
            </a:r>
            <a:r>
              <a:rPr lang="en-US" sz="1400" b="1" i="0" u="none" strike="noStrike" baseline="0">
                <a:solidFill>
                  <a:srgbClr val="000000"/>
                </a:solidFill>
                <a:latin typeface="Calibri"/>
                <a:ea typeface="Calibri"/>
                <a:cs typeface="Calibri"/>
              </a:rPr>
              <a:t> GROWTH </a:t>
            </a:r>
            <a:r>
              <a:rPr lang="en-US" sz="1400" b="1" i="0" u="none" strike="noStrike">
                <a:solidFill>
                  <a:srgbClr val="000000"/>
                </a:solidFill>
                <a:latin typeface="Calibri"/>
                <a:ea typeface="Calibri"/>
                <a:cs typeface="Calibri"/>
              </a:rPr>
              <a:t> </a:t>
            </a:r>
          </a:p>
        </xdr:txBody>
      </xdr:sp>
    </xdr:grpSp>
    <xdr:clientData/>
  </xdr:twoCellAnchor>
  <xdr:twoCellAnchor>
    <xdr:from>
      <xdr:col>10</xdr:col>
      <xdr:colOff>552450</xdr:colOff>
      <xdr:row>2</xdr:row>
      <xdr:rowOff>115584</xdr:rowOff>
    </xdr:from>
    <xdr:to>
      <xdr:col>16</xdr:col>
      <xdr:colOff>28575</xdr:colOff>
      <xdr:row>11</xdr:row>
      <xdr:rowOff>160408</xdr:rowOff>
    </xdr:to>
    <xdr:grpSp>
      <xdr:nvGrpSpPr>
        <xdr:cNvPr id="25" name="Group 24">
          <a:extLst>
            <a:ext uri="{FF2B5EF4-FFF2-40B4-BE49-F238E27FC236}">
              <a16:creationId xmlns:a16="http://schemas.microsoft.com/office/drawing/2014/main" id="{7AA15978-7A89-00B6-DDA1-2D02EDC174A9}"/>
            </a:ext>
          </a:extLst>
        </xdr:cNvPr>
        <xdr:cNvGrpSpPr/>
      </xdr:nvGrpSpPr>
      <xdr:grpSpPr>
        <a:xfrm>
          <a:off x="6648450" y="477534"/>
          <a:ext cx="3133725" cy="1673599"/>
          <a:chOff x="224119" y="484095"/>
          <a:chExt cx="2662516" cy="1658471"/>
        </a:xfrm>
      </xdr:grpSpPr>
      <xdr:sp macro="" textlink="">
        <xdr:nvSpPr>
          <xdr:cNvPr id="26" name="Rectangle: Rounded Corners 25">
            <a:extLst>
              <a:ext uri="{FF2B5EF4-FFF2-40B4-BE49-F238E27FC236}">
                <a16:creationId xmlns:a16="http://schemas.microsoft.com/office/drawing/2014/main" id="{F6FD5721-C0CA-CB07-F1EE-4013F9BE88BB}"/>
              </a:ext>
            </a:extLst>
          </xdr:cNvPr>
          <xdr:cNvSpPr/>
        </xdr:nvSpPr>
        <xdr:spPr>
          <a:xfrm>
            <a:off x="242047" y="484095"/>
            <a:ext cx="2590800" cy="286871"/>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Bahnschrift SemiBold" panose="020B0502040204020203" pitchFamily="34" charset="0"/>
              </a:rPr>
              <a:t>QUANTITY</a:t>
            </a:r>
          </a:p>
        </xdr:txBody>
      </xdr:sp>
      <xdr:sp macro="" textlink="">
        <xdr:nvSpPr>
          <xdr:cNvPr id="27" name="Rectangle: Rounded Corners 26">
            <a:extLst>
              <a:ext uri="{FF2B5EF4-FFF2-40B4-BE49-F238E27FC236}">
                <a16:creationId xmlns:a16="http://schemas.microsoft.com/office/drawing/2014/main" id="{B0D4AB2F-F440-561F-17A1-1C049B3E3DDB}"/>
              </a:ext>
            </a:extLst>
          </xdr:cNvPr>
          <xdr:cNvSpPr/>
        </xdr:nvSpPr>
        <xdr:spPr>
          <a:xfrm>
            <a:off x="224119" y="797860"/>
            <a:ext cx="2662516" cy="1344706"/>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8" name="Rectangle: Rounded Corners 27">
            <a:extLst>
              <a:ext uri="{FF2B5EF4-FFF2-40B4-BE49-F238E27FC236}">
                <a16:creationId xmlns:a16="http://schemas.microsoft.com/office/drawing/2014/main" id="{FA92FBA5-26B0-4A32-8629-22B09524FB7B}"/>
              </a:ext>
            </a:extLst>
          </xdr:cNvPr>
          <xdr:cNvSpPr/>
        </xdr:nvSpPr>
        <xdr:spPr>
          <a:xfrm>
            <a:off x="286870" y="833718"/>
            <a:ext cx="2537011"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E37990C6-896F-4E19-9046-F73B102C1321}" type="TxLink">
              <a:rPr lang="en-US" sz="1400" b="1" i="0" u="none" strike="noStrike">
                <a:solidFill>
                  <a:srgbClr val="000000"/>
                </a:solidFill>
                <a:latin typeface="Calibri"/>
                <a:ea typeface="Calibri"/>
                <a:cs typeface="Calibri"/>
              </a:rPr>
              <a:t># 37873</a:t>
            </a:fld>
            <a:endParaRPr lang="en-IN" sz="1400" b="1"/>
          </a:p>
        </xdr:txBody>
      </xdr:sp>
      <xdr:sp macro="" textlink="">
        <xdr:nvSpPr>
          <xdr:cNvPr id="29" name="Rectangle: Rounded Corners 28">
            <a:extLst>
              <a:ext uri="{FF2B5EF4-FFF2-40B4-BE49-F238E27FC236}">
                <a16:creationId xmlns:a16="http://schemas.microsoft.com/office/drawing/2014/main" id="{145A0D40-9BE0-2F79-9DE2-CA1D98B89D29}"/>
              </a:ext>
            </a:extLst>
          </xdr:cNvPr>
          <xdr:cNvSpPr/>
        </xdr:nvSpPr>
        <xdr:spPr>
          <a:xfrm>
            <a:off x="277906" y="1739153"/>
            <a:ext cx="2581835"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400" b="1" i="0" u="none" strike="noStrike">
                <a:solidFill>
                  <a:srgbClr val="000000"/>
                </a:solidFill>
                <a:latin typeface="Calibri"/>
                <a:ea typeface="Calibri"/>
                <a:cs typeface="Calibri"/>
              </a:rPr>
              <a:t> YOY</a:t>
            </a:r>
            <a:r>
              <a:rPr lang="en-US" sz="1400" b="1" i="0" u="none" strike="noStrike" baseline="0">
                <a:solidFill>
                  <a:srgbClr val="000000"/>
                </a:solidFill>
                <a:latin typeface="Calibri"/>
                <a:ea typeface="Calibri"/>
                <a:cs typeface="Calibri"/>
              </a:rPr>
              <a:t> GROWTH </a:t>
            </a:r>
            <a:r>
              <a:rPr lang="en-US" sz="1400" b="1" i="0" u="none" strike="noStrike">
                <a:solidFill>
                  <a:srgbClr val="000000"/>
                </a:solidFill>
                <a:latin typeface="Calibri"/>
                <a:ea typeface="Calibri"/>
                <a:cs typeface="Calibri"/>
              </a:rPr>
              <a:t> </a:t>
            </a:r>
          </a:p>
        </xdr:txBody>
      </xdr:sp>
    </xdr:grpSp>
    <xdr:clientData/>
  </xdr:twoCellAnchor>
  <xdr:twoCellAnchor>
    <xdr:from>
      <xdr:col>16</xdr:col>
      <xdr:colOff>191353</xdr:colOff>
      <xdr:row>2</xdr:row>
      <xdr:rowOff>103421</xdr:rowOff>
    </xdr:from>
    <xdr:to>
      <xdr:col>21</xdr:col>
      <xdr:colOff>333374</xdr:colOff>
      <xdr:row>11</xdr:row>
      <xdr:rowOff>148245</xdr:rowOff>
    </xdr:to>
    <xdr:grpSp>
      <xdr:nvGrpSpPr>
        <xdr:cNvPr id="38" name="Group 37">
          <a:extLst>
            <a:ext uri="{FF2B5EF4-FFF2-40B4-BE49-F238E27FC236}">
              <a16:creationId xmlns:a16="http://schemas.microsoft.com/office/drawing/2014/main" id="{8804C608-323A-DA81-8AA3-D31E274A7A78}"/>
            </a:ext>
          </a:extLst>
        </xdr:cNvPr>
        <xdr:cNvGrpSpPr/>
      </xdr:nvGrpSpPr>
      <xdr:grpSpPr>
        <a:xfrm>
          <a:off x="9944953" y="465371"/>
          <a:ext cx="3190021" cy="1673599"/>
          <a:chOff x="224119" y="484095"/>
          <a:chExt cx="2662516" cy="1658471"/>
        </a:xfrm>
      </xdr:grpSpPr>
      <xdr:sp macro="" textlink="">
        <xdr:nvSpPr>
          <xdr:cNvPr id="39" name="Rectangle: Rounded Corners 38">
            <a:extLst>
              <a:ext uri="{FF2B5EF4-FFF2-40B4-BE49-F238E27FC236}">
                <a16:creationId xmlns:a16="http://schemas.microsoft.com/office/drawing/2014/main" id="{11873B7A-E77A-BF03-3778-04BF075BCB8C}"/>
              </a:ext>
            </a:extLst>
          </xdr:cNvPr>
          <xdr:cNvSpPr/>
        </xdr:nvSpPr>
        <xdr:spPr>
          <a:xfrm>
            <a:off x="242047" y="484095"/>
            <a:ext cx="2590800" cy="286871"/>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Bahnschrift SemiBold" panose="020B0502040204020203" pitchFamily="34" charset="0"/>
              </a:rPr>
              <a:t>NO.</a:t>
            </a:r>
            <a:r>
              <a:rPr lang="en-IN" sz="1400" b="1" baseline="0">
                <a:latin typeface="Bahnschrift SemiBold" panose="020B0502040204020203" pitchFamily="34" charset="0"/>
              </a:rPr>
              <a:t> OF ORDERS</a:t>
            </a:r>
            <a:endParaRPr lang="en-IN" sz="1400" b="1">
              <a:latin typeface="Bahnschrift SemiBold" panose="020B0502040204020203" pitchFamily="34" charset="0"/>
            </a:endParaRPr>
          </a:p>
        </xdr:txBody>
      </xdr:sp>
      <xdr:sp macro="" textlink="">
        <xdr:nvSpPr>
          <xdr:cNvPr id="40" name="Rectangle: Rounded Corners 39">
            <a:extLst>
              <a:ext uri="{FF2B5EF4-FFF2-40B4-BE49-F238E27FC236}">
                <a16:creationId xmlns:a16="http://schemas.microsoft.com/office/drawing/2014/main" id="{E0C16957-4BCF-FE53-5F76-5B82EF329087}"/>
              </a:ext>
            </a:extLst>
          </xdr:cNvPr>
          <xdr:cNvSpPr/>
        </xdr:nvSpPr>
        <xdr:spPr>
          <a:xfrm>
            <a:off x="224119" y="797860"/>
            <a:ext cx="2662516" cy="1344706"/>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1" name="Rectangle: Rounded Corners 40">
            <a:extLst>
              <a:ext uri="{FF2B5EF4-FFF2-40B4-BE49-F238E27FC236}">
                <a16:creationId xmlns:a16="http://schemas.microsoft.com/office/drawing/2014/main" id="{418339C4-9979-9677-25AF-808F2E404BBA}"/>
              </a:ext>
            </a:extLst>
          </xdr:cNvPr>
          <xdr:cNvSpPr/>
        </xdr:nvSpPr>
        <xdr:spPr>
          <a:xfrm>
            <a:off x="286870" y="833718"/>
            <a:ext cx="2537011"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BCD9D8A1-DC7A-4BFB-9FFB-307CBD489E3C}" type="TxLink">
              <a:rPr lang="en-US" sz="1400" b="1" i="0" u="none" strike="noStrike">
                <a:solidFill>
                  <a:srgbClr val="000000"/>
                </a:solidFill>
                <a:latin typeface="Calibri"/>
                <a:ea typeface="Calibri"/>
                <a:cs typeface="Calibri"/>
              </a:rPr>
              <a:t># 9994</a:t>
            </a:fld>
            <a:endParaRPr lang="en-IN" sz="1400" b="1"/>
          </a:p>
        </xdr:txBody>
      </xdr:sp>
      <xdr:sp macro="" textlink="">
        <xdr:nvSpPr>
          <xdr:cNvPr id="42" name="Rectangle: Rounded Corners 41">
            <a:extLst>
              <a:ext uri="{FF2B5EF4-FFF2-40B4-BE49-F238E27FC236}">
                <a16:creationId xmlns:a16="http://schemas.microsoft.com/office/drawing/2014/main" id="{316D79CC-A00D-BC3D-46A1-E5EBFD906182}"/>
              </a:ext>
            </a:extLst>
          </xdr:cNvPr>
          <xdr:cNvSpPr/>
        </xdr:nvSpPr>
        <xdr:spPr>
          <a:xfrm>
            <a:off x="277906" y="1739153"/>
            <a:ext cx="2581835"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400" b="1" i="0" u="none" strike="noStrike">
                <a:solidFill>
                  <a:srgbClr val="000000"/>
                </a:solidFill>
                <a:latin typeface="Calibri"/>
                <a:ea typeface="Calibri"/>
                <a:cs typeface="Calibri"/>
              </a:rPr>
              <a:t> YOY</a:t>
            </a:r>
            <a:r>
              <a:rPr lang="en-US" sz="1400" b="1" i="0" u="none" strike="noStrike" baseline="0">
                <a:solidFill>
                  <a:srgbClr val="000000"/>
                </a:solidFill>
                <a:latin typeface="Calibri"/>
                <a:ea typeface="Calibri"/>
                <a:cs typeface="Calibri"/>
              </a:rPr>
              <a:t> GROWTH </a:t>
            </a:r>
            <a:r>
              <a:rPr lang="en-US" sz="1400" b="1" i="0" u="none" strike="noStrike">
                <a:solidFill>
                  <a:srgbClr val="000000"/>
                </a:solidFill>
                <a:latin typeface="Calibri"/>
                <a:ea typeface="Calibri"/>
                <a:cs typeface="Calibri"/>
              </a:rPr>
              <a:t> </a:t>
            </a:r>
          </a:p>
        </xdr:txBody>
      </xdr:sp>
    </xdr:grpSp>
    <xdr:clientData/>
  </xdr:twoCellAnchor>
  <xdr:twoCellAnchor>
    <xdr:from>
      <xdr:col>21</xdr:col>
      <xdr:colOff>443504</xdr:colOff>
      <xdr:row>2</xdr:row>
      <xdr:rowOff>131995</xdr:rowOff>
    </xdr:from>
    <xdr:to>
      <xdr:col>26</xdr:col>
      <xdr:colOff>447675</xdr:colOff>
      <xdr:row>11</xdr:row>
      <xdr:rowOff>176819</xdr:rowOff>
    </xdr:to>
    <xdr:grpSp>
      <xdr:nvGrpSpPr>
        <xdr:cNvPr id="43" name="Group 42">
          <a:extLst>
            <a:ext uri="{FF2B5EF4-FFF2-40B4-BE49-F238E27FC236}">
              <a16:creationId xmlns:a16="http://schemas.microsoft.com/office/drawing/2014/main" id="{B543EAC5-933D-17BE-3D42-2781A398AE9E}"/>
            </a:ext>
          </a:extLst>
        </xdr:cNvPr>
        <xdr:cNvGrpSpPr/>
      </xdr:nvGrpSpPr>
      <xdr:grpSpPr>
        <a:xfrm>
          <a:off x="13245104" y="493945"/>
          <a:ext cx="3052171" cy="1673599"/>
          <a:chOff x="224119" y="484095"/>
          <a:chExt cx="2662516" cy="1658471"/>
        </a:xfrm>
      </xdr:grpSpPr>
      <xdr:sp macro="" textlink="">
        <xdr:nvSpPr>
          <xdr:cNvPr id="44" name="Rectangle: Rounded Corners 43">
            <a:extLst>
              <a:ext uri="{FF2B5EF4-FFF2-40B4-BE49-F238E27FC236}">
                <a16:creationId xmlns:a16="http://schemas.microsoft.com/office/drawing/2014/main" id="{BEF66A98-ABF9-698B-1F47-6A651640D583}"/>
              </a:ext>
            </a:extLst>
          </xdr:cNvPr>
          <xdr:cNvSpPr/>
        </xdr:nvSpPr>
        <xdr:spPr>
          <a:xfrm>
            <a:off x="242047" y="484095"/>
            <a:ext cx="2590800" cy="286871"/>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Bahnschrift SemiBold" panose="020B0502040204020203" pitchFamily="34" charset="0"/>
              </a:rPr>
              <a:t>PROFIT</a:t>
            </a:r>
            <a:r>
              <a:rPr lang="en-IN" sz="1400" b="1" baseline="0">
                <a:latin typeface="Bahnschrift SemiBold" panose="020B0502040204020203" pitchFamily="34" charset="0"/>
              </a:rPr>
              <a:t> MARGIN</a:t>
            </a:r>
            <a:endParaRPr lang="en-IN" sz="1400" b="1">
              <a:latin typeface="Bahnschrift SemiBold" panose="020B0502040204020203" pitchFamily="34" charset="0"/>
            </a:endParaRPr>
          </a:p>
        </xdr:txBody>
      </xdr:sp>
      <xdr:sp macro="" textlink="">
        <xdr:nvSpPr>
          <xdr:cNvPr id="45" name="Rectangle: Rounded Corners 44">
            <a:extLst>
              <a:ext uri="{FF2B5EF4-FFF2-40B4-BE49-F238E27FC236}">
                <a16:creationId xmlns:a16="http://schemas.microsoft.com/office/drawing/2014/main" id="{A5E92DFF-03F1-7A6E-CE9A-4922A638FD73}"/>
              </a:ext>
            </a:extLst>
          </xdr:cNvPr>
          <xdr:cNvSpPr/>
        </xdr:nvSpPr>
        <xdr:spPr>
          <a:xfrm>
            <a:off x="224119" y="797860"/>
            <a:ext cx="2662516" cy="1344706"/>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46" name="Rectangle: Rounded Corners 45">
            <a:extLst>
              <a:ext uri="{FF2B5EF4-FFF2-40B4-BE49-F238E27FC236}">
                <a16:creationId xmlns:a16="http://schemas.microsoft.com/office/drawing/2014/main" id="{300B4132-1118-5EBE-DB8D-D9B2955DEFC1}"/>
              </a:ext>
            </a:extLst>
          </xdr:cNvPr>
          <xdr:cNvSpPr/>
        </xdr:nvSpPr>
        <xdr:spPr>
          <a:xfrm>
            <a:off x="286870" y="833718"/>
            <a:ext cx="2537011"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C7B15A1B-7A2C-4730-BB27-FBBED3C7066F}" type="TxLink">
              <a:rPr lang="en-US" sz="1400" b="1" i="0" u="none" strike="noStrike">
                <a:solidFill>
                  <a:srgbClr val="000000"/>
                </a:solidFill>
                <a:latin typeface="Calibri"/>
                <a:ea typeface="Calibri"/>
                <a:cs typeface="Calibri"/>
              </a:rPr>
              <a:t>12.47%</a:t>
            </a:fld>
            <a:endParaRPr lang="en-IN" sz="1400" b="1"/>
          </a:p>
        </xdr:txBody>
      </xdr:sp>
      <xdr:sp macro="" textlink="">
        <xdr:nvSpPr>
          <xdr:cNvPr id="47" name="Rectangle: Rounded Corners 46">
            <a:extLst>
              <a:ext uri="{FF2B5EF4-FFF2-40B4-BE49-F238E27FC236}">
                <a16:creationId xmlns:a16="http://schemas.microsoft.com/office/drawing/2014/main" id="{BBBD6AB0-0213-CB8F-A373-FBD6AFD8DADB}"/>
              </a:ext>
            </a:extLst>
          </xdr:cNvPr>
          <xdr:cNvSpPr/>
        </xdr:nvSpPr>
        <xdr:spPr>
          <a:xfrm>
            <a:off x="277906" y="1739153"/>
            <a:ext cx="2581835" cy="322729"/>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400" b="1" i="0" u="none" strike="noStrike">
                <a:solidFill>
                  <a:srgbClr val="000000"/>
                </a:solidFill>
                <a:latin typeface="Calibri"/>
                <a:ea typeface="Calibri"/>
                <a:cs typeface="Calibri"/>
              </a:rPr>
              <a:t> YOY</a:t>
            </a:r>
            <a:r>
              <a:rPr lang="en-US" sz="1400" b="1" i="0" u="none" strike="noStrike" baseline="0">
                <a:solidFill>
                  <a:srgbClr val="000000"/>
                </a:solidFill>
                <a:latin typeface="Calibri"/>
                <a:ea typeface="Calibri"/>
                <a:cs typeface="Calibri"/>
              </a:rPr>
              <a:t> GROWTH </a:t>
            </a:r>
            <a:r>
              <a:rPr lang="en-US" sz="1400" b="1" i="0" u="none" strike="noStrike">
                <a:solidFill>
                  <a:srgbClr val="000000"/>
                </a:solidFill>
                <a:latin typeface="Calibri"/>
                <a:ea typeface="Calibri"/>
                <a:cs typeface="Calibri"/>
              </a:rPr>
              <a:t> </a:t>
            </a:r>
          </a:p>
        </xdr:txBody>
      </xdr:sp>
    </xdr:grpSp>
    <xdr:clientData/>
  </xdr:twoCellAnchor>
  <xdr:twoCellAnchor>
    <xdr:from>
      <xdr:col>6</xdr:col>
      <xdr:colOff>210135</xdr:colOff>
      <xdr:row>7</xdr:row>
      <xdr:rowOff>26496</xdr:rowOff>
    </xdr:from>
    <xdr:to>
      <xdr:col>10</xdr:col>
      <xdr:colOff>91386</xdr:colOff>
      <xdr:row>9</xdr:row>
      <xdr:rowOff>117824</xdr:rowOff>
    </xdr:to>
    <xdr:graphicFrame macro="">
      <xdr:nvGraphicFramePr>
        <xdr:cNvPr id="49" name="Chart 48">
          <a:extLst>
            <a:ext uri="{FF2B5EF4-FFF2-40B4-BE49-F238E27FC236}">
              <a16:creationId xmlns:a16="http://schemas.microsoft.com/office/drawing/2014/main" id="{EAD5380F-BBEC-4277-BB25-C3EB3B62D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439270</xdr:colOff>
      <xdr:row>6</xdr:row>
      <xdr:rowOff>124945</xdr:rowOff>
    </xdr:from>
    <xdr:to>
      <xdr:col>4</xdr:col>
      <xdr:colOff>448235</xdr:colOff>
      <xdr:row>9</xdr:row>
      <xdr:rowOff>21403</xdr:rowOff>
    </xdr:to>
    <xdr:graphicFrame macro="">
      <xdr:nvGraphicFramePr>
        <xdr:cNvPr id="50" name="Chart 49">
          <a:extLst>
            <a:ext uri="{FF2B5EF4-FFF2-40B4-BE49-F238E27FC236}">
              <a16:creationId xmlns:a16="http://schemas.microsoft.com/office/drawing/2014/main" id="{C31D9D79-6851-4AB1-9CB0-A82DF4FD1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270792</xdr:colOff>
      <xdr:row>6</xdr:row>
      <xdr:rowOff>145514</xdr:rowOff>
    </xdr:from>
    <xdr:to>
      <xdr:col>15</xdr:col>
      <xdr:colOff>324580</xdr:colOff>
      <xdr:row>9</xdr:row>
      <xdr:rowOff>46902</xdr:rowOff>
    </xdr:to>
    <xdr:graphicFrame macro="">
      <xdr:nvGraphicFramePr>
        <xdr:cNvPr id="51" name="Chart 50">
          <a:extLst>
            <a:ext uri="{FF2B5EF4-FFF2-40B4-BE49-F238E27FC236}">
              <a16:creationId xmlns:a16="http://schemas.microsoft.com/office/drawing/2014/main" id="{0CBC3E71-C690-4C17-A376-57B8A7A52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32621</xdr:colOff>
      <xdr:row>6</xdr:row>
      <xdr:rowOff>169614</xdr:rowOff>
    </xdr:from>
    <xdr:to>
      <xdr:col>20</xdr:col>
      <xdr:colOff>599291</xdr:colOff>
      <xdr:row>9</xdr:row>
      <xdr:rowOff>43937</xdr:rowOff>
    </xdr:to>
    <xdr:graphicFrame macro="">
      <xdr:nvGraphicFramePr>
        <xdr:cNvPr id="53" name="Chart 52">
          <a:extLst>
            <a:ext uri="{FF2B5EF4-FFF2-40B4-BE49-F238E27FC236}">
              <a16:creationId xmlns:a16="http://schemas.microsoft.com/office/drawing/2014/main" id="{1D7FD92A-B920-405D-B330-D5986F499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185394</xdr:colOff>
      <xdr:row>7</xdr:row>
      <xdr:rowOff>689</xdr:rowOff>
    </xdr:from>
    <xdr:to>
      <xdr:col>26</xdr:col>
      <xdr:colOff>229566</xdr:colOff>
      <xdr:row>9</xdr:row>
      <xdr:rowOff>36691</xdr:rowOff>
    </xdr:to>
    <xdr:graphicFrame macro="">
      <xdr:nvGraphicFramePr>
        <xdr:cNvPr id="54" name="Chart 53">
          <a:extLst>
            <a:ext uri="{FF2B5EF4-FFF2-40B4-BE49-F238E27FC236}">
              <a16:creationId xmlns:a16="http://schemas.microsoft.com/office/drawing/2014/main" id="{7A17B8A8-76BE-4FE2-919B-3288F5A60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183185</xdr:colOff>
          <xdr:row>9</xdr:row>
          <xdr:rowOff>167169</xdr:rowOff>
        </xdr:from>
        <xdr:to>
          <xdr:col>10</xdr:col>
          <xdr:colOff>26366</xdr:colOff>
          <xdr:row>11</xdr:row>
          <xdr:rowOff>132896</xdr:rowOff>
        </xdr:to>
        <xdr:pic>
          <xdr:nvPicPr>
            <xdr:cNvPr id="56" name="Picture 55">
              <a:extLst>
                <a:ext uri="{FF2B5EF4-FFF2-40B4-BE49-F238E27FC236}">
                  <a16:creationId xmlns:a16="http://schemas.microsoft.com/office/drawing/2014/main" id="{A84CCAAA-39C3-BE60-682B-0B1E3C6BE50C}"/>
                </a:ext>
              </a:extLst>
            </xdr:cNvPr>
            <xdr:cNvPicPr>
              <a:picLocks noChangeAspect="1" noChangeArrowheads="1"/>
              <a:extLst>
                <a:ext uri="{84589F7E-364E-4C9E-8A38-B11213B215E9}">
                  <a14:cameraTool cellRange="yoy_kpi!$I$8" spid="_x0000_s8257"/>
                </a:ext>
              </a:extLst>
            </xdr:cNvPicPr>
          </xdr:nvPicPr>
          <xdr:blipFill>
            <a:blip xmlns:r="http://schemas.openxmlformats.org/officeDocument/2006/relationships" r:embed="rId8"/>
            <a:srcRect/>
            <a:stretch>
              <a:fillRect/>
            </a:stretch>
          </xdr:blipFill>
          <xdr:spPr bwMode="auto">
            <a:xfrm>
              <a:off x="5059985" y="1795944"/>
              <a:ext cx="1062381" cy="32767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340002</xdr:colOff>
          <xdr:row>9</xdr:row>
          <xdr:rowOff>127967</xdr:rowOff>
        </xdr:from>
        <xdr:to>
          <xdr:col>15</xdr:col>
          <xdr:colOff>140928</xdr:colOff>
          <xdr:row>11</xdr:row>
          <xdr:rowOff>125469</xdr:rowOff>
        </xdr:to>
        <xdr:pic>
          <xdr:nvPicPr>
            <xdr:cNvPr id="61" name="Picture 60">
              <a:extLst>
                <a:ext uri="{FF2B5EF4-FFF2-40B4-BE49-F238E27FC236}">
                  <a16:creationId xmlns:a16="http://schemas.microsoft.com/office/drawing/2014/main" id="{2130A8B6-A940-CE55-9FF0-D9A858EFB3E6}"/>
                </a:ext>
              </a:extLst>
            </xdr:cNvPr>
            <xdr:cNvPicPr>
              <a:picLocks noChangeAspect="1" noChangeArrowheads="1"/>
              <a:extLst>
                <a:ext uri="{84589F7E-364E-4C9E-8A38-B11213B215E9}">
                  <a14:cameraTool cellRange="yoy_kpi!$J$8" spid="_x0000_s8258"/>
                </a:ext>
              </a:extLst>
            </xdr:cNvPicPr>
          </xdr:nvPicPr>
          <xdr:blipFill>
            <a:blip xmlns:r="http://schemas.openxmlformats.org/officeDocument/2006/relationships" r:embed="rId9"/>
            <a:srcRect/>
            <a:stretch>
              <a:fillRect/>
            </a:stretch>
          </xdr:blipFill>
          <xdr:spPr bwMode="auto">
            <a:xfrm>
              <a:off x="8264802" y="1756742"/>
              <a:ext cx="1020126" cy="35945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255105</xdr:colOff>
          <xdr:row>9</xdr:row>
          <xdr:rowOff>113472</xdr:rowOff>
        </xdr:from>
        <xdr:to>
          <xdr:col>20</xdr:col>
          <xdr:colOff>566531</xdr:colOff>
          <xdr:row>11</xdr:row>
          <xdr:rowOff>133350</xdr:rowOff>
        </xdr:to>
        <xdr:pic>
          <xdr:nvPicPr>
            <xdr:cNvPr id="63" name="Picture 62">
              <a:extLst>
                <a:ext uri="{FF2B5EF4-FFF2-40B4-BE49-F238E27FC236}">
                  <a16:creationId xmlns:a16="http://schemas.microsoft.com/office/drawing/2014/main" id="{72014650-375F-1DD5-6716-4C6AD003215D}"/>
                </a:ext>
              </a:extLst>
            </xdr:cNvPr>
            <xdr:cNvPicPr>
              <a:picLocks noChangeAspect="1" noChangeArrowheads="1"/>
              <a:extLst>
                <a:ext uri="{84589F7E-364E-4C9E-8A38-B11213B215E9}">
                  <a14:cameraTool cellRange="yoy_kpi!$K$8" spid="_x0000_s8259"/>
                </a:ext>
              </a:extLst>
            </xdr:cNvPicPr>
          </xdr:nvPicPr>
          <xdr:blipFill>
            <a:blip xmlns:r="http://schemas.openxmlformats.org/officeDocument/2006/relationships" r:embed="rId10"/>
            <a:srcRect/>
            <a:stretch>
              <a:fillRect/>
            </a:stretch>
          </xdr:blipFill>
          <xdr:spPr bwMode="auto">
            <a:xfrm>
              <a:off x="11837505" y="1742247"/>
              <a:ext cx="921026" cy="3818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301900</xdr:colOff>
          <xdr:row>9</xdr:row>
          <xdr:rowOff>148535</xdr:rowOff>
        </xdr:from>
        <xdr:to>
          <xdr:col>26</xdr:col>
          <xdr:colOff>109631</xdr:colOff>
          <xdr:row>11</xdr:row>
          <xdr:rowOff>148535</xdr:rowOff>
        </xdr:to>
        <xdr:pic>
          <xdr:nvPicPr>
            <xdr:cNvPr id="65" name="Picture 64">
              <a:extLst>
                <a:ext uri="{FF2B5EF4-FFF2-40B4-BE49-F238E27FC236}">
                  <a16:creationId xmlns:a16="http://schemas.microsoft.com/office/drawing/2014/main" id="{CB3FF162-55CD-6582-5F20-60B13B5AC5A7}"/>
                </a:ext>
              </a:extLst>
            </xdr:cNvPr>
            <xdr:cNvPicPr>
              <a:picLocks noChangeAspect="1" noChangeArrowheads="1"/>
              <a:extLst>
                <a:ext uri="{84589F7E-364E-4C9E-8A38-B11213B215E9}">
                  <a14:cameraTool cellRange="yoy_kpi!$L$8" spid="_x0000_s8260"/>
                </a:ext>
              </a:extLst>
            </xdr:cNvPicPr>
          </xdr:nvPicPr>
          <xdr:blipFill>
            <a:blip xmlns:r="http://schemas.openxmlformats.org/officeDocument/2006/relationships" r:embed="rId11"/>
            <a:srcRect/>
            <a:stretch>
              <a:fillRect/>
            </a:stretch>
          </xdr:blipFill>
          <xdr:spPr bwMode="auto">
            <a:xfrm>
              <a:off x="14932300" y="1777310"/>
              <a:ext cx="1026931" cy="361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110435</xdr:colOff>
      <xdr:row>12</xdr:row>
      <xdr:rowOff>55217</xdr:rowOff>
    </xdr:from>
    <xdr:to>
      <xdr:col>8</xdr:col>
      <xdr:colOff>198783</xdr:colOff>
      <xdr:row>23</xdr:row>
      <xdr:rowOff>77305</xdr:rowOff>
    </xdr:to>
    <xdr:sp macro="" textlink="">
      <xdr:nvSpPr>
        <xdr:cNvPr id="66" name="Rectangle: Rounded Corners 65">
          <a:extLst>
            <a:ext uri="{FF2B5EF4-FFF2-40B4-BE49-F238E27FC236}">
              <a16:creationId xmlns:a16="http://schemas.microsoft.com/office/drawing/2014/main" id="{01BD78B1-168C-D6B4-25DE-FF6E6098BAFD}"/>
            </a:ext>
          </a:extLst>
        </xdr:cNvPr>
        <xdr:cNvSpPr/>
      </xdr:nvSpPr>
      <xdr:spPr>
        <a:xfrm>
          <a:off x="110435" y="2308087"/>
          <a:ext cx="4947478" cy="2087218"/>
        </a:xfrm>
        <a:prstGeom prst="roundRect">
          <a:avLst>
            <a:gd name="adj" fmla="val 13492"/>
          </a:avLst>
        </a:prstGeom>
        <a:gradFill>
          <a:gsLst>
            <a:gs pos="16000">
              <a:schemeClr val="bg2">
                <a:lumMod val="75000"/>
                <a:alpha val="75000"/>
              </a:schemeClr>
            </a:gs>
            <a:gs pos="67000">
              <a:schemeClr val="accent2">
                <a:lumMod val="60000"/>
                <a:lumOff val="4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77302</xdr:colOff>
      <xdr:row>12</xdr:row>
      <xdr:rowOff>66261</xdr:rowOff>
    </xdr:from>
    <xdr:to>
      <xdr:col>17</xdr:col>
      <xdr:colOff>342347</xdr:colOff>
      <xdr:row>23</xdr:row>
      <xdr:rowOff>88349</xdr:rowOff>
    </xdr:to>
    <xdr:sp macro="" textlink="">
      <xdr:nvSpPr>
        <xdr:cNvPr id="67" name="Rectangle: Rounded Corners 66">
          <a:extLst>
            <a:ext uri="{FF2B5EF4-FFF2-40B4-BE49-F238E27FC236}">
              <a16:creationId xmlns:a16="http://schemas.microsoft.com/office/drawing/2014/main" id="{6D8ECFD5-8758-50BC-8B31-1E5407D80793}"/>
            </a:ext>
          </a:extLst>
        </xdr:cNvPr>
        <xdr:cNvSpPr/>
      </xdr:nvSpPr>
      <xdr:spPr>
        <a:xfrm>
          <a:off x="5543824" y="2319131"/>
          <a:ext cx="5124175" cy="2087218"/>
        </a:xfrm>
        <a:prstGeom prst="roundRect">
          <a:avLst>
            <a:gd name="adj" fmla="val 13492"/>
          </a:avLst>
        </a:prstGeom>
        <a:gradFill>
          <a:gsLst>
            <a:gs pos="16000">
              <a:schemeClr val="bg2">
                <a:lumMod val="75000"/>
                <a:alpha val="75000"/>
              </a:schemeClr>
            </a:gs>
            <a:gs pos="67000">
              <a:schemeClr val="accent2">
                <a:lumMod val="60000"/>
                <a:lumOff val="4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187740</xdr:colOff>
      <xdr:row>12</xdr:row>
      <xdr:rowOff>55218</xdr:rowOff>
    </xdr:from>
    <xdr:to>
      <xdr:col>26</xdr:col>
      <xdr:colOff>452782</xdr:colOff>
      <xdr:row>23</xdr:row>
      <xdr:rowOff>77306</xdr:rowOff>
    </xdr:to>
    <xdr:sp macro="" textlink="">
      <xdr:nvSpPr>
        <xdr:cNvPr id="68" name="Rectangle: Rounded Corners 67">
          <a:extLst>
            <a:ext uri="{FF2B5EF4-FFF2-40B4-BE49-F238E27FC236}">
              <a16:creationId xmlns:a16="http://schemas.microsoft.com/office/drawing/2014/main" id="{CA49F2AF-F930-95D1-5115-563FCE032FC8}"/>
            </a:ext>
          </a:extLst>
        </xdr:cNvPr>
        <xdr:cNvSpPr/>
      </xdr:nvSpPr>
      <xdr:spPr>
        <a:xfrm>
          <a:off x="11120783" y="2308088"/>
          <a:ext cx="5124173" cy="2087218"/>
        </a:xfrm>
        <a:prstGeom prst="roundRect">
          <a:avLst>
            <a:gd name="adj" fmla="val 13492"/>
          </a:avLst>
        </a:prstGeom>
        <a:gradFill>
          <a:gsLst>
            <a:gs pos="16000">
              <a:schemeClr val="bg2">
                <a:lumMod val="75000"/>
                <a:alpha val="75000"/>
              </a:schemeClr>
            </a:gs>
            <a:gs pos="67000">
              <a:schemeClr val="accent2">
                <a:lumMod val="60000"/>
                <a:lumOff val="4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143566</xdr:colOff>
      <xdr:row>23</xdr:row>
      <xdr:rowOff>121478</xdr:rowOff>
    </xdr:from>
    <xdr:to>
      <xdr:col>8</xdr:col>
      <xdr:colOff>231914</xdr:colOff>
      <xdr:row>34</xdr:row>
      <xdr:rowOff>143566</xdr:rowOff>
    </xdr:to>
    <xdr:sp macro="" textlink="">
      <xdr:nvSpPr>
        <xdr:cNvPr id="69" name="Rectangle: Rounded Corners 68">
          <a:extLst>
            <a:ext uri="{FF2B5EF4-FFF2-40B4-BE49-F238E27FC236}">
              <a16:creationId xmlns:a16="http://schemas.microsoft.com/office/drawing/2014/main" id="{E91C8242-2A08-3F43-7119-DC1212DD6B87}"/>
            </a:ext>
          </a:extLst>
        </xdr:cNvPr>
        <xdr:cNvSpPr/>
      </xdr:nvSpPr>
      <xdr:spPr>
        <a:xfrm>
          <a:off x="143566" y="4439478"/>
          <a:ext cx="4947478" cy="2087218"/>
        </a:xfrm>
        <a:prstGeom prst="roundRect">
          <a:avLst>
            <a:gd name="adj" fmla="val 13492"/>
          </a:avLst>
        </a:prstGeom>
        <a:gradFill>
          <a:gsLst>
            <a:gs pos="16000">
              <a:schemeClr val="bg2">
                <a:lumMod val="75000"/>
                <a:alpha val="75000"/>
              </a:schemeClr>
            </a:gs>
            <a:gs pos="67000">
              <a:schemeClr val="accent2">
                <a:lumMod val="60000"/>
                <a:lumOff val="4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331305</xdr:colOff>
      <xdr:row>23</xdr:row>
      <xdr:rowOff>143566</xdr:rowOff>
    </xdr:from>
    <xdr:to>
      <xdr:col>26</xdr:col>
      <xdr:colOff>419652</xdr:colOff>
      <xdr:row>34</xdr:row>
      <xdr:rowOff>165654</xdr:rowOff>
    </xdr:to>
    <xdr:sp macro="" textlink="">
      <xdr:nvSpPr>
        <xdr:cNvPr id="70" name="Rectangle: Rounded Corners 69">
          <a:extLst>
            <a:ext uri="{FF2B5EF4-FFF2-40B4-BE49-F238E27FC236}">
              <a16:creationId xmlns:a16="http://schemas.microsoft.com/office/drawing/2014/main" id="{8194C73C-366C-0B1E-5F8E-F7B2C6D6CC0B}"/>
            </a:ext>
          </a:extLst>
        </xdr:cNvPr>
        <xdr:cNvSpPr/>
      </xdr:nvSpPr>
      <xdr:spPr>
        <a:xfrm>
          <a:off x="11264348" y="4461566"/>
          <a:ext cx="4947478" cy="2087218"/>
        </a:xfrm>
        <a:prstGeom prst="roundRect">
          <a:avLst>
            <a:gd name="adj" fmla="val 13492"/>
          </a:avLst>
        </a:prstGeom>
        <a:gradFill>
          <a:gsLst>
            <a:gs pos="16000">
              <a:schemeClr val="bg2">
                <a:lumMod val="75000"/>
                <a:alpha val="75000"/>
              </a:schemeClr>
            </a:gs>
            <a:gs pos="67000">
              <a:schemeClr val="accent2">
                <a:lumMod val="60000"/>
                <a:lumOff val="4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110436</xdr:colOff>
      <xdr:row>23</xdr:row>
      <xdr:rowOff>132522</xdr:rowOff>
    </xdr:from>
    <xdr:to>
      <xdr:col>17</xdr:col>
      <xdr:colOff>386522</xdr:colOff>
      <xdr:row>34</xdr:row>
      <xdr:rowOff>154610</xdr:rowOff>
    </xdr:to>
    <xdr:sp macro="" textlink="">
      <xdr:nvSpPr>
        <xdr:cNvPr id="71" name="Rectangle: Rounded Corners 70">
          <a:extLst>
            <a:ext uri="{FF2B5EF4-FFF2-40B4-BE49-F238E27FC236}">
              <a16:creationId xmlns:a16="http://schemas.microsoft.com/office/drawing/2014/main" id="{74B766E8-99F4-3F83-909F-B34FC1E382CC}"/>
            </a:ext>
          </a:extLst>
        </xdr:cNvPr>
        <xdr:cNvSpPr/>
      </xdr:nvSpPr>
      <xdr:spPr>
        <a:xfrm>
          <a:off x="5576958" y="4450522"/>
          <a:ext cx="5135216" cy="2087218"/>
        </a:xfrm>
        <a:prstGeom prst="roundRect">
          <a:avLst>
            <a:gd name="adj" fmla="val 13492"/>
          </a:avLst>
        </a:prstGeom>
        <a:gradFill>
          <a:gsLst>
            <a:gs pos="16000">
              <a:schemeClr val="bg2">
                <a:lumMod val="75000"/>
                <a:alpha val="75000"/>
              </a:schemeClr>
            </a:gs>
            <a:gs pos="67000">
              <a:schemeClr val="accent2">
                <a:lumMod val="60000"/>
                <a:lumOff val="4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254001</xdr:colOff>
      <xdr:row>14</xdr:row>
      <xdr:rowOff>66262</xdr:rowOff>
    </xdr:from>
    <xdr:to>
      <xdr:col>8</xdr:col>
      <xdr:colOff>132522</xdr:colOff>
      <xdr:row>23</xdr:row>
      <xdr:rowOff>22088</xdr:rowOff>
    </xdr:to>
    <xdr:graphicFrame macro="">
      <xdr:nvGraphicFramePr>
        <xdr:cNvPr id="73" name="Chart 72">
          <a:extLst>
            <a:ext uri="{FF2B5EF4-FFF2-40B4-BE49-F238E27FC236}">
              <a16:creationId xmlns:a16="http://schemas.microsoft.com/office/drawing/2014/main" id="{BB5FBFFA-FB56-44A2-A740-FA850A0D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474870</xdr:colOff>
      <xdr:row>12</xdr:row>
      <xdr:rowOff>77304</xdr:rowOff>
    </xdr:from>
    <xdr:to>
      <xdr:col>7</xdr:col>
      <xdr:colOff>485913</xdr:colOff>
      <xdr:row>14</xdr:row>
      <xdr:rowOff>44174</xdr:rowOff>
    </xdr:to>
    <xdr:sp macro="" textlink="">
      <xdr:nvSpPr>
        <xdr:cNvPr id="75" name="Rectangle: Rounded Corners 74">
          <a:extLst>
            <a:ext uri="{FF2B5EF4-FFF2-40B4-BE49-F238E27FC236}">
              <a16:creationId xmlns:a16="http://schemas.microsoft.com/office/drawing/2014/main" id="{D2887416-01FD-4B12-AB6D-58B83CD50B0C}"/>
            </a:ext>
          </a:extLst>
        </xdr:cNvPr>
        <xdr:cNvSpPr/>
      </xdr:nvSpPr>
      <xdr:spPr>
        <a:xfrm>
          <a:off x="474870" y="2330174"/>
          <a:ext cx="4262782" cy="342348"/>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latin typeface="Bahnschrift SemiBold" panose="020B0502040204020203" pitchFamily="34" charset="0"/>
            </a:rPr>
            <a:t>SALES</a:t>
          </a:r>
          <a:r>
            <a:rPr lang="en-IN" sz="1400" b="1" baseline="0">
              <a:solidFill>
                <a:schemeClr val="tx1"/>
              </a:solidFill>
              <a:latin typeface="Bahnschrift SemiBold" panose="020B0502040204020203" pitchFamily="34" charset="0"/>
            </a:rPr>
            <a:t> AND PROFIT ANALYSIS</a:t>
          </a:r>
          <a:endParaRPr lang="en-IN" sz="1400" b="1">
            <a:solidFill>
              <a:schemeClr val="tx1"/>
            </a:solidFill>
            <a:latin typeface="Bahnschrift SemiBold" panose="020B0502040204020203" pitchFamily="34" charset="0"/>
          </a:endParaRPr>
        </a:p>
      </xdr:txBody>
    </xdr:sp>
    <xdr:clientData/>
  </xdr:twoCellAnchor>
  <xdr:twoCellAnchor>
    <xdr:from>
      <xdr:col>9</xdr:col>
      <xdr:colOff>198782</xdr:colOff>
      <xdr:row>15</xdr:row>
      <xdr:rowOff>132521</xdr:rowOff>
    </xdr:from>
    <xdr:to>
      <xdr:col>17</xdr:col>
      <xdr:colOff>220869</xdr:colOff>
      <xdr:row>22</xdr:row>
      <xdr:rowOff>180118</xdr:rowOff>
    </xdr:to>
    <mc:AlternateContent xmlns:mc="http://schemas.openxmlformats.org/markup-compatibility/2006">
      <mc:Choice xmlns:cx1="http://schemas.microsoft.com/office/drawing/2015/9/8/chartex" Requires="cx1">
        <xdr:graphicFrame macro="">
          <xdr:nvGraphicFramePr>
            <xdr:cNvPr id="76" name="Chart 75">
              <a:extLst>
                <a:ext uri="{FF2B5EF4-FFF2-40B4-BE49-F238E27FC236}">
                  <a16:creationId xmlns:a16="http://schemas.microsoft.com/office/drawing/2014/main" id="{8A9BF398-D710-4F41-9F86-68B0B0C28E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665304" y="2948608"/>
              <a:ext cx="4881217" cy="13617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496954</xdr:colOff>
      <xdr:row>12</xdr:row>
      <xdr:rowOff>99392</xdr:rowOff>
    </xdr:from>
    <xdr:to>
      <xdr:col>16</xdr:col>
      <xdr:colOff>507997</xdr:colOff>
      <xdr:row>14</xdr:row>
      <xdr:rowOff>66262</xdr:rowOff>
    </xdr:to>
    <xdr:sp macro="" textlink="">
      <xdr:nvSpPr>
        <xdr:cNvPr id="77" name="Rectangle: Rounded Corners 76">
          <a:extLst>
            <a:ext uri="{FF2B5EF4-FFF2-40B4-BE49-F238E27FC236}">
              <a16:creationId xmlns:a16="http://schemas.microsoft.com/office/drawing/2014/main" id="{AAC53976-B112-4662-B1FF-A30B5DEF91B2}"/>
            </a:ext>
          </a:extLst>
        </xdr:cNvPr>
        <xdr:cNvSpPr/>
      </xdr:nvSpPr>
      <xdr:spPr>
        <a:xfrm>
          <a:off x="5963476" y="2352262"/>
          <a:ext cx="4262782" cy="342348"/>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latin typeface="Bahnschrift SemiBold" panose="020B0502040204020203" pitchFamily="34" charset="0"/>
            </a:rPr>
            <a:t>CATEGORYWISE</a:t>
          </a:r>
          <a:r>
            <a:rPr lang="en-IN" sz="1400" b="1" baseline="0">
              <a:solidFill>
                <a:schemeClr val="tx1"/>
              </a:solidFill>
              <a:latin typeface="Bahnschrift SemiBold" panose="020B0502040204020203" pitchFamily="34" charset="0"/>
            </a:rPr>
            <a:t> PROFIT</a:t>
          </a:r>
          <a:endParaRPr lang="en-IN" sz="1400" b="1">
            <a:solidFill>
              <a:schemeClr val="tx1"/>
            </a:solidFill>
            <a:latin typeface="Bahnschrift SemiBold" panose="020B0502040204020203" pitchFamily="34" charset="0"/>
          </a:endParaRPr>
        </a:p>
      </xdr:txBody>
    </xdr:sp>
    <xdr:clientData/>
  </xdr:twoCellAnchor>
  <xdr:twoCellAnchor>
    <xdr:from>
      <xdr:col>18</xdr:col>
      <xdr:colOff>353392</xdr:colOff>
      <xdr:row>14</xdr:row>
      <xdr:rowOff>121478</xdr:rowOff>
    </xdr:from>
    <xdr:to>
      <xdr:col>26</xdr:col>
      <xdr:colOff>309217</xdr:colOff>
      <xdr:row>22</xdr:row>
      <xdr:rowOff>143565</xdr:rowOff>
    </xdr:to>
    <xdr:graphicFrame macro="">
      <xdr:nvGraphicFramePr>
        <xdr:cNvPr id="78" name="Chart 77">
          <a:extLst>
            <a:ext uri="{FF2B5EF4-FFF2-40B4-BE49-F238E27FC236}">
              <a16:creationId xmlns:a16="http://schemas.microsoft.com/office/drawing/2014/main" id="{8D6967A3-3CA4-4F2C-99FA-B08010C4E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110435</xdr:colOff>
      <xdr:row>12</xdr:row>
      <xdr:rowOff>88349</xdr:rowOff>
    </xdr:from>
    <xdr:to>
      <xdr:col>26</xdr:col>
      <xdr:colOff>121478</xdr:colOff>
      <xdr:row>14</xdr:row>
      <xdr:rowOff>55219</xdr:rowOff>
    </xdr:to>
    <xdr:sp macro="" textlink="">
      <xdr:nvSpPr>
        <xdr:cNvPr id="79" name="Rectangle: Rounded Corners 78">
          <a:extLst>
            <a:ext uri="{FF2B5EF4-FFF2-40B4-BE49-F238E27FC236}">
              <a16:creationId xmlns:a16="http://schemas.microsoft.com/office/drawing/2014/main" id="{91536980-8514-4BBA-84B5-C785EA74287C}"/>
            </a:ext>
          </a:extLst>
        </xdr:cNvPr>
        <xdr:cNvSpPr/>
      </xdr:nvSpPr>
      <xdr:spPr>
        <a:xfrm>
          <a:off x="11650870" y="2341219"/>
          <a:ext cx="4262782" cy="342348"/>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latin typeface="Bahnschrift SemiBold" panose="020B0502040204020203" pitchFamily="34" charset="0"/>
            </a:rPr>
            <a:t>CATEGORYWISE SALES SHARE</a:t>
          </a:r>
          <a:r>
            <a:rPr lang="en-IN" sz="1400" b="0">
              <a:solidFill>
                <a:schemeClr val="tx1"/>
              </a:solidFill>
              <a:latin typeface="Bahnschrift SemiBold" panose="020B0502040204020203" pitchFamily="34" charset="0"/>
            </a:rPr>
            <a:t> %</a:t>
          </a:r>
        </a:p>
      </xdr:txBody>
    </xdr:sp>
    <xdr:clientData/>
  </xdr:twoCellAnchor>
  <xdr:twoCellAnchor>
    <xdr:from>
      <xdr:col>0</xdr:col>
      <xdr:colOff>254001</xdr:colOff>
      <xdr:row>25</xdr:row>
      <xdr:rowOff>176696</xdr:rowOff>
    </xdr:from>
    <xdr:to>
      <xdr:col>8</xdr:col>
      <xdr:colOff>11044</xdr:colOff>
      <xdr:row>34</xdr:row>
      <xdr:rowOff>154608</xdr:rowOff>
    </xdr:to>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B5A37C5A-FD0A-4369-89A4-1702723DFE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54001" y="4870174"/>
              <a:ext cx="4616173" cy="16675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441741</xdr:colOff>
      <xdr:row>23</xdr:row>
      <xdr:rowOff>165653</xdr:rowOff>
    </xdr:from>
    <xdr:to>
      <xdr:col>7</xdr:col>
      <xdr:colOff>452784</xdr:colOff>
      <xdr:row>25</xdr:row>
      <xdr:rowOff>132523</xdr:rowOff>
    </xdr:to>
    <xdr:sp macro="" textlink="">
      <xdr:nvSpPr>
        <xdr:cNvPr id="82" name="Rectangle: Rounded Corners 81">
          <a:extLst>
            <a:ext uri="{FF2B5EF4-FFF2-40B4-BE49-F238E27FC236}">
              <a16:creationId xmlns:a16="http://schemas.microsoft.com/office/drawing/2014/main" id="{A7CFA964-8DB4-427A-83D7-9D530A95FF00}"/>
            </a:ext>
          </a:extLst>
        </xdr:cNvPr>
        <xdr:cNvSpPr/>
      </xdr:nvSpPr>
      <xdr:spPr>
        <a:xfrm>
          <a:off x="441741" y="4483653"/>
          <a:ext cx="4262782" cy="342348"/>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latin typeface="Bahnschrift SemiBold" panose="020B0502040204020203" pitchFamily="34" charset="0"/>
            </a:rPr>
            <a:t>SALES</a:t>
          </a:r>
          <a:r>
            <a:rPr lang="en-IN" sz="1400" b="1" baseline="0">
              <a:solidFill>
                <a:schemeClr val="tx1"/>
              </a:solidFill>
              <a:latin typeface="Bahnschrift SemiBold" panose="020B0502040204020203" pitchFamily="34" charset="0"/>
            </a:rPr>
            <a:t> BY STATES</a:t>
          </a:r>
        </a:p>
      </xdr:txBody>
    </xdr:sp>
    <xdr:clientData/>
  </xdr:twoCellAnchor>
  <xdr:twoCellAnchor>
    <xdr:from>
      <xdr:col>9</xdr:col>
      <xdr:colOff>265043</xdr:colOff>
      <xdr:row>26</xdr:row>
      <xdr:rowOff>88347</xdr:rowOff>
    </xdr:from>
    <xdr:to>
      <xdr:col>17</xdr:col>
      <xdr:colOff>276087</xdr:colOff>
      <xdr:row>34</xdr:row>
      <xdr:rowOff>121479</xdr:rowOff>
    </xdr:to>
    <xdr:graphicFrame macro="">
      <xdr:nvGraphicFramePr>
        <xdr:cNvPr id="83" name="Chart 82">
          <a:extLst>
            <a:ext uri="{FF2B5EF4-FFF2-40B4-BE49-F238E27FC236}">
              <a16:creationId xmlns:a16="http://schemas.microsoft.com/office/drawing/2014/main" id="{0D6F3588-1AC4-43B5-B05E-4A237DE81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530088</xdr:colOff>
      <xdr:row>23</xdr:row>
      <xdr:rowOff>143565</xdr:rowOff>
    </xdr:from>
    <xdr:to>
      <xdr:col>16</xdr:col>
      <xdr:colOff>541131</xdr:colOff>
      <xdr:row>25</xdr:row>
      <xdr:rowOff>110435</xdr:rowOff>
    </xdr:to>
    <xdr:sp macro="" textlink="">
      <xdr:nvSpPr>
        <xdr:cNvPr id="84" name="Rectangle: Rounded Corners 83">
          <a:extLst>
            <a:ext uri="{FF2B5EF4-FFF2-40B4-BE49-F238E27FC236}">
              <a16:creationId xmlns:a16="http://schemas.microsoft.com/office/drawing/2014/main" id="{ECE1FD9E-E8B1-4152-BA68-FA569C66A133}"/>
            </a:ext>
          </a:extLst>
        </xdr:cNvPr>
        <xdr:cNvSpPr/>
      </xdr:nvSpPr>
      <xdr:spPr>
        <a:xfrm>
          <a:off x="5996610" y="4461565"/>
          <a:ext cx="4262782" cy="342348"/>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baseline="0">
              <a:solidFill>
                <a:schemeClr val="tx1"/>
              </a:solidFill>
              <a:latin typeface="Bahnschrift SemiBold" panose="020B0502040204020203" pitchFamily="34" charset="0"/>
            </a:rPr>
            <a:t>TOP 10 SUB CATEGORIES</a:t>
          </a:r>
        </a:p>
      </xdr:txBody>
    </xdr:sp>
    <xdr:clientData/>
  </xdr:twoCellAnchor>
  <xdr:twoCellAnchor editAs="oneCell">
    <xdr:from>
      <xdr:col>18</xdr:col>
      <xdr:colOff>461894</xdr:colOff>
      <xdr:row>26</xdr:row>
      <xdr:rowOff>18223</xdr:rowOff>
    </xdr:from>
    <xdr:to>
      <xdr:col>20</xdr:col>
      <xdr:colOff>528156</xdr:colOff>
      <xdr:row>34</xdr:row>
      <xdr:rowOff>104775</xdr:rowOff>
    </xdr:to>
    <mc:AlternateContent xmlns:mc="http://schemas.openxmlformats.org/markup-compatibility/2006">
      <mc:Choice xmlns:a14="http://schemas.microsoft.com/office/drawing/2010/main" Requires="a14">
        <xdr:graphicFrame macro="">
          <xdr:nvGraphicFramePr>
            <xdr:cNvPr id="85" name="Year 2">
              <a:extLst>
                <a:ext uri="{FF2B5EF4-FFF2-40B4-BE49-F238E27FC236}">
                  <a16:creationId xmlns:a16="http://schemas.microsoft.com/office/drawing/2014/main" id="{116FE4B7-DE66-46BA-8323-4CC7B46221A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434694" y="4723573"/>
              <a:ext cx="1285462" cy="1534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30039</xdr:colOff>
      <xdr:row>26</xdr:row>
      <xdr:rowOff>55024</xdr:rowOff>
    </xdr:from>
    <xdr:to>
      <xdr:col>26</xdr:col>
      <xdr:colOff>71231</xdr:colOff>
      <xdr:row>34</xdr:row>
      <xdr:rowOff>76200</xdr:rowOff>
    </xdr:to>
    <mc:AlternateContent xmlns:mc="http://schemas.openxmlformats.org/markup-compatibility/2006">
      <mc:Choice xmlns:a14="http://schemas.microsoft.com/office/drawing/2010/main" Requires="a14">
        <xdr:graphicFrame macro="">
          <xdr:nvGraphicFramePr>
            <xdr:cNvPr id="86" name="Segment 1">
              <a:extLst>
                <a:ext uri="{FF2B5EF4-FFF2-40B4-BE49-F238E27FC236}">
                  <a16:creationId xmlns:a16="http://schemas.microsoft.com/office/drawing/2014/main" id="{1EF3B177-8433-4E36-9581-B6FC1ACFFFD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660439" y="4760374"/>
              <a:ext cx="1260392" cy="1468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203504</xdr:colOff>
      <xdr:row>26</xdr:row>
      <xdr:rowOff>53037</xdr:rowOff>
    </xdr:from>
    <xdr:to>
      <xdr:col>23</xdr:col>
      <xdr:colOff>347731</xdr:colOff>
      <xdr:row>34</xdr:row>
      <xdr:rowOff>104775</xdr:rowOff>
    </xdr:to>
    <mc:AlternateContent xmlns:mc="http://schemas.openxmlformats.org/markup-compatibility/2006">
      <mc:Choice xmlns:a14="http://schemas.microsoft.com/office/drawing/2010/main" Requires="a14">
        <xdr:graphicFrame macro="">
          <xdr:nvGraphicFramePr>
            <xdr:cNvPr id="87" name="Region 1">
              <a:extLst>
                <a:ext uri="{FF2B5EF4-FFF2-40B4-BE49-F238E27FC236}">
                  <a16:creationId xmlns:a16="http://schemas.microsoft.com/office/drawing/2014/main" id="{53D14A62-C67B-4CE8-A4B1-30DFA930962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005104" y="4758387"/>
              <a:ext cx="1363427" cy="1499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110434</xdr:colOff>
      <xdr:row>23</xdr:row>
      <xdr:rowOff>165653</xdr:rowOff>
    </xdr:from>
    <xdr:to>
      <xdr:col>26</xdr:col>
      <xdr:colOff>121477</xdr:colOff>
      <xdr:row>25</xdr:row>
      <xdr:rowOff>132523</xdr:rowOff>
    </xdr:to>
    <xdr:sp macro="" textlink="">
      <xdr:nvSpPr>
        <xdr:cNvPr id="88" name="Rectangle: Rounded Corners 87">
          <a:extLst>
            <a:ext uri="{FF2B5EF4-FFF2-40B4-BE49-F238E27FC236}">
              <a16:creationId xmlns:a16="http://schemas.microsoft.com/office/drawing/2014/main" id="{72635F24-04F1-45E3-85FE-1C54DECAC7AF}"/>
            </a:ext>
          </a:extLst>
        </xdr:cNvPr>
        <xdr:cNvSpPr/>
      </xdr:nvSpPr>
      <xdr:spPr>
        <a:xfrm>
          <a:off x="11650869" y="4483653"/>
          <a:ext cx="4262782" cy="342348"/>
        </a:xfrm>
        <a:prstGeom prst="roundRect">
          <a:avLst/>
        </a:prstGeom>
        <a:gradFill>
          <a:gsLst>
            <a:gs pos="16000">
              <a:schemeClr val="bg2">
                <a:lumMod val="75000"/>
                <a:alpha val="75000"/>
              </a:schemeClr>
            </a:gs>
            <a:gs pos="67000">
              <a:schemeClr val="accent2">
                <a:lumMod val="60000"/>
                <a:lumOff val="4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baseline="0">
              <a:solidFill>
                <a:schemeClr val="tx1"/>
              </a:solidFill>
              <a:latin typeface="Bahnschrift SemiBold" panose="020B0502040204020203" pitchFamily="34" charset="0"/>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51.78066527778" createdVersion="8" refreshedVersion="8" minRefreshableVersion="3" recordCount="9994" xr:uid="{1828F6C4-4718-4DE5-9D42-8D607C1526E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946736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DAB998-A3D4-4C99-A557-EFA604073C5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C3C67D-3912-414C-B436-95369BC3B8A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418EF3-6647-4AF3-9F31-5781A36E159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D465B5-30F7-4071-8B8B-765F3252D08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D99F55-2D0E-4987-91DD-3A4ADFC31C0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A662E0-9409-4E52-AB91-38502FFB09DA}"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702CBC-B534-4380-8E52-26194589152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3E4AEA-446B-46B7-BC90-A06959FDB1C4}"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E62261-D571-4901-AE27-E471A8D9212A}"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C55C38-1ADD-47FC-B664-E055939C0DBB}"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44B43C-24BF-4165-A407-EC9386224F52}"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EA105DF-61FB-40F5-B90D-B96DAAB0F748}"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94673615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07E1E2E-7368-4990-AB00-D0FDDCC1C6A9}"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11" name="PivotTable11"/>
  </pivotTables>
  <data>
    <tabular pivotCacheId="19467361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3E7A86-E25F-4B5E-8D7F-630E97EFD368}"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11" name="PivotTable11"/>
  </pivotTables>
  <data>
    <tabular pivotCacheId="194673615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8620042-F05A-4AAB-ABCE-C10777570530}" cache="Slicer_Year1" caption="Year" rowHeight="234950"/>
  <slicer name="Segment" xr10:uid="{4EC72261-6285-42DE-9D30-1F7DD00AA445}" cache="Slicer_Segment" caption="Segment" rowHeight="234950"/>
  <slicer name="Region" xr10:uid="{C060D9AB-BF16-493B-B2BA-93D80B3B4DB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610498-5380-48B4-86C0-E3D78AA1DD58}"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3686A69-C8B7-47B5-8333-54B341A3EFAD}" cache="Slicer_Year1" caption="Year" style="SlicerStyleDark4" rowHeight="234950"/>
  <slicer name="Segment 1" xr10:uid="{902981F3-7640-47D7-A61B-3F568C9FFFDA}" cache="Slicer_Segment" caption="Segment" style="SlicerStyleDark4" rowHeight="234950"/>
  <slicer name="Region 1" xr10:uid="{C9748A00-79E6-4C48-BB70-EDBEBAD21D49}" cache="Slicer_Region" caption="Region" style="SlicerStyleDark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4E83B-0B72-444A-B73A-3B86CB960C36}">
  <dimension ref="A3:C16"/>
  <sheetViews>
    <sheetView workbookViewId="0">
      <selection activeCell="E25" sqref="E25"/>
    </sheetView>
  </sheetViews>
  <sheetFormatPr defaultRowHeight="14.4" x14ac:dyDescent="0.3"/>
  <cols>
    <col min="1" max="1" width="12.44140625" bestFit="1" customWidth="1"/>
    <col min="2" max="2" width="11.21875" bestFit="1" customWidth="1"/>
    <col min="3" max="3" width="11.664062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6" t="s">
        <v>10933</v>
      </c>
      <c r="B3" s="5" t="s">
        <v>10951</v>
      </c>
      <c r="C3" s="12" t="s">
        <v>10952</v>
      </c>
    </row>
    <row r="4" spans="1:3" x14ac:dyDescent="0.3">
      <c r="A4" s="8" t="s">
        <v>10939</v>
      </c>
      <c r="B4" s="13">
        <v>95365.937600000019</v>
      </c>
      <c r="C4" s="14">
        <v>9199.2699999999986</v>
      </c>
    </row>
    <row r="5" spans="1:3" x14ac:dyDescent="0.3">
      <c r="A5" s="9" t="s">
        <v>10940</v>
      </c>
      <c r="B5" s="15">
        <v>60172.649400000024</v>
      </c>
      <c r="C5" s="16">
        <v>10288.898699999991</v>
      </c>
    </row>
    <row r="6" spans="1:3" x14ac:dyDescent="0.3">
      <c r="A6" s="9" t="s">
        <v>10941</v>
      </c>
      <c r="B6" s="15">
        <v>199252.98399999991</v>
      </c>
      <c r="C6" s="16">
        <v>26806.573700000015</v>
      </c>
    </row>
    <row r="7" spans="1:3" x14ac:dyDescent="0.3">
      <c r="A7" s="9" t="s">
        <v>10942</v>
      </c>
      <c r="B7" s="15">
        <v>141851.5674</v>
      </c>
      <c r="C7" s="16">
        <v>13437.806799999998</v>
      </c>
    </row>
    <row r="8" spans="1:3" x14ac:dyDescent="0.3">
      <c r="A8" s="9" t="s">
        <v>10943</v>
      </c>
      <c r="B8" s="15">
        <v>156122.28669999994</v>
      </c>
      <c r="C8" s="16">
        <v>22308.51279999999</v>
      </c>
    </row>
    <row r="9" spans="1:3" x14ac:dyDescent="0.3">
      <c r="A9" s="9" t="s">
        <v>10944</v>
      </c>
      <c r="B9" s="15">
        <v>147082.61130000011</v>
      </c>
      <c r="C9" s="16">
        <v>20899.334500000012</v>
      </c>
    </row>
    <row r="10" spans="1:3" x14ac:dyDescent="0.3">
      <c r="A10" s="9" t="s">
        <v>10945</v>
      </c>
      <c r="B10" s="15">
        <v>149580.83800000031</v>
      </c>
      <c r="C10" s="16">
        <v>13535.38299999998</v>
      </c>
    </row>
    <row r="11" spans="1:3" x14ac:dyDescent="0.3">
      <c r="A11" s="9" t="s">
        <v>10946</v>
      </c>
      <c r="B11" s="15">
        <v>159589.45099999988</v>
      </c>
      <c r="C11" s="16">
        <v>21896.715399999972</v>
      </c>
    </row>
    <row r="12" spans="1:3" x14ac:dyDescent="0.3">
      <c r="A12" s="9" t="s">
        <v>10947</v>
      </c>
      <c r="B12" s="15">
        <v>309770.09970000025</v>
      </c>
      <c r="C12" s="16">
        <v>37293.192500000034</v>
      </c>
    </row>
    <row r="13" spans="1:3" x14ac:dyDescent="0.3">
      <c r="A13" s="9" t="s">
        <v>10948</v>
      </c>
      <c r="B13" s="15">
        <v>197115.20170000009</v>
      </c>
      <c r="C13" s="16">
        <v>31469.663800000035</v>
      </c>
    </row>
    <row r="14" spans="1:3" x14ac:dyDescent="0.3">
      <c r="A14" s="9" t="s">
        <v>10949</v>
      </c>
      <c r="B14" s="15">
        <v>349120.07400000008</v>
      </c>
      <c r="C14" s="16">
        <v>35825.536599999927</v>
      </c>
    </row>
    <row r="15" spans="1:3" x14ac:dyDescent="0.3">
      <c r="A15" s="9" t="s">
        <v>10950</v>
      </c>
      <c r="B15" s="15">
        <v>332177.15950000001</v>
      </c>
      <c r="C15" s="16">
        <v>43436.13390000003</v>
      </c>
    </row>
    <row r="16" spans="1:3" x14ac:dyDescent="0.3">
      <c r="A16" s="10" t="s">
        <v>10934</v>
      </c>
      <c r="B16" s="17">
        <v>2297200.8603000008</v>
      </c>
      <c r="C16" s="1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3C828-34BE-4FD6-B6FD-BBC45AC8715A}">
  <dimension ref="A3:F7"/>
  <sheetViews>
    <sheetView workbookViewId="0">
      <selection activeCell="A5" sqref="A5"/>
    </sheetView>
  </sheetViews>
  <sheetFormatPr defaultRowHeight="14.4" x14ac:dyDescent="0.3"/>
  <cols>
    <col min="1" max="1" width="13.109375" bestFit="1" customWidth="1"/>
    <col min="2" max="2" width="12" bestFit="1" customWidth="1"/>
    <col min="5" max="5" width="13.109375" bestFit="1" customWidth="1"/>
    <col min="6" max="6" width="9.44140625" bestFit="1" customWidth="1"/>
  </cols>
  <sheetData>
    <row r="3" spans="1:6" x14ac:dyDescent="0.3">
      <c r="A3" s="6" t="s">
        <v>10933</v>
      </c>
      <c r="B3" s="7" t="s">
        <v>10952</v>
      </c>
      <c r="E3" s="19" t="s">
        <v>15</v>
      </c>
      <c r="F3" s="19" t="s">
        <v>21</v>
      </c>
    </row>
    <row r="4" spans="1:6" x14ac:dyDescent="0.3">
      <c r="A4" s="8" t="s">
        <v>71</v>
      </c>
      <c r="B4" s="30">
        <v>145454.9480999998</v>
      </c>
      <c r="E4" t="str">
        <f>A4</f>
        <v>Technology</v>
      </c>
      <c r="F4" s="20">
        <f>GETPIVOTDATA("Profit",$A$3,"Category",A4)</f>
        <v>145454.9480999998</v>
      </c>
    </row>
    <row r="5" spans="1:6" x14ac:dyDescent="0.3">
      <c r="A5" s="9" t="s">
        <v>46</v>
      </c>
      <c r="B5" s="31">
        <v>122490.8008000001</v>
      </c>
      <c r="E5" t="str">
        <f>A5</f>
        <v>Office Supplies</v>
      </c>
      <c r="F5" s="20">
        <f>GETPIVOTDATA("Profit",$A$3,"Category",A5)</f>
        <v>122490.8008000001</v>
      </c>
    </row>
    <row r="6" spans="1:6" x14ac:dyDescent="0.3">
      <c r="A6" s="9" t="s">
        <v>32</v>
      </c>
      <c r="B6" s="31">
        <v>18451.272799999992</v>
      </c>
      <c r="E6" t="str">
        <f>A6</f>
        <v>Furniture</v>
      </c>
      <c r="F6" s="20">
        <f>GETPIVOTDATA("Profit",$A$3,"Category",A6)</f>
        <v>18451.272799999992</v>
      </c>
    </row>
    <row r="7" spans="1:6" x14ac:dyDescent="0.3">
      <c r="A7" s="10" t="s">
        <v>10934</v>
      </c>
      <c r="B7" s="32">
        <v>286397.02169999992</v>
      </c>
      <c r="E7" t="str">
        <f>A7</f>
        <v>Grand Total</v>
      </c>
      <c r="F7" s="2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383AC-DFB9-4DF9-8A12-D3568A7CF3BD}">
  <dimension ref="A3:B7"/>
  <sheetViews>
    <sheetView workbookViewId="0">
      <selection activeCell="Q13" sqref="Q13"/>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21">
        <v>0.32300170530281774</v>
      </c>
    </row>
    <row r="5" spans="1:2" x14ac:dyDescent="0.3">
      <c r="A5" s="9" t="s">
        <v>46</v>
      </c>
      <c r="B5" s="22">
        <v>0.31301008302169103</v>
      </c>
    </row>
    <row r="6" spans="1:2" x14ac:dyDescent="0.3">
      <c r="A6" s="9" t="s">
        <v>71</v>
      </c>
      <c r="B6" s="22">
        <v>0.36398821167549117</v>
      </c>
    </row>
    <row r="7" spans="1:2" x14ac:dyDescent="0.3">
      <c r="A7" s="10" t="s">
        <v>10934</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3BC7A-17FA-4E7D-B1FB-B8AC1FA89E3E}">
  <dimension ref="A3:E53"/>
  <sheetViews>
    <sheetView workbookViewId="0">
      <selection activeCell="O20" sqref="O20"/>
    </sheetView>
  </sheetViews>
  <sheetFormatPr defaultRowHeight="14.4" x14ac:dyDescent="0.3"/>
  <cols>
    <col min="1" max="1" width="17.33203125" bestFit="1" customWidth="1"/>
    <col min="2" max="2" width="12" bestFit="1" customWidth="1"/>
    <col min="4" max="4" width="17.33203125" bestFit="1" customWidth="1"/>
    <col min="5" max="5" width="10.44140625" bestFit="1" customWidth="1"/>
  </cols>
  <sheetData>
    <row r="3" spans="1:5" x14ac:dyDescent="0.3">
      <c r="A3" s="6" t="s">
        <v>10933</v>
      </c>
      <c r="B3" s="7" t="s">
        <v>10951</v>
      </c>
      <c r="D3" s="19" t="s">
        <v>10953</v>
      </c>
      <c r="E3" s="19" t="s">
        <v>18</v>
      </c>
    </row>
    <row r="4" spans="1:5" x14ac:dyDescent="0.3">
      <c r="A4" s="8" t="s">
        <v>358</v>
      </c>
      <c r="B4" s="30">
        <v>19510.639999999992</v>
      </c>
      <c r="D4" t="str">
        <f>A4</f>
        <v>Alabama</v>
      </c>
      <c r="E4" s="20">
        <f>GETPIVOTDATA("Sales",$A$3,"State",A4)</f>
        <v>19510.639999999992</v>
      </c>
    </row>
    <row r="5" spans="1:5" x14ac:dyDescent="0.3">
      <c r="A5" s="9" t="s">
        <v>310</v>
      </c>
      <c r="B5" s="31">
        <v>35282.000999999997</v>
      </c>
      <c r="D5" t="str">
        <f t="shared" ref="D5:D53" si="0">A5</f>
        <v>Arizona</v>
      </c>
      <c r="E5" s="20">
        <f>GETPIVOTDATA("Sales",$A$3,"State",A5)</f>
        <v>35282.000999999997</v>
      </c>
    </row>
    <row r="6" spans="1:5" x14ac:dyDescent="0.3">
      <c r="A6" s="9" t="s">
        <v>1707</v>
      </c>
      <c r="B6" s="31">
        <v>11678.129999999997</v>
      </c>
      <c r="D6" t="str">
        <f t="shared" si="0"/>
        <v>Arkansas</v>
      </c>
      <c r="E6" s="20">
        <f t="shared" ref="E6:E52" si="1">GETPIVOTDATA("Sales",$A$3,"State",A6)</f>
        <v>11678.129999999997</v>
      </c>
    </row>
    <row r="7" spans="1:5" x14ac:dyDescent="0.3">
      <c r="A7" s="9" t="s">
        <v>43</v>
      </c>
      <c r="B7" s="31">
        <v>457687.63150000101</v>
      </c>
      <c r="D7" t="str">
        <f t="shared" si="0"/>
        <v>California</v>
      </c>
      <c r="E7" s="20">
        <f t="shared" si="1"/>
        <v>457687.63150000101</v>
      </c>
    </row>
    <row r="8" spans="1:5" x14ac:dyDescent="0.3">
      <c r="A8" s="9" t="s">
        <v>457</v>
      </c>
      <c r="B8" s="31">
        <v>32108.117999999995</v>
      </c>
      <c r="D8" t="str">
        <f t="shared" si="0"/>
        <v>Colorado</v>
      </c>
      <c r="E8" s="20">
        <f t="shared" si="1"/>
        <v>32108.117999999995</v>
      </c>
    </row>
    <row r="9" spans="1:5" x14ac:dyDescent="0.3">
      <c r="A9" s="9" t="s">
        <v>747</v>
      </c>
      <c r="B9" s="31">
        <v>13384.356999999996</v>
      </c>
      <c r="D9" t="str">
        <f t="shared" si="0"/>
        <v>Connecticut</v>
      </c>
      <c r="E9" s="20">
        <f t="shared" si="1"/>
        <v>13384.356999999996</v>
      </c>
    </row>
    <row r="10" spans="1:5" x14ac:dyDescent="0.3">
      <c r="A10" s="9" t="s">
        <v>245</v>
      </c>
      <c r="B10" s="31">
        <v>27451.068999999992</v>
      </c>
      <c r="D10" t="str">
        <f t="shared" si="0"/>
        <v>Delaware</v>
      </c>
      <c r="E10" s="20">
        <f t="shared" si="1"/>
        <v>27451.068999999992</v>
      </c>
    </row>
    <row r="11" spans="1:5" x14ac:dyDescent="0.3">
      <c r="A11" s="9" t="s">
        <v>3034</v>
      </c>
      <c r="B11" s="31">
        <v>2865.0199999999995</v>
      </c>
      <c r="D11" t="str">
        <f t="shared" si="0"/>
        <v>District of Columbia</v>
      </c>
      <c r="E11" s="20">
        <f t="shared" si="1"/>
        <v>2865.0199999999995</v>
      </c>
    </row>
    <row r="12" spans="1:5" x14ac:dyDescent="0.3">
      <c r="A12" s="9" t="s">
        <v>54</v>
      </c>
      <c r="B12" s="31">
        <v>89473.707999999999</v>
      </c>
      <c r="D12" t="str">
        <f t="shared" si="0"/>
        <v>Florida</v>
      </c>
      <c r="E12" s="20">
        <f t="shared" si="1"/>
        <v>89473.707999999999</v>
      </c>
    </row>
    <row r="13" spans="1:5" x14ac:dyDescent="0.3">
      <c r="A13" s="9" t="s">
        <v>1272</v>
      </c>
      <c r="B13" s="31">
        <v>49095.840000000004</v>
      </c>
      <c r="D13" t="str">
        <f t="shared" si="0"/>
        <v>Georgia</v>
      </c>
      <c r="E13" s="20">
        <f t="shared" si="1"/>
        <v>49095.840000000004</v>
      </c>
    </row>
    <row r="14" spans="1:5" x14ac:dyDescent="0.3">
      <c r="A14" s="9" t="s">
        <v>6260</v>
      </c>
      <c r="B14" s="31">
        <v>4382.4860000000017</v>
      </c>
      <c r="D14" t="str">
        <f t="shared" si="0"/>
        <v>Idaho</v>
      </c>
      <c r="E14" s="20">
        <f t="shared" si="1"/>
        <v>4382.4860000000017</v>
      </c>
    </row>
    <row r="15" spans="1:5" x14ac:dyDescent="0.3">
      <c r="A15" s="9" t="s">
        <v>211</v>
      </c>
      <c r="B15" s="31">
        <v>80166.10099999985</v>
      </c>
      <c r="D15" t="str">
        <f t="shared" si="0"/>
        <v>Illinois</v>
      </c>
      <c r="E15" s="20">
        <f t="shared" si="1"/>
        <v>80166.10099999985</v>
      </c>
    </row>
    <row r="16" spans="1:5" x14ac:dyDescent="0.3">
      <c r="A16" s="9" t="s">
        <v>254</v>
      </c>
      <c r="B16" s="31">
        <v>53555.360000000001</v>
      </c>
      <c r="D16" t="str">
        <f t="shared" si="0"/>
        <v>Indiana</v>
      </c>
      <c r="E16" s="20">
        <f t="shared" si="1"/>
        <v>53555.360000000001</v>
      </c>
    </row>
    <row r="17" spans="1:5" x14ac:dyDescent="0.3">
      <c r="A17" s="9" t="s">
        <v>489</v>
      </c>
      <c r="B17" s="31">
        <v>4579.7599999999993</v>
      </c>
      <c r="D17" t="str">
        <f t="shared" si="0"/>
        <v>Iowa</v>
      </c>
      <c r="E17" s="20">
        <f t="shared" si="1"/>
        <v>4579.7599999999993</v>
      </c>
    </row>
    <row r="18" spans="1:5" x14ac:dyDescent="0.3">
      <c r="A18" s="9" t="s">
        <v>4530</v>
      </c>
      <c r="B18" s="31">
        <v>2914.31</v>
      </c>
      <c r="D18" t="str">
        <f t="shared" si="0"/>
        <v>Kansas</v>
      </c>
      <c r="E18" s="20">
        <f t="shared" si="1"/>
        <v>2914.31</v>
      </c>
    </row>
    <row r="19" spans="1:5" x14ac:dyDescent="0.3">
      <c r="A19" s="9" t="s">
        <v>29</v>
      </c>
      <c r="B19" s="31">
        <v>36591.749999999971</v>
      </c>
      <c r="D19" t="str">
        <f t="shared" si="0"/>
        <v>Kentucky</v>
      </c>
      <c r="E19" s="20">
        <f t="shared" si="1"/>
        <v>36591.749999999971</v>
      </c>
    </row>
    <row r="20" spans="1:5" x14ac:dyDescent="0.3">
      <c r="A20" s="9" t="s">
        <v>736</v>
      </c>
      <c r="B20" s="31">
        <v>9217.0299999999988</v>
      </c>
      <c r="D20" t="str">
        <f t="shared" si="0"/>
        <v>Louisiana</v>
      </c>
      <c r="E20" s="20">
        <f t="shared" si="1"/>
        <v>9217.0299999999988</v>
      </c>
    </row>
    <row r="21" spans="1:5" x14ac:dyDescent="0.3">
      <c r="A21" s="9" t="s">
        <v>5235</v>
      </c>
      <c r="B21" s="31">
        <v>1270.53</v>
      </c>
      <c r="D21" t="str">
        <f t="shared" si="0"/>
        <v>Maine</v>
      </c>
      <c r="E21" s="20">
        <f t="shared" si="1"/>
        <v>1270.53</v>
      </c>
    </row>
    <row r="22" spans="1:5" x14ac:dyDescent="0.3">
      <c r="A22" s="9" t="s">
        <v>2735</v>
      </c>
      <c r="B22" s="31">
        <v>23705.523000000005</v>
      </c>
      <c r="D22" t="str">
        <f t="shared" si="0"/>
        <v>Maryland</v>
      </c>
      <c r="E22" s="20">
        <f t="shared" si="1"/>
        <v>23705.523000000005</v>
      </c>
    </row>
    <row r="23" spans="1:5" x14ac:dyDescent="0.3">
      <c r="A23" s="9" t="s">
        <v>1245</v>
      </c>
      <c r="B23" s="31">
        <v>28634.43399999999</v>
      </c>
      <c r="D23" t="str">
        <f t="shared" si="0"/>
        <v>Massachusetts</v>
      </c>
      <c r="E23" s="20">
        <f t="shared" si="1"/>
        <v>28634.43399999999</v>
      </c>
    </row>
    <row r="24" spans="1:5" x14ac:dyDescent="0.3">
      <c r="A24" s="9" t="s">
        <v>238</v>
      </c>
      <c r="B24" s="31">
        <v>76269.614000000016</v>
      </c>
      <c r="D24" t="str">
        <f t="shared" si="0"/>
        <v>Michigan</v>
      </c>
      <c r="E24" s="20">
        <f t="shared" si="1"/>
        <v>76269.614000000016</v>
      </c>
    </row>
    <row r="25" spans="1:5" x14ac:dyDescent="0.3">
      <c r="A25" s="9" t="s">
        <v>229</v>
      </c>
      <c r="B25" s="31">
        <v>29863.149999999994</v>
      </c>
      <c r="D25" t="str">
        <f t="shared" si="0"/>
        <v>Minnesota</v>
      </c>
      <c r="E25" s="20">
        <f t="shared" si="1"/>
        <v>29863.149999999994</v>
      </c>
    </row>
    <row r="26" spans="1:5" x14ac:dyDescent="0.3">
      <c r="A26" s="9" t="s">
        <v>1487</v>
      </c>
      <c r="B26" s="31">
        <v>10771.34</v>
      </c>
      <c r="D26" t="str">
        <f t="shared" si="0"/>
        <v>Mississippi</v>
      </c>
      <c r="E26" s="20">
        <f t="shared" si="1"/>
        <v>10771.34</v>
      </c>
    </row>
    <row r="27" spans="1:5" x14ac:dyDescent="0.3">
      <c r="A27" s="9" t="s">
        <v>596</v>
      </c>
      <c r="B27" s="31">
        <v>22205.149999999998</v>
      </c>
      <c r="D27" t="str">
        <f t="shared" si="0"/>
        <v>Missouri</v>
      </c>
      <c r="E27" s="20">
        <f t="shared" si="1"/>
        <v>22205.149999999998</v>
      </c>
    </row>
    <row r="28" spans="1:5" x14ac:dyDescent="0.3">
      <c r="A28" s="9" t="s">
        <v>1762</v>
      </c>
      <c r="B28" s="31">
        <v>5589.3519999999971</v>
      </c>
      <c r="D28" t="str">
        <f t="shared" si="0"/>
        <v>Montana</v>
      </c>
      <c r="E28" s="20">
        <f t="shared" si="1"/>
        <v>5589.3519999999971</v>
      </c>
    </row>
    <row r="29" spans="1:5" x14ac:dyDescent="0.3">
      <c r="A29" s="9" t="s">
        <v>138</v>
      </c>
      <c r="B29" s="31">
        <v>7464.9299999999985</v>
      </c>
      <c r="D29" t="str">
        <f t="shared" si="0"/>
        <v>Nebraska</v>
      </c>
      <c r="E29" s="20">
        <f t="shared" si="1"/>
        <v>7464.9299999999985</v>
      </c>
    </row>
    <row r="30" spans="1:5" x14ac:dyDescent="0.3">
      <c r="A30" s="9" t="s">
        <v>1392</v>
      </c>
      <c r="B30" s="31">
        <v>16729.101999999999</v>
      </c>
      <c r="D30" t="str">
        <f t="shared" si="0"/>
        <v>Nevada</v>
      </c>
      <c r="E30" s="20">
        <f t="shared" si="1"/>
        <v>16729.101999999999</v>
      </c>
    </row>
    <row r="31" spans="1:5" x14ac:dyDescent="0.3">
      <c r="A31" s="9" t="s">
        <v>2694</v>
      </c>
      <c r="B31" s="31">
        <v>7292.5239999999994</v>
      </c>
      <c r="D31" t="str">
        <f t="shared" si="0"/>
        <v>New Hampshire</v>
      </c>
      <c r="E31" s="20">
        <f t="shared" si="1"/>
        <v>7292.5239999999994</v>
      </c>
    </row>
    <row r="32" spans="1:5" x14ac:dyDescent="0.3">
      <c r="A32" s="9" t="s">
        <v>788</v>
      </c>
      <c r="B32" s="31">
        <v>35764.312000000013</v>
      </c>
      <c r="D32" t="str">
        <f t="shared" si="0"/>
        <v>New Jersey</v>
      </c>
      <c r="E32" s="20">
        <f t="shared" si="1"/>
        <v>35764.312000000013</v>
      </c>
    </row>
    <row r="33" spans="1:5" x14ac:dyDescent="0.3">
      <c r="A33" s="9" t="s">
        <v>668</v>
      </c>
      <c r="B33" s="31">
        <v>4783.5220000000008</v>
      </c>
      <c r="D33" t="str">
        <f t="shared" si="0"/>
        <v>New Mexico</v>
      </c>
      <c r="E33" s="20">
        <f t="shared" si="1"/>
        <v>4783.5220000000008</v>
      </c>
    </row>
    <row r="34" spans="1:5" x14ac:dyDescent="0.3">
      <c r="A34" s="9" t="s">
        <v>267</v>
      </c>
      <c r="B34" s="31">
        <v>310876.27099999978</v>
      </c>
      <c r="D34" t="str">
        <f t="shared" si="0"/>
        <v>New York</v>
      </c>
      <c r="E34" s="20">
        <f t="shared" si="1"/>
        <v>310876.27099999978</v>
      </c>
    </row>
    <row r="35" spans="1:5" x14ac:dyDescent="0.3">
      <c r="A35" s="9" t="s">
        <v>88</v>
      </c>
      <c r="B35" s="31">
        <v>55603.163999999968</v>
      </c>
      <c r="D35" t="str">
        <f t="shared" si="0"/>
        <v>North Carolina</v>
      </c>
      <c r="E35" s="20">
        <f t="shared" si="1"/>
        <v>55603.163999999968</v>
      </c>
    </row>
    <row r="36" spans="1:5" x14ac:dyDescent="0.3">
      <c r="A36" s="9" t="s">
        <v>7449</v>
      </c>
      <c r="B36" s="31">
        <v>919.91</v>
      </c>
      <c r="D36" t="str">
        <f t="shared" si="0"/>
        <v>North Dakota</v>
      </c>
      <c r="E36" s="20">
        <f t="shared" si="1"/>
        <v>919.91</v>
      </c>
    </row>
    <row r="37" spans="1:5" x14ac:dyDescent="0.3">
      <c r="A37" s="9" t="s">
        <v>498</v>
      </c>
      <c r="B37" s="31">
        <v>78258.135999999926</v>
      </c>
      <c r="D37" t="str">
        <f t="shared" si="0"/>
        <v>Ohio</v>
      </c>
      <c r="E37" s="20">
        <f t="shared" si="1"/>
        <v>78258.135999999926</v>
      </c>
    </row>
    <row r="38" spans="1:5" x14ac:dyDescent="0.3">
      <c r="A38" s="9" t="s">
        <v>649</v>
      </c>
      <c r="B38" s="31">
        <v>19683.390000000003</v>
      </c>
      <c r="D38" t="str">
        <f t="shared" si="0"/>
        <v>Oklahoma</v>
      </c>
      <c r="E38" s="20">
        <f t="shared" si="1"/>
        <v>19683.390000000003</v>
      </c>
    </row>
    <row r="39" spans="1:5" x14ac:dyDescent="0.3">
      <c r="A39" s="9" t="s">
        <v>420</v>
      </c>
      <c r="B39" s="31">
        <v>17431.149999999991</v>
      </c>
      <c r="D39" t="str">
        <f t="shared" si="0"/>
        <v>Oregon</v>
      </c>
      <c r="E39" s="20">
        <f t="shared" si="1"/>
        <v>17431.149999999991</v>
      </c>
    </row>
    <row r="40" spans="1:5" x14ac:dyDescent="0.3">
      <c r="A40" s="9" t="s">
        <v>147</v>
      </c>
      <c r="B40" s="31">
        <v>116511.91400000003</v>
      </c>
      <c r="D40" t="str">
        <f t="shared" si="0"/>
        <v>Pennsylvania</v>
      </c>
      <c r="E40" s="20">
        <f t="shared" si="1"/>
        <v>116511.91400000003</v>
      </c>
    </row>
    <row r="41" spans="1:5" x14ac:dyDescent="0.3">
      <c r="A41" s="9" t="s">
        <v>1399</v>
      </c>
      <c r="B41" s="31">
        <v>22627.955999999995</v>
      </c>
      <c r="D41" t="str">
        <f t="shared" si="0"/>
        <v>Rhode Island</v>
      </c>
      <c r="E41" s="20">
        <f t="shared" si="1"/>
        <v>22627.955999999995</v>
      </c>
    </row>
    <row r="42" spans="1:5" x14ac:dyDescent="0.3">
      <c r="A42" s="9" t="s">
        <v>383</v>
      </c>
      <c r="B42" s="31">
        <v>8481.7099999999991</v>
      </c>
      <c r="D42" t="str">
        <f t="shared" si="0"/>
        <v>South Carolina</v>
      </c>
      <c r="E42" s="20">
        <f t="shared" si="1"/>
        <v>8481.7099999999991</v>
      </c>
    </row>
    <row r="43" spans="1:5" x14ac:dyDescent="0.3">
      <c r="A43" s="9" t="s">
        <v>5326</v>
      </c>
      <c r="B43" s="31">
        <v>1315.5600000000002</v>
      </c>
      <c r="D43" t="str">
        <f t="shared" si="0"/>
        <v>South Dakota</v>
      </c>
      <c r="E43" s="20">
        <f t="shared" si="1"/>
        <v>1315.5600000000002</v>
      </c>
    </row>
    <row r="44" spans="1:5" x14ac:dyDescent="0.3">
      <c r="A44" s="9" t="s">
        <v>335</v>
      </c>
      <c r="B44" s="31">
        <v>30661.872999999981</v>
      </c>
      <c r="D44" t="str">
        <f t="shared" si="0"/>
        <v>Tennessee</v>
      </c>
      <c r="E44" s="20">
        <f t="shared" si="1"/>
        <v>30661.872999999981</v>
      </c>
    </row>
    <row r="45" spans="1:5" x14ac:dyDescent="0.3">
      <c r="A45" s="9" t="s">
        <v>104</v>
      </c>
      <c r="B45" s="31">
        <v>170188.04580000002</v>
      </c>
      <c r="D45" t="str">
        <f t="shared" si="0"/>
        <v>Texas</v>
      </c>
      <c r="E45" s="20">
        <f t="shared" si="1"/>
        <v>170188.04580000002</v>
      </c>
    </row>
    <row r="46" spans="1:5" x14ac:dyDescent="0.3">
      <c r="A46" s="9" t="s">
        <v>121</v>
      </c>
      <c r="B46" s="31">
        <v>11220.055999999999</v>
      </c>
      <c r="D46" t="str">
        <f t="shared" si="0"/>
        <v>Utah</v>
      </c>
      <c r="E46" s="20">
        <f t="shared" si="1"/>
        <v>11220.055999999999</v>
      </c>
    </row>
    <row r="47" spans="1:5" x14ac:dyDescent="0.3">
      <c r="A47" s="9" t="s">
        <v>5203</v>
      </c>
      <c r="B47" s="31">
        <v>8929.369999999999</v>
      </c>
      <c r="D47" t="str">
        <f t="shared" si="0"/>
        <v>Vermont</v>
      </c>
      <c r="E47" s="20">
        <f t="shared" si="1"/>
        <v>8929.369999999999</v>
      </c>
    </row>
    <row r="48" spans="1:5" x14ac:dyDescent="0.3">
      <c r="A48" s="9" t="s">
        <v>319</v>
      </c>
      <c r="B48" s="31">
        <v>70636.719999999987</v>
      </c>
      <c r="D48" t="str">
        <f t="shared" si="0"/>
        <v>Virginia</v>
      </c>
      <c r="E48" s="20">
        <f t="shared" si="1"/>
        <v>70636.719999999987</v>
      </c>
    </row>
    <row r="49" spans="1:5" x14ac:dyDescent="0.3">
      <c r="A49" s="9" t="s">
        <v>96</v>
      </c>
      <c r="B49" s="31">
        <v>138641.26999999993</v>
      </c>
      <c r="D49" t="str">
        <f t="shared" si="0"/>
        <v>Washington</v>
      </c>
      <c r="E49" s="20">
        <f t="shared" si="1"/>
        <v>138641.26999999993</v>
      </c>
    </row>
    <row r="50" spans="1:5" x14ac:dyDescent="0.3">
      <c r="A50" s="9" t="s">
        <v>9726</v>
      </c>
      <c r="B50" s="31">
        <v>1209.8240000000001</v>
      </c>
      <c r="D50" t="str">
        <f t="shared" si="0"/>
        <v>West Virginia</v>
      </c>
      <c r="E50" s="20">
        <f t="shared" si="1"/>
        <v>1209.8240000000001</v>
      </c>
    </row>
    <row r="51" spans="1:5" x14ac:dyDescent="0.3">
      <c r="A51" s="9" t="s">
        <v>114</v>
      </c>
      <c r="B51" s="31">
        <v>32114.610000000019</v>
      </c>
      <c r="D51" t="str">
        <f t="shared" si="0"/>
        <v>Wisconsin</v>
      </c>
      <c r="E51" s="20">
        <f t="shared" si="1"/>
        <v>32114.610000000019</v>
      </c>
    </row>
    <row r="52" spans="1:5" x14ac:dyDescent="0.3">
      <c r="A52" s="9" t="s">
        <v>8542</v>
      </c>
      <c r="B52" s="31">
        <v>1603.1360000000002</v>
      </c>
      <c r="D52" t="str">
        <f t="shared" si="0"/>
        <v>Wyoming</v>
      </c>
      <c r="E52" s="20">
        <f t="shared" si="1"/>
        <v>1603.1360000000002</v>
      </c>
    </row>
    <row r="53" spans="1:5" x14ac:dyDescent="0.3">
      <c r="A53" s="10" t="s">
        <v>10934</v>
      </c>
      <c r="B53" s="32">
        <v>2297200.8603000003</v>
      </c>
      <c r="D53" t="str">
        <f t="shared" si="0"/>
        <v>Grand Total</v>
      </c>
      <c r="E53" s="20">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E10F-93C5-4CB2-BC4E-F39815F2C66E}">
  <dimension ref="A3:B9"/>
  <sheetViews>
    <sheetView workbookViewId="0">
      <selection activeCell="H23" sqref="H23"/>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75</v>
      </c>
      <c r="B4" s="30">
        <v>203412.73300000009</v>
      </c>
    </row>
    <row r="5" spans="1:2" x14ac:dyDescent="0.3">
      <c r="A5" s="9" t="s">
        <v>56</v>
      </c>
      <c r="B5" s="31">
        <v>206965.53200000009</v>
      </c>
    </row>
    <row r="6" spans="1:2" x14ac:dyDescent="0.3">
      <c r="A6" s="9" t="s">
        <v>59</v>
      </c>
      <c r="B6" s="31">
        <v>223843.60800000012</v>
      </c>
    </row>
    <row r="7" spans="1:2" x14ac:dyDescent="0.3">
      <c r="A7" s="9" t="s">
        <v>36</v>
      </c>
      <c r="B7" s="31">
        <v>328449.1030000007</v>
      </c>
    </row>
    <row r="8" spans="1:2" x14ac:dyDescent="0.3">
      <c r="A8" s="9" t="s">
        <v>72</v>
      </c>
      <c r="B8" s="31">
        <v>330007.05400000012</v>
      </c>
    </row>
    <row r="9" spans="1:2" x14ac:dyDescent="0.3">
      <c r="A9" s="10" t="s">
        <v>10934</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04009-EA67-4A06-A669-8AF7A200F69B}">
  <dimension ref="A3:N17"/>
  <sheetViews>
    <sheetView workbookViewId="0">
      <selection activeCell="J24" sqref="J24"/>
    </sheetView>
  </sheetViews>
  <sheetFormatPr defaultRowHeight="14.4" x14ac:dyDescent="0.3"/>
  <cols>
    <col min="1" max="1" width="12.44140625" bestFit="1" customWidth="1"/>
    <col min="2" max="2" width="12" bestFit="1" customWidth="1"/>
    <col min="3" max="3" width="12.77734375" customWidth="1"/>
    <col min="4" max="4" width="12.44140625" bestFit="1" customWidth="1"/>
    <col min="5" max="5" width="12" bestFit="1" customWidth="1"/>
    <col min="7" max="7" width="12.44140625" bestFit="1" customWidth="1"/>
    <col min="8" max="8" width="14.21875" bestFit="1" customWidth="1"/>
    <col min="9" max="9" width="8.5546875"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6" t="s">
        <v>10933</v>
      </c>
      <c r="B3" s="7" t="s">
        <v>10951</v>
      </c>
      <c r="D3" s="6" t="s">
        <v>10933</v>
      </c>
      <c r="E3" s="7" t="s">
        <v>10952</v>
      </c>
      <c r="G3" s="6" t="s">
        <v>10933</v>
      </c>
      <c r="H3" s="7" t="s">
        <v>10954</v>
      </c>
      <c r="J3" s="6" t="s">
        <v>10933</v>
      </c>
      <c r="K3" s="7" t="s">
        <v>10955</v>
      </c>
      <c r="M3" s="6" t="s">
        <v>10933</v>
      </c>
      <c r="N3" s="7" t="s">
        <v>10956</v>
      </c>
    </row>
    <row r="4" spans="1:14" x14ac:dyDescent="0.3">
      <c r="A4" s="8" t="s">
        <v>10939</v>
      </c>
      <c r="B4" s="30">
        <v>95365.937600000019</v>
      </c>
      <c r="D4" s="8" t="s">
        <v>10939</v>
      </c>
      <c r="E4" s="30">
        <v>9199.2699999999986</v>
      </c>
      <c r="G4" s="8" t="s">
        <v>10939</v>
      </c>
      <c r="H4" s="30">
        <v>1500</v>
      </c>
      <c r="J4" s="8" t="s">
        <v>10939</v>
      </c>
      <c r="K4" s="30">
        <v>387</v>
      </c>
      <c r="M4" s="8" t="s">
        <v>10939</v>
      </c>
      <c r="N4" s="30">
        <v>9.6462848596792869E-2</v>
      </c>
    </row>
    <row r="5" spans="1:14" x14ac:dyDescent="0.3">
      <c r="A5" s="9" t="s">
        <v>10940</v>
      </c>
      <c r="B5" s="31">
        <v>60172.649400000024</v>
      </c>
      <c r="D5" s="9" t="s">
        <v>10940</v>
      </c>
      <c r="E5" s="31">
        <v>10288.898699999991</v>
      </c>
      <c r="G5" s="9" t="s">
        <v>10940</v>
      </c>
      <c r="H5" s="31">
        <v>1068</v>
      </c>
      <c r="J5" s="9" t="s">
        <v>10940</v>
      </c>
      <c r="K5" s="31">
        <v>301</v>
      </c>
      <c r="M5" s="9" t="s">
        <v>10940</v>
      </c>
      <c r="N5" s="31">
        <v>0.17098962406664425</v>
      </c>
    </row>
    <row r="6" spans="1:14" x14ac:dyDescent="0.3">
      <c r="A6" s="9" t="s">
        <v>10941</v>
      </c>
      <c r="B6" s="31">
        <v>199252.98399999991</v>
      </c>
      <c r="D6" s="9" t="s">
        <v>10941</v>
      </c>
      <c r="E6" s="31">
        <v>26806.573700000015</v>
      </c>
      <c r="G6" s="9" t="s">
        <v>10941</v>
      </c>
      <c r="H6" s="31">
        <v>2491</v>
      </c>
      <c r="J6" s="9" t="s">
        <v>10941</v>
      </c>
      <c r="K6" s="31">
        <v>680</v>
      </c>
      <c r="M6" s="9" t="s">
        <v>10941</v>
      </c>
      <c r="N6" s="31">
        <v>0.13453536886554246</v>
      </c>
    </row>
    <row r="7" spans="1:14" x14ac:dyDescent="0.3">
      <c r="A7" s="9" t="s">
        <v>10942</v>
      </c>
      <c r="B7" s="31">
        <v>141851.5674</v>
      </c>
      <c r="D7" s="9" t="s">
        <v>10942</v>
      </c>
      <c r="E7" s="31">
        <v>13437.806799999998</v>
      </c>
      <c r="G7" s="9" t="s">
        <v>10942</v>
      </c>
      <c r="H7" s="31">
        <v>2441</v>
      </c>
      <c r="J7" s="9" t="s">
        <v>10942</v>
      </c>
      <c r="K7" s="31">
        <v>663</v>
      </c>
      <c r="M7" s="9" t="s">
        <v>10942</v>
      </c>
      <c r="N7" s="31">
        <v>9.4731465053942004E-2</v>
      </c>
    </row>
    <row r="8" spans="1:14" x14ac:dyDescent="0.3">
      <c r="A8" s="9" t="s">
        <v>10943</v>
      </c>
      <c r="B8" s="31">
        <v>156122.28669999994</v>
      </c>
      <c r="D8" s="9" t="s">
        <v>10943</v>
      </c>
      <c r="E8" s="31">
        <v>22308.51279999999</v>
      </c>
      <c r="G8" s="9" t="s">
        <v>10943</v>
      </c>
      <c r="H8" s="31">
        <v>2850</v>
      </c>
      <c r="J8" s="9" t="s">
        <v>10943</v>
      </c>
      <c r="K8" s="31">
        <v>750</v>
      </c>
      <c r="M8" s="9" t="s">
        <v>10943</v>
      </c>
      <c r="N8" s="31">
        <v>0.14289127626517142</v>
      </c>
    </row>
    <row r="9" spans="1:14" x14ac:dyDescent="0.3">
      <c r="A9" s="9" t="s">
        <v>10944</v>
      </c>
      <c r="B9" s="31">
        <v>147082.61130000011</v>
      </c>
      <c r="D9" s="9" t="s">
        <v>10944</v>
      </c>
      <c r="E9" s="31">
        <v>20899.334500000012</v>
      </c>
      <c r="G9" s="9" t="s">
        <v>10944</v>
      </c>
      <c r="H9" s="31">
        <v>2644</v>
      </c>
      <c r="J9" s="9" t="s">
        <v>10944</v>
      </c>
      <c r="K9" s="31">
        <v>709</v>
      </c>
      <c r="M9" s="9" t="s">
        <v>10944</v>
      </c>
      <c r="N9" s="31">
        <v>0.1420924901678027</v>
      </c>
    </row>
    <row r="10" spans="1:14" x14ac:dyDescent="0.3">
      <c r="A10" s="9" t="s">
        <v>10945</v>
      </c>
      <c r="B10" s="31">
        <v>149580.83800000031</v>
      </c>
      <c r="D10" s="9" t="s">
        <v>10945</v>
      </c>
      <c r="E10" s="31">
        <v>13535.38299999998</v>
      </c>
      <c r="G10" s="9" t="s">
        <v>10945</v>
      </c>
      <c r="H10" s="31">
        <v>2705</v>
      </c>
      <c r="J10" s="9" t="s">
        <v>10945</v>
      </c>
      <c r="K10" s="31">
        <v>708</v>
      </c>
      <c r="M10" s="9" t="s">
        <v>10945</v>
      </c>
      <c r="N10" s="31">
        <v>9.0488749635163512E-2</v>
      </c>
    </row>
    <row r="11" spans="1:14" x14ac:dyDescent="0.3">
      <c r="A11" s="9" t="s">
        <v>10946</v>
      </c>
      <c r="B11" s="31">
        <v>159589.45099999988</v>
      </c>
      <c r="D11" s="9" t="s">
        <v>10946</v>
      </c>
      <c r="E11" s="31">
        <v>21896.715399999972</v>
      </c>
      <c r="G11" s="9" t="s">
        <v>10946</v>
      </c>
      <c r="H11" s="31">
        <v>2796</v>
      </c>
      <c r="J11" s="9" t="s">
        <v>10946</v>
      </c>
      <c r="K11" s="31">
        <v>710</v>
      </c>
      <c r="M11" s="9" t="s">
        <v>10946</v>
      </c>
      <c r="N11" s="31">
        <v>0.13720653378273723</v>
      </c>
    </row>
    <row r="12" spans="1:14" x14ac:dyDescent="0.3">
      <c r="A12" s="9" t="s">
        <v>10947</v>
      </c>
      <c r="B12" s="31">
        <v>309770.09970000025</v>
      </c>
      <c r="D12" s="9" t="s">
        <v>10947</v>
      </c>
      <c r="E12" s="31">
        <v>37293.192500000034</v>
      </c>
      <c r="G12" s="9" t="s">
        <v>10947</v>
      </c>
      <c r="H12" s="31">
        <v>5073</v>
      </c>
      <c r="J12" s="9" t="s">
        <v>10947</v>
      </c>
      <c r="K12" s="31">
        <v>1386</v>
      </c>
      <c r="M12" s="9" t="s">
        <v>10947</v>
      </c>
      <c r="N12" s="31">
        <v>0.12038990379031732</v>
      </c>
    </row>
    <row r="13" spans="1:14" x14ac:dyDescent="0.3">
      <c r="A13" s="9" t="s">
        <v>10948</v>
      </c>
      <c r="B13" s="31">
        <v>197115.20170000009</v>
      </c>
      <c r="D13" s="9" t="s">
        <v>10948</v>
      </c>
      <c r="E13" s="31">
        <v>31469.663800000035</v>
      </c>
      <c r="G13" s="9" t="s">
        <v>10948</v>
      </c>
      <c r="H13" s="31">
        <v>3095</v>
      </c>
      <c r="J13" s="9" t="s">
        <v>10948</v>
      </c>
      <c r="K13" s="31">
        <v>817</v>
      </c>
      <c r="M13" s="9" t="s">
        <v>10948</v>
      </c>
      <c r="N13" s="31">
        <v>0.15965112547684351</v>
      </c>
    </row>
    <row r="14" spans="1:14" x14ac:dyDescent="0.3">
      <c r="A14" s="9" t="s">
        <v>10949</v>
      </c>
      <c r="B14" s="31">
        <v>349120.07400000008</v>
      </c>
      <c r="D14" s="9" t="s">
        <v>10949</v>
      </c>
      <c r="E14" s="31">
        <v>35825.536599999927</v>
      </c>
      <c r="G14" s="9" t="s">
        <v>10949</v>
      </c>
      <c r="H14" s="31">
        <v>5741</v>
      </c>
      <c r="J14" s="9" t="s">
        <v>10949</v>
      </c>
      <c r="K14" s="31">
        <v>1462</v>
      </c>
      <c r="M14" s="9" t="s">
        <v>10949</v>
      </c>
      <c r="N14" s="31">
        <v>0.10261666191099604</v>
      </c>
    </row>
    <row r="15" spans="1:14" x14ac:dyDescent="0.3">
      <c r="A15" s="9" t="s">
        <v>10950</v>
      </c>
      <c r="B15" s="31">
        <v>332177.15950000001</v>
      </c>
      <c r="D15" s="9" t="s">
        <v>10950</v>
      </c>
      <c r="E15" s="31">
        <v>43436.13390000003</v>
      </c>
      <c r="G15" s="9" t="s">
        <v>10950</v>
      </c>
      <c r="H15" s="31">
        <v>5469</v>
      </c>
      <c r="J15" s="9" t="s">
        <v>10950</v>
      </c>
      <c r="K15" s="31">
        <v>1421</v>
      </c>
      <c r="M15" s="9" t="s">
        <v>10950</v>
      </c>
      <c r="N15" s="31">
        <v>0.13076195234308405</v>
      </c>
    </row>
    <row r="16" spans="1:14" x14ac:dyDescent="0.3">
      <c r="A16" s="10" t="s">
        <v>10934</v>
      </c>
      <c r="B16" s="32">
        <v>2297200.8603000008</v>
      </c>
      <c r="D16" s="10" t="s">
        <v>10934</v>
      </c>
      <c r="E16" s="32">
        <v>286397.02169999998</v>
      </c>
      <c r="G16" s="10" t="s">
        <v>10934</v>
      </c>
      <c r="H16" s="32">
        <v>37873</v>
      </c>
      <c r="J16" s="10" t="s">
        <v>10934</v>
      </c>
      <c r="K16" s="32">
        <v>9994</v>
      </c>
      <c r="M16" s="10" t="s">
        <v>10934</v>
      </c>
      <c r="N16" s="32">
        <v>0.12467217240315856</v>
      </c>
    </row>
    <row r="17" spans="2:14" x14ac:dyDescent="0.3">
      <c r="B17" s="24">
        <f>GETPIVOTDATA("Sales",$A$3)</f>
        <v>2297200.8603000008</v>
      </c>
      <c r="E17" s="24">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5B88D-F394-487C-BB31-576C9023A612}">
  <dimension ref="A3:L11"/>
  <sheetViews>
    <sheetView workbookViewId="0">
      <selection activeCell="K8" sqref="K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s>
  <sheetData>
    <row r="3" spans="1:12" x14ac:dyDescent="0.3">
      <c r="A3" s="6" t="s">
        <v>10933</v>
      </c>
      <c r="B3" s="5" t="s">
        <v>10951</v>
      </c>
      <c r="C3" s="11" t="s">
        <v>10952</v>
      </c>
      <c r="D3" s="11" t="s">
        <v>10954</v>
      </c>
      <c r="E3" s="11" t="s">
        <v>10955</v>
      </c>
      <c r="F3" s="12" t="s">
        <v>10956</v>
      </c>
    </row>
    <row r="4" spans="1:12" x14ac:dyDescent="0.3">
      <c r="A4" s="8" t="s">
        <v>10935</v>
      </c>
      <c r="B4" s="33">
        <v>484247.49810000096</v>
      </c>
      <c r="C4" s="37">
        <v>49543.974100000007</v>
      </c>
      <c r="D4" s="37">
        <v>7581</v>
      </c>
      <c r="E4" s="37">
        <v>1993</v>
      </c>
      <c r="F4" s="34">
        <v>0.10231126499236715</v>
      </c>
    </row>
    <row r="5" spans="1:12" x14ac:dyDescent="0.3">
      <c r="A5" s="9" t="s">
        <v>10936</v>
      </c>
      <c r="B5" s="35">
        <v>470532.50899999985</v>
      </c>
      <c r="C5" s="38">
        <v>61618.603700000051</v>
      </c>
      <c r="D5" s="38">
        <v>7979</v>
      </c>
      <c r="E5" s="38">
        <v>2102</v>
      </c>
      <c r="F5" s="36">
        <v>0.13095504034557592</v>
      </c>
    </row>
    <row r="6" spans="1:12" x14ac:dyDescent="0.3">
      <c r="A6" s="9" t="s">
        <v>10937</v>
      </c>
      <c r="B6" s="35">
        <v>608473.83000000066</v>
      </c>
      <c r="C6" s="38">
        <v>81726.930800000177</v>
      </c>
      <c r="D6" s="38">
        <v>9810</v>
      </c>
      <c r="E6" s="38">
        <v>2580</v>
      </c>
      <c r="F6" s="36">
        <v>0.13431461924993568</v>
      </c>
    </row>
    <row r="7" spans="1:12" x14ac:dyDescent="0.3">
      <c r="A7" s="27" t="s">
        <v>10938</v>
      </c>
      <c r="B7" s="39">
        <v>733947.0231999997</v>
      </c>
      <c r="C7" s="40">
        <v>93507.513099999967</v>
      </c>
      <c r="D7" s="40">
        <v>12503</v>
      </c>
      <c r="E7" s="40">
        <v>3319</v>
      </c>
      <c r="F7" s="41">
        <v>0.12740362743390987</v>
      </c>
    </row>
    <row r="8" spans="1:12" ht="16.8" x14ac:dyDescent="0.4">
      <c r="H8" s="28">
        <f>(GETPIVOTDATA("Sum of Sales",$A$3,"Years (Order Date)",2014)/GETPIVOTDATA("Sum of Sales",$A$3,"Years (Order Date)",2013))-1</f>
        <v>0.20620967905883303</v>
      </c>
      <c r="I8" s="28">
        <f>(GETPIVOTDATA("Sum of Profit",$A$3,"Years (Order Date)",2014)/GETPIVOTDATA("Sum of Profit",$A$3,"Years (Order Date)",2013))-1</f>
        <v>0.14414565902185772</v>
      </c>
      <c r="J8" s="28">
        <f>(GETPIVOTDATA("Sum of Quantity",$A$3,"Years (Order Date)",2014)/GETPIVOTDATA("Sum of Quantity",$A$3,"Years (Order Date)",2013))-1</f>
        <v>0.27451580020387367</v>
      </c>
      <c r="K8" s="28">
        <f>(GETPIVOTDATA("Count of Order ID",$A$3,"Years (Order Date)",2014)/GETPIVOTDATA("Count of Order ID",$A$3,"Years (Order Date)",2013))-1</f>
        <v>0.2864341085271318</v>
      </c>
      <c r="L8" s="28">
        <f>(GETPIVOTDATA("Sum of Profit margin",$A$3,"Years (Order Date)",2014)/GETPIVOTDATA("Sum of Profit margin",$A$3,"Years (Order Date)",2013))-1</f>
        <v>-5.1453757264990463E-2</v>
      </c>
    </row>
    <row r="11" spans="1:12" x14ac:dyDescent="0.3">
      <c r="H11" s="1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72BAF-C006-4E70-86F3-C32189CD926A}">
  <dimension ref="A1:AA35"/>
  <sheetViews>
    <sheetView showGridLines="0" tabSelected="1" zoomScale="80" zoomScaleNormal="85" workbookViewId="0">
      <selection activeCell="AC25" sqref="AC25"/>
    </sheetView>
  </sheetViews>
  <sheetFormatPr defaultRowHeight="14.4" x14ac:dyDescent="0.3"/>
  <sheetData>
    <row r="1" spans="1:27" x14ac:dyDescent="0.3">
      <c r="A1" s="29"/>
      <c r="B1" s="29"/>
      <c r="C1" s="29"/>
      <c r="D1" s="29"/>
      <c r="E1" s="29"/>
      <c r="F1" s="29"/>
      <c r="G1" s="29"/>
      <c r="H1" s="29"/>
      <c r="I1" s="29"/>
      <c r="J1" s="29"/>
      <c r="K1" s="29"/>
      <c r="L1" s="29"/>
      <c r="M1" s="29"/>
      <c r="N1" s="29"/>
      <c r="O1" s="29"/>
      <c r="P1" s="29"/>
      <c r="Q1" s="29"/>
      <c r="R1" s="29"/>
      <c r="S1" s="29"/>
      <c r="T1" s="29"/>
      <c r="U1" s="29"/>
      <c r="V1" s="29"/>
      <c r="W1" s="29"/>
      <c r="X1" s="29"/>
      <c r="Y1" s="29"/>
      <c r="Z1" s="29"/>
      <c r="AA1" s="29"/>
    </row>
    <row r="2" spans="1:27" x14ac:dyDescent="0.3">
      <c r="A2" s="29"/>
      <c r="B2" s="29"/>
      <c r="C2" s="29"/>
      <c r="D2" s="29"/>
      <c r="E2" s="29"/>
      <c r="F2" s="29"/>
      <c r="G2" s="29"/>
      <c r="H2" s="29"/>
      <c r="I2" s="29"/>
      <c r="J2" s="29"/>
      <c r="K2" s="29"/>
      <c r="L2" s="29"/>
      <c r="M2" s="29"/>
      <c r="N2" s="29"/>
      <c r="O2" s="29"/>
      <c r="P2" s="29"/>
      <c r="Q2" s="29"/>
      <c r="R2" s="29"/>
      <c r="S2" s="29"/>
      <c r="T2" s="29"/>
      <c r="U2" s="29"/>
      <c r="V2" s="29"/>
      <c r="W2" s="29"/>
      <c r="X2" s="29"/>
      <c r="Y2" s="29"/>
      <c r="Z2" s="29"/>
      <c r="AA2" s="29"/>
    </row>
    <row r="3" spans="1:27" x14ac:dyDescent="0.3">
      <c r="A3" s="29"/>
      <c r="B3" s="29"/>
      <c r="C3" s="29"/>
      <c r="D3" s="29"/>
      <c r="E3" s="29"/>
      <c r="F3" s="29"/>
      <c r="G3" s="29"/>
      <c r="H3" s="29"/>
      <c r="I3" s="29"/>
      <c r="J3" s="29"/>
      <c r="K3" s="29"/>
      <c r="L3" s="29"/>
      <c r="M3" s="29"/>
      <c r="N3" s="29"/>
      <c r="O3" s="29"/>
      <c r="P3" s="29"/>
      <c r="Q3" s="29"/>
      <c r="R3" s="29"/>
      <c r="S3" s="29"/>
      <c r="T3" s="29"/>
      <c r="U3" s="29"/>
      <c r="V3" s="29"/>
      <c r="W3" s="29"/>
      <c r="X3" s="29"/>
      <c r="Y3" s="29"/>
      <c r="Z3" s="29"/>
      <c r="AA3" s="29"/>
    </row>
    <row r="4" spans="1:27" x14ac:dyDescent="0.3">
      <c r="A4" s="29"/>
      <c r="B4" s="29"/>
      <c r="C4" s="29"/>
      <c r="D4" s="29"/>
      <c r="E4" s="29"/>
      <c r="F4" s="29"/>
      <c r="G4" s="29"/>
      <c r="H4" s="29"/>
      <c r="I4" s="29"/>
      <c r="J4" s="29"/>
      <c r="K4" s="29"/>
      <c r="L4" s="29"/>
      <c r="M4" s="29"/>
      <c r="N4" s="29"/>
      <c r="O4" s="29"/>
      <c r="P4" s="29"/>
      <c r="Q4" s="29"/>
      <c r="R4" s="29"/>
      <c r="S4" s="29"/>
      <c r="T4" s="29"/>
      <c r="U4" s="29"/>
      <c r="V4" s="29"/>
      <c r="W4" s="29"/>
      <c r="X4" s="29"/>
      <c r="Y4" s="29"/>
      <c r="Z4" s="29"/>
      <c r="AA4" s="29"/>
    </row>
    <row r="5" spans="1:27" x14ac:dyDescent="0.3">
      <c r="A5" s="29"/>
      <c r="B5" s="29"/>
      <c r="C5" s="29"/>
      <c r="D5" s="29"/>
      <c r="E5" s="29"/>
      <c r="F5" s="29"/>
      <c r="G5" s="29"/>
      <c r="H5" s="29"/>
      <c r="I5" s="29"/>
      <c r="J5" s="29"/>
      <c r="K5" s="29"/>
      <c r="L5" s="29"/>
      <c r="M5" s="29"/>
      <c r="N5" s="29"/>
      <c r="O5" s="29"/>
      <c r="P5" s="29"/>
      <c r="Q5" s="29"/>
      <c r="R5" s="29"/>
      <c r="S5" s="29"/>
      <c r="T5" s="29"/>
      <c r="U5" s="29"/>
      <c r="V5" s="29"/>
      <c r="W5" s="29"/>
      <c r="X5" s="29"/>
      <c r="Y5" s="29"/>
      <c r="Z5" s="29"/>
      <c r="AA5" s="29"/>
    </row>
    <row r="6" spans="1:27" x14ac:dyDescent="0.3">
      <c r="A6" s="29"/>
      <c r="B6" s="29"/>
      <c r="C6" s="29"/>
      <c r="D6" s="29"/>
      <c r="E6" s="29"/>
      <c r="F6" s="29"/>
      <c r="G6" s="29"/>
      <c r="H6" s="29"/>
      <c r="I6" s="29"/>
      <c r="J6" s="29"/>
      <c r="K6" s="29"/>
      <c r="L6" s="29"/>
      <c r="M6" s="29"/>
      <c r="N6" s="29"/>
      <c r="O6" s="29"/>
      <c r="P6" s="29"/>
      <c r="Q6" s="29"/>
      <c r="R6" s="29"/>
      <c r="S6" s="29"/>
      <c r="T6" s="29"/>
      <c r="U6" s="29"/>
      <c r="V6" s="29"/>
      <c r="W6" s="29"/>
      <c r="X6" s="29"/>
      <c r="Y6" s="29"/>
      <c r="Z6" s="29"/>
      <c r="AA6" s="29"/>
    </row>
    <row r="7" spans="1:27" x14ac:dyDescent="0.3">
      <c r="A7" s="29"/>
      <c r="B7" s="29"/>
      <c r="C7" s="29"/>
      <c r="D7" s="29"/>
      <c r="E7" s="29"/>
      <c r="F7" s="29"/>
      <c r="G7" s="29"/>
      <c r="H7" s="29"/>
      <c r="I7" s="29"/>
      <c r="J7" s="29"/>
      <c r="K7" s="29"/>
      <c r="L7" s="29"/>
      <c r="M7" s="29"/>
      <c r="N7" s="29"/>
      <c r="O7" s="29"/>
      <c r="P7" s="29"/>
      <c r="Q7" s="29"/>
      <c r="R7" s="29"/>
      <c r="S7" s="29"/>
      <c r="T7" s="29"/>
      <c r="U7" s="29"/>
      <c r="V7" s="29"/>
      <c r="W7" s="29"/>
      <c r="X7" s="29"/>
      <c r="Y7" s="29"/>
      <c r="Z7" s="29"/>
      <c r="AA7" s="29"/>
    </row>
    <row r="8" spans="1:27" x14ac:dyDescent="0.3">
      <c r="A8" s="29"/>
      <c r="B8" s="29"/>
      <c r="C8" s="29"/>
      <c r="D8" s="29"/>
      <c r="E8" s="29"/>
      <c r="F8" s="29"/>
      <c r="G8" s="29"/>
      <c r="H8" s="29"/>
      <c r="I8" s="29"/>
      <c r="J8" s="29"/>
      <c r="K8" s="29"/>
      <c r="L8" s="29"/>
      <c r="M8" s="29"/>
      <c r="N8" s="29"/>
      <c r="O8" s="29"/>
      <c r="P8" s="29"/>
      <c r="Q8" s="29"/>
      <c r="R8" s="29"/>
      <c r="S8" s="29"/>
      <c r="T8" s="29"/>
      <c r="U8" s="29"/>
      <c r="V8" s="29"/>
      <c r="W8" s="29"/>
      <c r="X8" s="29"/>
      <c r="Y8" s="29"/>
      <c r="Z8" s="29"/>
      <c r="AA8" s="29"/>
    </row>
    <row r="9" spans="1:27" x14ac:dyDescent="0.3">
      <c r="A9" s="29"/>
      <c r="B9" s="29"/>
      <c r="C9" s="29"/>
      <c r="D9" s="29"/>
      <c r="E9" s="29"/>
      <c r="F9" s="29"/>
      <c r="G9" s="29"/>
      <c r="H9" s="29"/>
      <c r="I9" s="29"/>
      <c r="J9" s="29"/>
      <c r="K9" s="29"/>
      <c r="L9" s="29"/>
      <c r="M9" s="29"/>
      <c r="N9" s="29"/>
      <c r="O9" s="29"/>
      <c r="P9" s="29"/>
      <c r="Q9" s="29"/>
      <c r="R9" s="29"/>
      <c r="S9" s="29"/>
      <c r="T9" s="29"/>
      <c r="U9" s="29"/>
      <c r="V9" s="29"/>
      <c r="W9" s="29"/>
      <c r="X9" s="29"/>
      <c r="Y9" s="29"/>
      <c r="Z9" s="29"/>
      <c r="AA9" s="29"/>
    </row>
    <row r="10" spans="1:27" x14ac:dyDescent="0.3">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row>
    <row r="11" spans="1:27" x14ac:dyDescent="0.3">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row>
    <row r="12" spans="1:27" x14ac:dyDescent="0.3">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row>
    <row r="13" spans="1:27" x14ac:dyDescent="0.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row>
    <row r="14" spans="1:27" x14ac:dyDescent="0.3">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row>
    <row r="15" spans="1:27" x14ac:dyDescent="0.3">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row>
    <row r="16" spans="1:27" x14ac:dyDescent="0.3">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row>
    <row r="17" spans="1:27" x14ac:dyDescent="0.3">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row>
    <row r="18" spans="1:27" x14ac:dyDescent="0.3">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row>
    <row r="19" spans="1:27" x14ac:dyDescent="0.3">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row>
    <row r="20" spans="1:27" x14ac:dyDescent="0.3">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row>
    <row r="21" spans="1:27" x14ac:dyDescent="0.3">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row>
    <row r="22" spans="1:27" x14ac:dyDescent="0.3">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row>
    <row r="23" spans="1:27" x14ac:dyDescent="0.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row>
    <row r="24" spans="1:27" x14ac:dyDescent="0.3">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row>
    <row r="25" spans="1:27"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row>
    <row r="26" spans="1:27"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row>
    <row r="27" spans="1:27"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row>
    <row r="28" spans="1:27"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row>
    <row r="29" spans="1:27"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row>
    <row r="30" spans="1:27" x14ac:dyDescent="0.3">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row>
    <row r="31" spans="1:27" x14ac:dyDescent="0.3">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row>
    <row r="32" spans="1:27" x14ac:dyDescent="0.3">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row>
    <row r="33" spans="1:27" x14ac:dyDescent="0.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row>
    <row r="34" spans="1:27" x14ac:dyDescent="0.3">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row>
    <row r="35" spans="1:27" x14ac:dyDescent="0.3">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combo_chart</vt:lpstr>
      <vt:lpstr>Waterfall_chart</vt:lpstr>
      <vt:lpstr>Pie_chart</vt:lpstr>
      <vt:lpstr>Map_chart</vt:lpstr>
      <vt:lpstr>top_5</vt:lpstr>
      <vt:lpstr>KPI</vt:lpstr>
      <vt:lpstr>yoy_kpi</vt:lpstr>
      <vt:lpstr>Data</vt:lpstr>
      <vt:lpstr>layout</vt:lpstr>
      <vt:lpstr>FINAL_SHEET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Saurabh Lasonkar</cp:lastModifiedBy>
  <dcterms:created xsi:type="dcterms:W3CDTF">2015-06-05T18:17:20Z</dcterms:created>
  <dcterms:modified xsi:type="dcterms:W3CDTF">2024-06-11T11:38:37Z</dcterms:modified>
</cp:coreProperties>
</file>