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96D8EDA0-C536-448F-86CA-2E710663B8E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PRAIL 24" sheetId="1" r:id="rId1"/>
    <sheet name="MAY 24" sheetId="2" r:id="rId2"/>
    <sheet name="Jun-24" sheetId="3" r:id="rId3"/>
    <sheet name="Sheet1" sheetId="4" r:id="rId4"/>
  </sheets>
  <externalReferences>
    <externalReference r:id="rId5"/>
  </externalReferences>
  <definedNames>
    <definedName name="_xlnm._FilterDatabase" localSheetId="2" hidden="1">'Jun-24'!$A$1:$AK$150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1" i="3" l="1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C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K15" i="3" s="1"/>
  <c r="AJ16" i="3"/>
  <c r="AJ17" i="3"/>
  <c r="AK17" i="3" s="1"/>
  <c r="AJ18" i="3"/>
  <c r="AK18" i="3" s="1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K59" i="3" s="1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K98" i="3" s="1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K117" i="3" s="1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2" i="3"/>
  <c r="C58" i="3"/>
  <c r="C97" i="3"/>
  <c r="AK97" i="3" s="1"/>
  <c r="C146" i="3"/>
  <c r="AK146" i="3" s="1"/>
  <c r="C147" i="3"/>
  <c r="AK147" i="3" s="1"/>
  <c r="C148" i="3"/>
  <c r="AK148" i="3" s="1"/>
  <c r="C149" i="3"/>
  <c r="C150" i="3"/>
  <c r="AK150" i="3" s="1"/>
  <c r="AK135" i="2"/>
  <c r="C135" i="3" s="1"/>
  <c r="AK135" i="3" s="1"/>
  <c r="AK136" i="2"/>
  <c r="C136" i="3" s="1"/>
  <c r="AK136" i="3" s="1"/>
  <c r="AK137" i="2"/>
  <c r="C137" i="3" s="1"/>
  <c r="AK137" i="3" s="1"/>
  <c r="AK138" i="2"/>
  <c r="C138" i="3" s="1"/>
  <c r="AK138" i="3" s="1"/>
  <c r="AK128" i="2"/>
  <c r="C128" i="3" s="1"/>
  <c r="AK129" i="2"/>
  <c r="C129" i="3" s="1"/>
  <c r="AK130" i="2"/>
  <c r="C130" i="3" s="1"/>
  <c r="AK131" i="2"/>
  <c r="C131" i="3" s="1"/>
  <c r="AK131" i="3" s="1"/>
  <c r="AK132" i="2"/>
  <c r="C132" i="3" s="1"/>
  <c r="AK133" i="2"/>
  <c r="C133" i="3" s="1"/>
  <c r="AK134" i="2"/>
  <c r="C134" i="3" s="1"/>
  <c r="AK118" i="2"/>
  <c r="C118" i="3" s="1"/>
  <c r="AK119" i="2"/>
  <c r="C119" i="3" s="1"/>
  <c r="AK120" i="2"/>
  <c r="C120" i="3" s="1"/>
  <c r="AK121" i="2"/>
  <c r="C121" i="3" s="1"/>
  <c r="AK122" i="2"/>
  <c r="C122" i="3" s="1"/>
  <c r="AK123" i="2"/>
  <c r="C123" i="3" s="1"/>
  <c r="AK123" i="3" s="1"/>
  <c r="AK124" i="2"/>
  <c r="C124" i="3" s="1"/>
  <c r="AK125" i="2"/>
  <c r="C125" i="3" s="1"/>
  <c r="AK126" i="2"/>
  <c r="C126" i="3" s="1"/>
  <c r="AK127" i="2"/>
  <c r="C127" i="3" s="1"/>
  <c r="AK112" i="2"/>
  <c r="C112" i="3" s="1"/>
  <c r="AK113" i="2"/>
  <c r="C113" i="3" s="1"/>
  <c r="AK114" i="2"/>
  <c r="C114" i="3" s="1"/>
  <c r="AK115" i="2"/>
  <c r="C115" i="3" s="1"/>
  <c r="AK115" i="3" s="1"/>
  <c r="AK116" i="2"/>
  <c r="C116" i="3" s="1"/>
  <c r="AK117" i="2"/>
  <c r="AK106" i="2"/>
  <c r="C106" i="3" s="1"/>
  <c r="AK106" i="3" s="1"/>
  <c r="AK107" i="2"/>
  <c r="C107" i="3" s="1"/>
  <c r="AK107" i="3" s="1"/>
  <c r="AK108" i="2"/>
  <c r="C108" i="3" s="1"/>
  <c r="AK108" i="3" s="1"/>
  <c r="AK109" i="2"/>
  <c r="C109" i="3" s="1"/>
  <c r="AK109" i="3" s="1"/>
  <c r="AK110" i="2"/>
  <c r="C110" i="3" s="1"/>
  <c r="AK110" i="3" s="1"/>
  <c r="AK111" i="2"/>
  <c r="C111" i="3" s="1"/>
  <c r="AK111" i="3" s="1"/>
  <c r="AK93" i="2"/>
  <c r="C93" i="3" s="1"/>
  <c r="AK94" i="2"/>
  <c r="C94" i="3" s="1"/>
  <c r="AK95" i="2"/>
  <c r="C95" i="3" s="1"/>
  <c r="AK96" i="2"/>
  <c r="C96" i="3" s="1"/>
  <c r="AK98" i="2"/>
  <c r="AK99" i="2"/>
  <c r="C99" i="3" s="1"/>
  <c r="AK99" i="3" s="1"/>
  <c r="AK100" i="2"/>
  <c r="C100" i="3" s="1"/>
  <c r="AK101" i="2"/>
  <c r="C101" i="3" s="1"/>
  <c r="AK102" i="2"/>
  <c r="C102" i="3" s="1"/>
  <c r="AK103" i="2"/>
  <c r="C103" i="3" s="1"/>
  <c r="AK104" i="2"/>
  <c r="C104" i="3" s="1"/>
  <c r="AK105" i="2"/>
  <c r="C105" i="3" s="1"/>
  <c r="AK91" i="2"/>
  <c r="C91" i="3" s="1"/>
  <c r="AK91" i="3" s="1"/>
  <c r="AK92" i="2"/>
  <c r="C92" i="3" s="1"/>
  <c r="AK139" i="2"/>
  <c r="C139" i="3" s="1"/>
  <c r="AK139" i="3" s="1"/>
  <c r="AK140" i="2"/>
  <c r="C140" i="3" s="1"/>
  <c r="AK141" i="2"/>
  <c r="C141" i="3" s="1"/>
  <c r="AK142" i="2"/>
  <c r="C142" i="3" s="1"/>
  <c r="AK143" i="2"/>
  <c r="C143" i="3" s="1"/>
  <c r="AK144" i="2"/>
  <c r="C144" i="3" s="1"/>
  <c r="AK145" i="2"/>
  <c r="C145" i="3" s="1"/>
  <c r="AK93" i="3" l="1"/>
  <c r="AK133" i="3"/>
  <c r="AK101" i="3"/>
  <c r="AJ151" i="3"/>
  <c r="AK141" i="3"/>
  <c r="AK100" i="3"/>
  <c r="AK92" i="3"/>
  <c r="AK116" i="3"/>
  <c r="AK124" i="3"/>
  <c r="AK58" i="3"/>
  <c r="AK102" i="3"/>
  <c r="AK140" i="3"/>
  <c r="AK132" i="3"/>
  <c r="AK149" i="3"/>
  <c r="AK114" i="3"/>
  <c r="AK122" i="3"/>
  <c r="AK113" i="3"/>
  <c r="AK121" i="3"/>
  <c r="AK130" i="3"/>
  <c r="AK145" i="3"/>
  <c r="AK129" i="3"/>
  <c r="AK105" i="3"/>
  <c r="AK112" i="3"/>
  <c r="AK120" i="3"/>
  <c r="AK144" i="3"/>
  <c r="AK96" i="3"/>
  <c r="AK127" i="3"/>
  <c r="AK119" i="3"/>
  <c r="AK128" i="3"/>
  <c r="AK143" i="3"/>
  <c r="AK104" i="3"/>
  <c r="AK95" i="3"/>
  <c r="AK126" i="3"/>
  <c r="AK118" i="3"/>
  <c r="AK142" i="3"/>
  <c r="AK103" i="3"/>
  <c r="AK94" i="3"/>
  <c r="AK125" i="3"/>
  <c r="AK134" i="3"/>
  <c r="C90" i="2"/>
  <c r="AK90" i="2" s="1"/>
  <c r="C90" i="3" s="1"/>
  <c r="AK90" i="3" s="1"/>
  <c r="C89" i="2"/>
  <c r="AK89" i="2" s="1"/>
  <c r="C89" i="3" s="1"/>
  <c r="AK89" i="3" s="1"/>
  <c r="C88" i="2"/>
  <c r="AK88" i="2" s="1"/>
  <c r="C88" i="3" s="1"/>
  <c r="AK88" i="3" s="1"/>
  <c r="C87" i="2"/>
  <c r="AK87" i="2" s="1"/>
  <c r="C87" i="3" s="1"/>
  <c r="AK87" i="3" s="1"/>
  <c r="C86" i="2"/>
  <c r="AK86" i="2" s="1"/>
  <c r="C86" i="3" s="1"/>
  <c r="AK86" i="3" s="1"/>
  <c r="C85" i="2"/>
  <c r="AK85" i="2" s="1"/>
  <c r="C85" i="3" s="1"/>
  <c r="AK85" i="3" s="1"/>
  <c r="C84" i="2"/>
  <c r="AK84" i="2" s="1"/>
  <c r="C84" i="3" s="1"/>
  <c r="AK84" i="3" s="1"/>
  <c r="C83" i="2"/>
  <c r="AK83" i="2" s="1"/>
  <c r="C83" i="3" s="1"/>
  <c r="AK83" i="3" s="1"/>
  <c r="C82" i="2"/>
  <c r="AK82" i="2" s="1"/>
  <c r="C82" i="3" s="1"/>
  <c r="AK82" i="3" s="1"/>
  <c r="C81" i="2"/>
  <c r="AK81" i="2" s="1"/>
  <c r="C81" i="3" s="1"/>
  <c r="AK81" i="3" s="1"/>
  <c r="C80" i="2"/>
  <c r="AK80" i="2" s="1"/>
  <c r="C80" i="3" s="1"/>
  <c r="AK80" i="3" s="1"/>
  <c r="C79" i="2"/>
  <c r="AK79" i="2" s="1"/>
  <c r="C79" i="3" s="1"/>
  <c r="AK79" i="3" s="1"/>
  <c r="C78" i="2"/>
  <c r="AK78" i="2" s="1"/>
  <c r="C78" i="3" s="1"/>
  <c r="AK78" i="3" s="1"/>
  <c r="C77" i="2"/>
  <c r="AK77" i="2" s="1"/>
  <c r="C77" i="3" s="1"/>
  <c r="AK77" i="3" s="1"/>
  <c r="C76" i="2"/>
  <c r="AK76" i="2" s="1"/>
  <c r="C76" i="3" s="1"/>
  <c r="AK76" i="3" s="1"/>
  <c r="C75" i="2"/>
  <c r="AK75" i="2" s="1"/>
  <c r="C75" i="3" s="1"/>
  <c r="AK75" i="3" s="1"/>
  <c r="C74" i="2"/>
  <c r="AK74" i="2" s="1"/>
  <c r="C74" i="3" s="1"/>
  <c r="AK74" i="3" s="1"/>
  <c r="C73" i="2"/>
  <c r="AK73" i="2" s="1"/>
  <c r="C73" i="3" s="1"/>
  <c r="AK73" i="3" s="1"/>
  <c r="C72" i="2"/>
  <c r="AK72" i="2" s="1"/>
  <c r="C72" i="3" s="1"/>
  <c r="AK72" i="3" s="1"/>
  <c r="C71" i="2"/>
  <c r="AK71" i="2" s="1"/>
  <c r="C71" i="3" s="1"/>
  <c r="AK71" i="3" s="1"/>
  <c r="C70" i="2"/>
  <c r="AK70" i="2" s="1"/>
  <c r="C70" i="3" s="1"/>
  <c r="AK70" i="3" s="1"/>
  <c r="C69" i="2"/>
  <c r="AK69" i="2" s="1"/>
  <c r="C69" i="3" s="1"/>
  <c r="AK69" i="3" s="1"/>
  <c r="C68" i="2"/>
  <c r="AK68" i="2" s="1"/>
  <c r="C68" i="3" s="1"/>
  <c r="AK68" i="3" s="1"/>
  <c r="C67" i="2"/>
  <c r="AK67" i="2" s="1"/>
  <c r="C67" i="3" s="1"/>
  <c r="AK67" i="3" s="1"/>
  <c r="C66" i="2"/>
  <c r="AK66" i="2" s="1"/>
  <c r="C66" i="3" s="1"/>
  <c r="AK66" i="3" s="1"/>
  <c r="C65" i="2"/>
  <c r="AK65" i="2" s="1"/>
  <c r="C65" i="3" s="1"/>
  <c r="AK65" i="3" s="1"/>
  <c r="C64" i="2"/>
  <c r="AK64" i="2" s="1"/>
  <c r="C64" i="3" s="1"/>
  <c r="AK64" i="3" s="1"/>
  <c r="C63" i="2"/>
  <c r="AK63" i="2" s="1"/>
  <c r="C63" i="3" s="1"/>
  <c r="AK63" i="3" s="1"/>
  <c r="C62" i="2"/>
  <c r="AK62" i="2" s="1"/>
  <c r="C62" i="3" s="1"/>
  <c r="AK62" i="3" s="1"/>
  <c r="C61" i="2"/>
  <c r="AK61" i="2" s="1"/>
  <c r="C61" i="3" s="1"/>
  <c r="AK61" i="3" s="1"/>
  <c r="C60" i="2"/>
  <c r="AK60" i="2" s="1"/>
  <c r="C60" i="3" s="1"/>
  <c r="AK60" i="3" s="1"/>
  <c r="C59" i="2"/>
  <c r="AK59" i="2" s="1"/>
  <c r="C58" i="2"/>
  <c r="C57" i="2"/>
  <c r="AK57" i="2" s="1"/>
  <c r="C57" i="3" s="1"/>
  <c r="AK57" i="3" s="1"/>
  <c r="C56" i="2"/>
  <c r="AK56" i="2" s="1"/>
  <c r="C56" i="3" s="1"/>
  <c r="AK56" i="3" s="1"/>
  <c r="C55" i="2"/>
  <c r="AK55" i="2" s="1"/>
  <c r="C55" i="3" s="1"/>
  <c r="AK55" i="3" s="1"/>
  <c r="C54" i="2"/>
  <c r="AK54" i="2" s="1"/>
  <c r="C54" i="3" s="1"/>
  <c r="AK54" i="3" s="1"/>
  <c r="C53" i="2"/>
  <c r="AK53" i="2" s="1"/>
  <c r="C53" i="3" s="1"/>
  <c r="AK53" i="3" s="1"/>
  <c r="C52" i="2"/>
  <c r="AK52" i="2" s="1"/>
  <c r="C52" i="3" s="1"/>
  <c r="AK52" i="3" s="1"/>
  <c r="C51" i="2"/>
  <c r="AK51" i="2" s="1"/>
  <c r="C51" i="3" s="1"/>
  <c r="AK51" i="3" s="1"/>
  <c r="C50" i="2"/>
  <c r="AK50" i="2" s="1"/>
  <c r="C50" i="3" s="1"/>
  <c r="AK50" i="3" s="1"/>
  <c r="C49" i="2"/>
  <c r="AK49" i="2" s="1"/>
  <c r="C49" i="3" s="1"/>
  <c r="AK49" i="3" s="1"/>
  <c r="C48" i="2"/>
  <c r="AK48" i="2" s="1"/>
  <c r="AK48" i="3" s="1"/>
  <c r="C47" i="2"/>
  <c r="AK47" i="2" s="1"/>
  <c r="C47" i="3" s="1"/>
  <c r="AK47" i="3" s="1"/>
  <c r="C46" i="2"/>
  <c r="AK46" i="2" s="1"/>
  <c r="C46" i="3" s="1"/>
  <c r="AK46" i="3" s="1"/>
  <c r="C45" i="2"/>
  <c r="AK45" i="2" s="1"/>
  <c r="C45" i="3" s="1"/>
  <c r="AK45" i="3" s="1"/>
  <c r="C44" i="2"/>
  <c r="AK44" i="2" s="1"/>
  <c r="C44" i="3" s="1"/>
  <c r="AK44" i="3" s="1"/>
  <c r="C43" i="2"/>
  <c r="AK43" i="2" s="1"/>
  <c r="C43" i="3" s="1"/>
  <c r="AK43" i="3" s="1"/>
  <c r="C42" i="2"/>
  <c r="AK42" i="2" s="1"/>
  <c r="C42" i="3" s="1"/>
  <c r="AK42" i="3" s="1"/>
  <c r="C41" i="2"/>
  <c r="AK41" i="2" s="1"/>
  <c r="C41" i="3" s="1"/>
  <c r="AK41" i="3" s="1"/>
  <c r="C40" i="2"/>
  <c r="AK40" i="2" s="1"/>
  <c r="C40" i="3" s="1"/>
  <c r="AK40" i="3" s="1"/>
  <c r="C39" i="2"/>
  <c r="AK39" i="2" s="1"/>
  <c r="C39" i="3" s="1"/>
  <c r="AK39" i="3" s="1"/>
  <c r="C38" i="2"/>
  <c r="AK38" i="2" s="1"/>
  <c r="C38" i="3" s="1"/>
  <c r="AK38" i="3" s="1"/>
  <c r="C37" i="2"/>
  <c r="AK37" i="2" s="1"/>
  <c r="C37" i="3" s="1"/>
  <c r="AK37" i="3" s="1"/>
  <c r="C36" i="2"/>
  <c r="AK36" i="2" s="1"/>
  <c r="C36" i="3" s="1"/>
  <c r="AK36" i="3" s="1"/>
  <c r="C35" i="2"/>
  <c r="AK35" i="2" s="1"/>
  <c r="C35" i="3" s="1"/>
  <c r="AK35" i="3" s="1"/>
  <c r="C34" i="2"/>
  <c r="AK34" i="2" s="1"/>
  <c r="C34" i="3" s="1"/>
  <c r="AK34" i="3" s="1"/>
  <c r="C33" i="2"/>
  <c r="AK33" i="2" s="1"/>
  <c r="C33" i="3" s="1"/>
  <c r="AK33" i="3" s="1"/>
  <c r="C32" i="2"/>
  <c r="AK32" i="2" s="1"/>
  <c r="C32" i="3" s="1"/>
  <c r="AK32" i="3" s="1"/>
  <c r="C31" i="2"/>
  <c r="AK31" i="2" s="1"/>
  <c r="C31" i="3" s="1"/>
  <c r="AK31" i="3" s="1"/>
  <c r="C30" i="2"/>
  <c r="AK30" i="2" s="1"/>
  <c r="C30" i="3" s="1"/>
  <c r="AK30" i="3" s="1"/>
  <c r="C29" i="2"/>
  <c r="AK29" i="2" s="1"/>
  <c r="C29" i="3" s="1"/>
  <c r="AK29" i="3" s="1"/>
  <c r="C28" i="2"/>
  <c r="AK28" i="2" s="1"/>
  <c r="C28" i="3" s="1"/>
  <c r="AK28" i="3" s="1"/>
  <c r="C27" i="2"/>
  <c r="AK27" i="2" s="1"/>
  <c r="C27" i="3" s="1"/>
  <c r="AK27" i="3" s="1"/>
  <c r="C26" i="2"/>
  <c r="AK26" i="2" s="1"/>
  <c r="C26" i="3" s="1"/>
  <c r="AK26" i="3" s="1"/>
  <c r="C25" i="2"/>
  <c r="AK25" i="2" s="1"/>
  <c r="C25" i="3" s="1"/>
  <c r="AK25" i="3" s="1"/>
  <c r="C24" i="2"/>
  <c r="AK24" i="2" s="1"/>
  <c r="C24" i="3" s="1"/>
  <c r="AK24" i="3" s="1"/>
  <c r="C23" i="2"/>
  <c r="AK23" i="2" s="1"/>
  <c r="C23" i="3" s="1"/>
  <c r="AK23" i="3" s="1"/>
  <c r="C22" i="2"/>
  <c r="AK22" i="2" s="1"/>
  <c r="C22" i="3" s="1"/>
  <c r="AK22" i="3" s="1"/>
  <c r="C21" i="2"/>
  <c r="AK21" i="2" s="1"/>
  <c r="C21" i="3" s="1"/>
  <c r="AK21" i="3" s="1"/>
  <c r="C20" i="2"/>
  <c r="AK20" i="2" s="1"/>
  <c r="C20" i="3" s="1"/>
  <c r="AK20" i="3" s="1"/>
  <c r="C19" i="2"/>
  <c r="AK19" i="2" s="1"/>
  <c r="C19" i="3" s="1"/>
  <c r="AK19" i="3" s="1"/>
  <c r="C18" i="2"/>
  <c r="AK18" i="2" s="1"/>
  <c r="C17" i="2"/>
  <c r="AK17" i="2" s="1"/>
  <c r="C16" i="2"/>
  <c r="AK16" i="2" s="1"/>
  <c r="C16" i="3" s="1"/>
  <c r="AK16" i="3" s="1"/>
  <c r="C15" i="2"/>
  <c r="AK15" i="2" s="1"/>
  <c r="C14" i="2"/>
  <c r="AK14" i="2" s="1"/>
  <c r="C14" i="3" s="1"/>
  <c r="AK14" i="3" s="1"/>
  <c r="C13" i="2"/>
  <c r="AK13" i="2" s="1"/>
  <c r="C13" i="3" s="1"/>
  <c r="AK13" i="3" s="1"/>
  <c r="C12" i="2"/>
  <c r="AK12" i="2" s="1"/>
  <c r="C12" i="3" s="1"/>
  <c r="AK12" i="3" s="1"/>
  <c r="C11" i="2"/>
  <c r="AK11" i="2" s="1"/>
  <c r="C11" i="3" s="1"/>
  <c r="AK11" i="3" s="1"/>
  <c r="C10" i="2"/>
  <c r="AK10" i="2" s="1"/>
  <c r="C10" i="3" s="1"/>
  <c r="AK10" i="3" s="1"/>
  <c r="C9" i="2"/>
  <c r="AK9" i="2" s="1"/>
  <c r="C9" i="3" s="1"/>
  <c r="AK9" i="3" s="1"/>
  <c r="C8" i="2"/>
  <c r="AK8" i="2" s="1"/>
  <c r="C8" i="3" s="1"/>
  <c r="AK8" i="3" s="1"/>
  <c r="C7" i="2"/>
  <c r="AK7" i="2" s="1"/>
  <c r="C7" i="3" s="1"/>
  <c r="AK7" i="3" s="1"/>
  <c r="C6" i="2"/>
  <c r="AK6" i="2" s="1"/>
  <c r="C6" i="3" s="1"/>
  <c r="AK6" i="3" s="1"/>
  <c r="C5" i="2"/>
  <c r="AK5" i="2" s="1"/>
  <c r="C5" i="3" s="1"/>
  <c r="AK5" i="3" s="1"/>
  <c r="C4" i="2"/>
  <c r="AK4" i="2" s="1"/>
  <c r="C4" i="3" s="1"/>
  <c r="AK4" i="3" s="1"/>
  <c r="C3" i="2"/>
  <c r="AK3" i="2" s="1"/>
  <c r="C3" i="3" s="1"/>
  <c r="AK3" i="3" s="1"/>
  <c r="C2" i="2"/>
  <c r="AK2" i="2" s="1"/>
  <c r="C2" i="3" s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K2" i="3" l="1"/>
  <c r="AK151" i="3" s="1"/>
  <c r="C151" i="3"/>
</calcChain>
</file>

<file path=xl/sharedStrings.xml><?xml version="1.0" encoding="utf-8"?>
<sst xmlns="http://schemas.openxmlformats.org/spreadsheetml/2006/main" count="2824" uniqueCount="464">
  <si>
    <t>STORE ITEM NAME</t>
  </si>
  <si>
    <t>OPENNG BALANCE</t>
  </si>
  <si>
    <t>Stock In</t>
  </si>
  <si>
    <t>QTY</t>
  </si>
  <si>
    <t>01.04.24</t>
  </si>
  <si>
    <t>02.04.24</t>
  </si>
  <si>
    <t>03.04.24</t>
  </si>
  <si>
    <t>04.04.24</t>
  </si>
  <si>
    <t>05.04.24S</t>
  </si>
  <si>
    <t>06.04.24</t>
  </si>
  <si>
    <t>08.04.24</t>
  </si>
  <si>
    <t>09.04.24</t>
  </si>
  <si>
    <t>10.04.24</t>
  </si>
  <si>
    <t>11.04.24</t>
  </si>
  <si>
    <t>12.04.24</t>
  </si>
  <si>
    <t>13.04.24</t>
  </si>
  <si>
    <t>15.04.24</t>
  </si>
  <si>
    <t>16.04.24</t>
  </si>
  <si>
    <t>17.04.24</t>
  </si>
  <si>
    <t>18.04.24</t>
  </si>
  <si>
    <t>19.04.24</t>
  </si>
  <si>
    <t>20.04.24</t>
  </si>
  <si>
    <t>22.04.24</t>
  </si>
  <si>
    <t>23.04.24</t>
  </si>
  <si>
    <t>24.04.24</t>
  </si>
  <si>
    <t>25.04.24</t>
  </si>
  <si>
    <t>26.04.24</t>
  </si>
  <si>
    <t>27.04.24</t>
  </si>
  <si>
    <t>29.04.24</t>
  </si>
  <si>
    <t>30.04.24</t>
  </si>
  <si>
    <t>Stock out</t>
  </si>
  <si>
    <t>CLOSING BALANCE</t>
  </si>
  <si>
    <t>MAIN DOOR LOCK CAR KEY LOCK</t>
  </si>
  <si>
    <t>pcs</t>
  </si>
  <si>
    <t>23 PES</t>
  </si>
  <si>
    <t>15 PES</t>
  </si>
  <si>
    <t>6 PES</t>
  </si>
  <si>
    <t>3 PES</t>
  </si>
  <si>
    <t>8 PES</t>
  </si>
  <si>
    <t>2 PES</t>
  </si>
  <si>
    <t>MAIN DOOR LOCK NANO (JASTA)</t>
  </si>
  <si>
    <t>14 PES</t>
  </si>
  <si>
    <t>44 PES</t>
  </si>
  <si>
    <t>40 PES</t>
  </si>
  <si>
    <t>53 PES</t>
  </si>
  <si>
    <t>30 PES</t>
  </si>
  <si>
    <t>37 PES</t>
  </si>
  <si>
    <t>28 PES</t>
  </si>
  <si>
    <t>4 PES</t>
  </si>
  <si>
    <t>5 PES</t>
  </si>
  <si>
    <t>10 PES</t>
  </si>
  <si>
    <t>40 pes</t>
  </si>
  <si>
    <t>MAIN DOOR LOCK NARMADA (SS)</t>
  </si>
  <si>
    <t>50 PES</t>
  </si>
  <si>
    <t>20 PES</t>
  </si>
  <si>
    <t>25 PES</t>
  </si>
  <si>
    <t>103 PES</t>
  </si>
  <si>
    <t>41 PES</t>
  </si>
  <si>
    <t>64 PES</t>
  </si>
  <si>
    <t>42 PES</t>
  </si>
  <si>
    <t>60 PES</t>
  </si>
  <si>
    <t>52 PES</t>
  </si>
  <si>
    <t>70 PES</t>
  </si>
  <si>
    <t>NARMADA SS SQURE LOCK</t>
  </si>
  <si>
    <t>(S.L-5) NO LOCK</t>
  </si>
  <si>
    <t>78 PES</t>
  </si>
  <si>
    <t>150 PES</t>
  </si>
  <si>
    <t>72 PES</t>
  </si>
  <si>
    <t>36 PES</t>
  </si>
  <si>
    <t>90 PES</t>
  </si>
  <si>
    <t>63 PES</t>
  </si>
  <si>
    <t>18 PES</t>
  </si>
  <si>
    <t>138 PES</t>
  </si>
  <si>
    <t>66 pes</t>
  </si>
  <si>
    <t>93 PES</t>
  </si>
  <si>
    <t>SINGLE SET J LOCK (CAM LOCK)</t>
  </si>
  <si>
    <t>22 PES</t>
  </si>
  <si>
    <t>DOUBLE SET J LOCK</t>
  </si>
  <si>
    <t>12 PES</t>
  </si>
  <si>
    <t>THREE SET J LOCK</t>
  </si>
  <si>
    <t>3" OVEL D HANDLE (DASTI)</t>
  </si>
  <si>
    <t>BUTTER FLY</t>
  </si>
  <si>
    <t>48 PES</t>
  </si>
  <si>
    <t>96 PES</t>
  </si>
  <si>
    <t>75 PES</t>
  </si>
  <si>
    <t>75 pes</t>
  </si>
  <si>
    <t>NO  LOCK</t>
  </si>
  <si>
    <t>SQUARE LOACK</t>
  </si>
  <si>
    <t>SQUARE LOCK ADOPTER</t>
  </si>
  <si>
    <t>16" TELESCOPE CHANNEL</t>
  </si>
  <si>
    <t>Set</t>
  </si>
  <si>
    <t>10 SET</t>
  </si>
  <si>
    <t>30 SET</t>
  </si>
  <si>
    <t>16" BAL BEARING CHANNAL</t>
  </si>
  <si>
    <t>set</t>
  </si>
  <si>
    <t xml:space="preserve"> 25 SET</t>
  </si>
  <si>
    <t>25 SET</t>
  </si>
  <si>
    <t>50 SET</t>
  </si>
  <si>
    <t>14" TELESCOPPIC CHANNEL</t>
  </si>
  <si>
    <t>PKT</t>
  </si>
  <si>
    <t>14" BAL BEARING CHANNEL</t>
  </si>
  <si>
    <t>PCS</t>
  </si>
  <si>
    <t xml:space="preserve"> CREAM SPARY</t>
  </si>
  <si>
    <t>9 PES</t>
  </si>
  <si>
    <t>7 PES</t>
  </si>
  <si>
    <t>BROWN SPRAY</t>
  </si>
  <si>
    <t>1 PES</t>
  </si>
  <si>
    <t>1 PEZS</t>
  </si>
  <si>
    <t>MEHROON SPRAY</t>
  </si>
  <si>
    <t>HY STAIN SAND BEIGE POWDER</t>
  </si>
  <si>
    <t>KG</t>
  </si>
  <si>
    <t>60 KG</t>
  </si>
  <si>
    <t>90 KG</t>
  </si>
  <si>
    <t>150 KG</t>
  </si>
  <si>
    <t>140 KG</t>
  </si>
  <si>
    <t>80 KG</t>
  </si>
  <si>
    <t>130 KG</t>
  </si>
  <si>
    <t>100 KG</t>
  </si>
  <si>
    <t>30 KG</t>
  </si>
  <si>
    <t>200 KG</t>
  </si>
  <si>
    <t>160 KG</t>
  </si>
  <si>
    <t>120  KG</t>
  </si>
  <si>
    <t>190 KG</t>
  </si>
  <si>
    <t>300 KG</t>
  </si>
  <si>
    <t>120 KG</t>
  </si>
  <si>
    <t>HY BROWN MATT POWDER</t>
  </si>
  <si>
    <t>40 KG</t>
  </si>
  <si>
    <t>10 KG</t>
  </si>
  <si>
    <t>70 KG</t>
  </si>
  <si>
    <t>20 KG</t>
  </si>
  <si>
    <t>HY MAROON MATT POWDER</t>
  </si>
  <si>
    <t>50 KG</t>
  </si>
  <si>
    <t>LIGHT 3WATT SUV</t>
  </si>
  <si>
    <t>30 pcs</t>
  </si>
  <si>
    <t>PUSH BUTTON</t>
  </si>
  <si>
    <t>WIRE LEAD</t>
  </si>
  <si>
    <t>REGMALL EMERY PAPER 100 NO</t>
  </si>
  <si>
    <t>REGMALL EMERY PAPER  320 NO</t>
  </si>
  <si>
    <t>FLAP DISK 80 NO</t>
  </si>
  <si>
    <t>27 PES</t>
  </si>
  <si>
    <t>CUTTING WHEEL 4" SMALL</t>
  </si>
  <si>
    <t>COTTON HAND GLOVES</t>
  </si>
  <si>
    <t>PAIR</t>
  </si>
  <si>
    <t>1 PAIR</t>
  </si>
  <si>
    <t>2 PAIR</t>
  </si>
  <si>
    <t>CHEMICAL HAND GLOVES</t>
  </si>
  <si>
    <t>FOAM TAPE</t>
  </si>
  <si>
    <t>PACKING TAPE</t>
  </si>
  <si>
    <t>ELOCTROD SPOT WELDING</t>
  </si>
  <si>
    <t>CONTACT TIP .8 PSF 250</t>
  </si>
  <si>
    <t>0.8 TIP HOLDER</t>
  </si>
  <si>
    <t>FIBER CAP</t>
  </si>
  <si>
    <t>STEEL CAP NOZZEL PSF 250</t>
  </si>
  <si>
    <t>SWAN NECK PSF 250</t>
  </si>
  <si>
    <t>MIG WIRE .8MM EACH ROLL 15 KG</t>
  </si>
  <si>
    <t>ROLL</t>
  </si>
  <si>
    <t>2 ROLL</t>
  </si>
  <si>
    <t>1 ROLL</t>
  </si>
  <si>
    <t>THINNER</t>
  </si>
  <si>
    <t>LTR</t>
  </si>
  <si>
    <t>1.5 LTR</t>
  </si>
  <si>
    <t>1 LTR</t>
  </si>
  <si>
    <t>500 GRM</t>
  </si>
  <si>
    <t>2 LTR</t>
  </si>
  <si>
    <t>TARPIN OIL</t>
  </si>
  <si>
    <t>ALL STICKER RAAGEE</t>
  </si>
  <si>
    <t>100 PES</t>
  </si>
  <si>
    <t>54 PES</t>
  </si>
  <si>
    <t>84 PES</t>
  </si>
  <si>
    <t>KEY RING RAAGEE</t>
  </si>
  <si>
    <t>BAGS RAAGEE</t>
  </si>
  <si>
    <t xml:space="preserve"> 48 PES</t>
  </si>
  <si>
    <t>OLD DHOTI</t>
  </si>
  <si>
    <t>PACKING STRIP (1 ROLL 3.18 KG)</t>
  </si>
  <si>
    <t>12 KG</t>
  </si>
  <si>
    <t>6 KG</t>
  </si>
  <si>
    <t>3 KG</t>
  </si>
  <si>
    <t>6 kg</t>
  </si>
  <si>
    <t>PACKING STRIP CLIP</t>
  </si>
  <si>
    <t>7.5 KG</t>
  </si>
  <si>
    <t>2.5 KG</t>
  </si>
  <si>
    <t>2 KG</t>
  </si>
  <si>
    <t>3.5 KG</t>
  </si>
  <si>
    <t>HANGER (RAGI) GREY</t>
  </si>
  <si>
    <t>4950 PES</t>
  </si>
  <si>
    <t>HANGER BRACKET</t>
  </si>
  <si>
    <t>500 PES</t>
  </si>
  <si>
    <t>BANGLE CAP</t>
  </si>
  <si>
    <t>BANGLE CAP KHUTI</t>
  </si>
  <si>
    <t>HOLE PLUG FILLER CAP 6MM</t>
  </si>
  <si>
    <t>2000 PES</t>
  </si>
  <si>
    <t>SCREW 2 SHUT X1/2"</t>
  </si>
  <si>
    <t>1 KG</t>
  </si>
  <si>
    <t>700 GRM</t>
  </si>
  <si>
    <t>350 GRM</t>
  </si>
  <si>
    <t>1 k</t>
  </si>
  <si>
    <t>1.100 KG</t>
  </si>
  <si>
    <t>1 kg</t>
  </si>
  <si>
    <t>SCREW 1.5  SHUTX1/2"</t>
  </si>
  <si>
    <t>800 GRM</t>
  </si>
  <si>
    <t>760 GRM</t>
  </si>
  <si>
    <t>1.5 KG</t>
  </si>
  <si>
    <t>1.300 KG</t>
  </si>
  <si>
    <t>WASHER 6MM</t>
  </si>
  <si>
    <t>1.3GRM</t>
  </si>
  <si>
    <t>2.200 KG</t>
  </si>
  <si>
    <t>50 GRM</t>
  </si>
  <si>
    <t>800 grm</t>
  </si>
  <si>
    <t>NUT 3/16</t>
  </si>
  <si>
    <t xml:space="preserve">  1 KG</t>
  </si>
  <si>
    <t>4 KG</t>
  </si>
  <si>
    <t>1.5X1/2" SUTE NUT</t>
  </si>
  <si>
    <t>300 GRM</t>
  </si>
  <si>
    <t>DASTI SCREW 1/2"</t>
  </si>
  <si>
    <t>400 GRM</t>
  </si>
  <si>
    <t>POP RIVET EACH 1000 PES (1 PKT) MOTA</t>
  </si>
  <si>
    <t>1 PKT</t>
  </si>
  <si>
    <t>SPLIT PIN 2000 PES (1 PKT)</t>
  </si>
  <si>
    <t>POP REBET M/C</t>
  </si>
  <si>
    <t>PACKING M/C</t>
  </si>
  <si>
    <t>BANGLE PIPE</t>
  </si>
  <si>
    <t>ADJUSTER (PLASTIC  ITALIAN LEG)</t>
  </si>
  <si>
    <t>1000 PES</t>
  </si>
  <si>
    <t>TRINGLE KATORI (IRON CORNER PLATE)</t>
  </si>
  <si>
    <t>kg</t>
  </si>
  <si>
    <t>36" POLYTHEEN</t>
  </si>
  <si>
    <t>23 KG 1P</t>
  </si>
  <si>
    <t>23 KG 1 P</t>
  </si>
  <si>
    <t>23 KG 1PK</t>
  </si>
  <si>
    <t>23 KG 1 PK</t>
  </si>
  <si>
    <t>46 KG 2 PK</t>
  </si>
  <si>
    <t>24 KG 1 PKT</t>
  </si>
  <si>
    <t>42" POLYTHEEN</t>
  </si>
  <si>
    <t>PACKING BORE</t>
  </si>
  <si>
    <t>DRILL 5 MM</t>
  </si>
  <si>
    <t>DRILL 4 MM</t>
  </si>
  <si>
    <t>DRILL 2.5MM</t>
  </si>
  <si>
    <t>TAP SET 3/16</t>
  </si>
  <si>
    <t>SET</t>
  </si>
  <si>
    <t>2 SET</t>
  </si>
  <si>
    <t>1 set</t>
  </si>
  <si>
    <t>3 MTR MEASSRING TAPE</t>
  </si>
  <si>
    <t>PVC GLASS BUTTON</t>
  </si>
  <si>
    <t>GLASS 1420X 280 (NANO MH)</t>
  </si>
  <si>
    <t>GLASS1220X 20 (RAGINI DELUXE)</t>
  </si>
  <si>
    <t>PRIME MIRROR 1723X393</t>
  </si>
  <si>
    <t>ANURAG GOLD 375X1270MM</t>
  </si>
  <si>
    <t>L-BRACKET</t>
  </si>
  <si>
    <t xml:space="preserve">LOCKER SARIYA </t>
  </si>
  <si>
    <t>WORKING GLOVES 7-1506 L</t>
  </si>
  <si>
    <t>S.S. PIPE (HW) KGS</t>
  </si>
  <si>
    <t>ALLEN KEY 2.5MM</t>
  </si>
  <si>
    <t>CARBON DI OXIDE CYLINDER</t>
  </si>
  <si>
    <t>PVC PIPE 40 MM 6 KG</t>
  </si>
  <si>
    <t>SAZAN SAZANI MIRROR 11X43</t>
  </si>
  <si>
    <t>MIRROR (4 MM 12X48" ) NOKIA</t>
  </si>
  <si>
    <t>MIRROR (4 MM 11X57" ) PLAIN NANO</t>
  </si>
  <si>
    <t>ROD FOR LOCK</t>
  </si>
  <si>
    <t xml:space="preserve"> </t>
  </si>
  <si>
    <t>DENDRITE</t>
  </si>
  <si>
    <t>1 ltr</t>
  </si>
  <si>
    <t>VELVET CLOTHES</t>
  </si>
  <si>
    <t>CR SHEET 1.60MM</t>
  </si>
  <si>
    <t>NEW DIE FOR M/C</t>
  </si>
  <si>
    <t>GRINDING WHEEL 200X13X31.75MM (PINK)</t>
  </si>
  <si>
    <t>GRINDING WHEEL 200X1.5X31.75</t>
  </si>
  <si>
    <t>WELDING BLACK,WHITE GOGGLES</t>
  </si>
  <si>
    <t>ECO ALL STICKER</t>
  </si>
  <si>
    <t>45 PES</t>
  </si>
  <si>
    <t>140 PES</t>
  </si>
  <si>
    <t>32 PES</t>
  </si>
  <si>
    <t>35 PES</t>
  </si>
  <si>
    <t>ECO PLASTIC RING</t>
  </si>
  <si>
    <t>ECO PLAIN BAG</t>
  </si>
  <si>
    <t>SS MIRROR STUD HALF</t>
  </si>
  <si>
    <t>BLUE PEN</t>
  </si>
  <si>
    <t>CR SHEET 0.7MM</t>
  </si>
  <si>
    <t>FAN CPACITOR (CONDENSER)</t>
  </si>
  <si>
    <t>LED LIGHT 40 W</t>
  </si>
  <si>
    <t>PVC TAPE</t>
  </si>
  <si>
    <t>SINGLE STAGE CO2 REGULATOR</t>
  </si>
  <si>
    <t>BLACK MARKER</t>
  </si>
  <si>
    <t>1PES</t>
  </si>
  <si>
    <t>PLAN GLASS 3.5MM</t>
  </si>
  <si>
    <t>11 PES</t>
  </si>
  <si>
    <t>MIGMATIC 250 PKG WELDING M/C &amp; ALL</t>
  </si>
  <si>
    <t>CR SHEET 0.5MM</t>
  </si>
  <si>
    <t>BODY FILLER (PUTTI)</t>
  </si>
  <si>
    <t>NYLON HAMMER</t>
  </si>
  <si>
    <t>SLICON SPRAY</t>
  </si>
  <si>
    <t>CUTTING WHEEL 14" BIG SIZE DIA355X2.8X25.4MM MAKE-BOSCH</t>
  </si>
  <si>
    <t>4" OVEL D HANDLE (DASTI)</t>
  </si>
  <si>
    <t>180 PES</t>
  </si>
  <si>
    <t>120 PES</t>
  </si>
  <si>
    <t>RUBBER HAND GLOVES</t>
  </si>
  <si>
    <t>55" TELESCOPE CHANNEL</t>
  </si>
  <si>
    <t>GREY &amp; WHITE HAND GLOVES</t>
  </si>
  <si>
    <t>3 PAIR</t>
  </si>
  <si>
    <t>8 PAIR</t>
  </si>
  <si>
    <t>6 PAIR</t>
  </si>
  <si>
    <t>5 PAIR</t>
  </si>
  <si>
    <t>10 PAIR</t>
  </si>
  <si>
    <t>7 PAIR</t>
  </si>
  <si>
    <t>9 PAIR</t>
  </si>
  <si>
    <t>96 PAIR</t>
  </si>
  <si>
    <t>4 PAIR</t>
  </si>
  <si>
    <t>11 PAIR</t>
  </si>
  <si>
    <t xml:space="preserve">SUPER GLUE </t>
  </si>
  <si>
    <t>ALLENKEY 3MM</t>
  </si>
  <si>
    <t>5 NO LOCK BIG KEY(SATAYAM)</t>
  </si>
  <si>
    <t>VENTURY TUBE</t>
  </si>
  <si>
    <t>NYLON HAMMER MALLETS</t>
  </si>
  <si>
    <t xml:space="preserve">BANNAR </t>
  </si>
  <si>
    <t>TELISCOPIC CHANNEL 12"</t>
  </si>
  <si>
    <t>DRILL CHUCK M/C MAKE-RALLIWOLF</t>
  </si>
  <si>
    <t xml:space="preserve">DRILL CHUCK </t>
  </si>
  <si>
    <t>PU COTEAD GLOVES</t>
  </si>
  <si>
    <t>KAIYA</t>
  </si>
  <si>
    <t>POP REVIT PTLA</t>
  </si>
  <si>
    <t>KABJA (HINGES)</t>
  </si>
  <si>
    <t>SAFLON TAPE</t>
  </si>
  <si>
    <t>PAINT BRUSH</t>
  </si>
  <si>
    <t>MS PIPE</t>
  </si>
  <si>
    <t>312 KG</t>
  </si>
  <si>
    <t>SCREW DRIVER</t>
  </si>
  <si>
    <t>ALKON HIPPO BIN 612 S</t>
  </si>
  <si>
    <t>ALKON CRASH CAT CHANNEL 612 MC</t>
  </si>
  <si>
    <t>ALKON MODULAR DRAWER SYSTEM AMSN 3L</t>
  </si>
  <si>
    <t>BAD BUSH</t>
  </si>
  <si>
    <t>RAGEE STIKER BIG &amp;SMALL 28.05.24</t>
  </si>
  <si>
    <t>470 PES</t>
  </si>
  <si>
    <t>ECO STIKER BIG 28.05.24</t>
  </si>
  <si>
    <t>420 PES</t>
  </si>
  <si>
    <t>ECO STIKER SMALL 28.05.24</t>
  </si>
  <si>
    <t>816 PES</t>
  </si>
  <si>
    <t xml:space="preserve"> ECO STIKER EGG</t>
  </si>
  <si>
    <t>Packing Box (36x19x78)</t>
  </si>
  <si>
    <t>2004 pcs</t>
  </si>
  <si>
    <t>packing Box (36x21x78)</t>
  </si>
  <si>
    <t>Packing Box (42x21x78)</t>
  </si>
  <si>
    <t>Kabja Complete L Type</t>
  </si>
  <si>
    <t>Kabja Cpmplirte Flate</t>
  </si>
  <si>
    <t>UNIT</t>
  </si>
  <si>
    <t>Stock in</t>
  </si>
  <si>
    <t>01.05.24</t>
  </si>
  <si>
    <t>02.05.24</t>
  </si>
  <si>
    <t>03.05.24</t>
  </si>
  <si>
    <t>04.05.24</t>
  </si>
  <si>
    <t>05.05.24</t>
  </si>
  <si>
    <t>06.05.24</t>
  </si>
  <si>
    <t>07.5.24</t>
  </si>
  <si>
    <t>08.05.24</t>
  </si>
  <si>
    <t>09.05.24</t>
  </si>
  <si>
    <t>10.05.24</t>
  </si>
  <si>
    <t>11.05.24</t>
  </si>
  <si>
    <t>12.05.24</t>
  </si>
  <si>
    <t>13.05.24</t>
  </si>
  <si>
    <t>14.05.24</t>
  </si>
  <si>
    <t>15.05.24</t>
  </si>
  <si>
    <t>16.05.24</t>
  </si>
  <si>
    <t>17.05.24</t>
  </si>
  <si>
    <t>18.05.24</t>
  </si>
  <si>
    <t>19.05.24</t>
  </si>
  <si>
    <t>20.05.24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</si>
  <si>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</si>
  <si>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</si>
  <si>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</si>
  <si>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</si>
  <si>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</si>
  <si>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</si>
  <si>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</si>
  <si>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</si>
  <si>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>29.05.24</t>
  </si>
  <si>
    <t>30.05.24</t>
  </si>
  <si>
    <t>closing balance</t>
  </si>
  <si>
    <t>S</t>
  </si>
  <si>
    <t>06 PES</t>
  </si>
  <si>
    <t>U</t>
  </si>
  <si>
    <t>N</t>
  </si>
  <si>
    <t>D</t>
  </si>
  <si>
    <t>A</t>
  </si>
  <si>
    <t>Y</t>
  </si>
  <si>
    <t>55 PES</t>
  </si>
  <si>
    <t>NO. LOCK</t>
  </si>
  <si>
    <t>20 SET</t>
  </si>
  <si>
    <t>180 KG</t>
  </si>
  <si>
    <t>110 KG</t>
  </si>
  <si>
    <t>210 KG</t>
  </si>
  <si>
    <t>Roll</t>
  </si>
  <si>
    <t>500GM</t>
  </si>
  <si>
    <t>62 PES</t>
  </si>
  <si>
    <t>5 KG</t>
  </si>
  <si>
    <t>GRM</t>
  </si>
  <si>
    <t>ADJUSTER (PLASTIC  ITALIAB LEG)</t>
  </si>
  <si>
    <t>21 KG,1PKT</t>
  </si>
  <si>
    <t>21 KG</t>
  </si>
  <si>
    <t>23 KG</t>
  </si>
  <si>
    <t>38 PES</t>
  </si>
  <si>
    <t>26 PES</t>
  </si>
  <si>
    <t>50 [PES</t>
  </si>
  <si>
    <t>15 PAIR</t>
  </si>
  <si>
    <t>2 PRS</t>
  </si>
  <si>
    <t>KABJA (HINCH)</t>
  </si>
  <si>
    <t>X</t>
  </si>
  <si>
    <t>ALKON HIPPO BIN 6125</t>
  </si>
  <si>
    <t>S. NO.</t>
  </si>
  <si>
    <t>Unit</t>
  </si>
  <si>
    <t>In Items</t>
  </si>
  <si>
    <t xml:space="preserve">(S.L-5) NO. LOCK </t>
  </si>
  <si>
    <t>FLAP DISK 80 NO.</t>
  </si>
  <si>
    <t>WIRE</t>
  </si>
  <si>
    <t>Bundle</t>
  </si>
  <si>
    <t>pkt</t>
  </si>
  <si>
    <t>POP RiVIT PTLA</t>
  </si>
  <si>
    <t>22" TELESCOPE CHANNEL</t>
  </si>
  <si>
    <t>Digital lock</t>
  </si>
  <si>
    <t>Key slot cap</t>
  </si>
  <si>
    <t>S. No.</t>
  </si>
  <si>
    <t>BUTTERFLY</t>
  </si>
  <si>
    <t>.650GM</t>
  </si>
  <si>
    <t>Total</t>
  </si>
  <si>
    <t>Closing Balance</t>
  </si>
  <si>
    <t>KABJA 3"</t>
  </si>
  <si>
    <t>LOCK</t>
  </si>
  <si>
    <t>DOOR LOCK</t>
  </si>
  <si>
    <t>BAG</t>
  </si>
  <si>
    <t>STICKER</t>
  </si>
  <si>
    <t>KEY</t>
  </si>
  <si>
    <t>GLASS &amp; MIRROR</t>
  </si>
  <si>
    <t>CHANNAL</t>
  </si>
  <si>
    <t>SPRAY</t>
  </si>
  <si>
    <t xml:space="preserve"> CREAM SPRAY</t>
  </si>
  <si>
    <t>POWDER</t>
  </si>
  <si>
    <t>DASTI</t>
  </si>
  <si>
    <t>16" BAL BEARING CHANNEL</t>
  </si>
  <si>
    <t xml:space="preserve"> CREAME SPRAY</t>
  </si>
  <si>
    <t>REGMALL EMERY PAPER 100 NO.</t>
  </si>
  <si>
    <t>REGMALL EMERY PAPER  320 NO.</t>
  </si>
  <si>
    <t>1.5 X 1/2" SOOT NUT</t>
  </si>
  <si>
    <t>POP RIVET EACH 1000 PCS (1 PKT) MOTA</t>
  </si>
  <si>
    <t>SPLIT PIN 2000 PCS (1 PKT)</t>
  </si>
  <si>
    <t>POP RIVIT 1/8 X 3/8</t>
  </si>
  <si>
    <t>RIVIT</t>
  </si>
  <si>
    <t>POP RIVIT 5 X 32 MM</t>
  </si>
  <si>
    <t xml:space="preserve">CUTTING WHEEL 4" </t>
  </si>
  <si>
    <t>OPENING BALANCE</t>
  </si>
  <si>
    <t>.100 GRM</t>
  </si>
  <si>
    <t>.600 GRM</t>
  </si>
  <si>
    <t>.500 GRM</t>
  </si>
  <si>
    <t>.200 GRM</t>
  </si>
  <si>
    <t>bundle</t>
  </si>
  <si>
    <t>Box</t>
  </si>
  <si>
    <t xml:space="preserve">(S.L-5) NO. LOCK  </t>
  </si>
  <si>
    <t>12" SLIDE CHANNEL</t>
  </si>
  <si>
    <t>LIGHT LED</t>
  </si>
  <si>
    <t>SCREW 2 SOOT X 1/4</t>
  </si>
  <si>
    <t>Kg</t>
  </si>
  <si>
    <t>SCREW 3/16 SOOT</t>
  </si>
  <si>
    <t>1/4 SOOT WASHER</t>
  </si>
  <si>
    <t>POP RIVIT 5/32</t>
  </si>
  <si>
    <t>Sr. No.</t>
  </si>
  <si>
    <t>STORE ITEM NAME (SKU)</t>
  </si>
  <si>
    <t>Opening Balance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</si>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</sst>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28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36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8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34">
    <dxf>
      <fill>
        <gradientFill degree="225">
          <stop position="0">
            <color theme="9" tint="0.40000610370189521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ont>
        <color theme="0"/>
      </font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rgb="FFC0000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rgb="FFE8CA6A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ont>
        <color theme="0"/>
      </font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rgb="FFC0000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rgb="FFE8CA6A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 type="path" left="0.5" right="0.5" top="0.5" bottom="0.5">
          <stop position="0">
            <color theme="8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rgb="FFE8CA6A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rgb="FFC0000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 type="path" left="0.5" right="0.5" top="0.5" bottom="0.5">
          <stop position="0">
            <color rgb="FFE8CA6A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rgb="FFC0000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 type="path" left="0.5" right="0.5" top="0.5" bottom="0.5">
          <stop position="0">
            <color rgb="FFC0000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7C80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5CC5E2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ont>
        <color theme="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rgb="FFA8E6E6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>
          <stop position="0">
            <color theme="8" tint="0.59999389629810485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8" tint="0.40000610370189521"/>
          </stop>
          <stop position="1">
            <color theme="9" tint="0.40000610370189521"/>
          </stop>
        </gradientFill>
      </fill>
    </dxf>
  </dxfs>
  <tableStyles count="0" defaultTableStyle="TableStyleMedium9" defaultPivotStyle="PivotStyleLight16"/>
  <colors>
    <mruColors>
      <color rgb="FFE8CA6A"/>
      <color rgb="FFFF7C80"/>
      <color rgb="FF5CC5E2"/>
      <color rgb="FFA8E6E6"/>
      <color rgb="FFDC8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ish%20Srivastava/STORE%20ITE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E ITEM LIST &amp; QTY"/>
      <sheetName val="MAY ISSUE LIST"/>
      <sheetName val="JUNE ISSUE LIST"/>
      <sheetName val="JULY ISSUE LIST"/>
      <sheetName val="AUGUST ISSUE LIST 23"/>
      <sheetName val="SEPTEMBER 23"/>
      <sheetName val="OCTOBER 23"/>
      <sheetName val="NOVEMBER 23"/>
      <sheetName val="DECEMBER 23"/>
      <sheetName val="JANUARY 2024"/>
      <sheetName val="FABRUARY 2024"/>
      <sheetName val="APRIL 2024"/>
      <sheetName val="MARCH 2024"/>
      <sheetName val="Sheet1"/>
      <sheetName val="April 24"/>
      <sheetName val="May 24"/>
      <sheetName val="June 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K3" t="str">
            <v>CLOSING BALANCE</v>
          </cell>
        </row>
        <row r="4">
          <cell r="AK4">
            <v>123</v>
          </cell>
        </row>
        <row r="5">
          <cell r="AK5">
            <v>112</v>
          </cell>
        </row>
        <row r="6">
          <cell r="AK6">
            <v>144</v>
          </cell>
        </row>
        <row r="7">
          <cell r="AK7">
            <v>0</v>
          </cell>
        </row>
        <row r="8">
          <cell r="AK8">
            <v>84</v>
          </cell>
        </row>
        <row r="9">
          <cell r="AK9">
            <v>331</v>
          </cell>
        </row>
        <row r="10">
          <cell r="AK10">
            <v>82</v>
          </cell>
        </row>
        <row r="11">
          <cell r="AK11">
            <v>170</v>
          </cell>
        </row>
        <row r="12">
          <cell r="AK12">
            <v>1865</v>
          </cell>
        </row>
        <row r="13">
          <cell r="AK13">
            <v>41</v>
          </cell>
        </row>
        <row r="14">
          <cell r="AK14">
            <v>5</v>
          </cell>
        </row>
        <row r="15">
          <cell r="AK15">
            <v>13</v>
          </cell>
        </row>
        <row r="16">
          <cell r="AK16">
            <v>16</v>
          </cell>
        </row>
        <row r="17">
          <cell r="AK17">
            <v>115</v>
          </cell>
        </row>
        <row r="18">
          <cell r="AK18">
            <v>255</v>
          </cell>
        </row>
        <row r="19">
          <cell r="AK19">
            <v>2</v>
          </cell>
        </row>
        <row r="20">
          <cell r="AK20">
            <v>6</v>
          </cell>
        </row>
        <row r="21">
          <cell r="AK21">
            <v>59</v>
          </cell>
        </row>
        <row r="22">
          <cell r="AK22">
            <v>37</v>
          </cell>
        </row>
        <row r="23">
          <cell r="AK23">
            <v>17</v>
          </cell>
        </row>
        <row r="24">
          <cell r="AK24">
            <v>360</v>
          </cell>
        </row>
        <row r="25">
          <cell r="AK25">
            <v>50</v>
          </cell>
        </row>
        <row r="26">
          <cell r="AK26">
            <v>30</v>
          </cell>
        </row>
        <row r="27">
          <cell r="AK27">
            <v>30</v>
          </cell>
        </row>
        <row r="28">
          <cell r="AK28">
            <v>50</v>
          </cell>
        </row>
        <row r="29">
          <cell r="AK29">
            <v>41</v>
          </cell>
        </row>
        <row r="30">
          <cell r="AK30">
            <v>3</v>
          </cell>
        </row>
        <row r="31">
          <cell r="AK31">
            <v>2</v>
          </cell>
        </row>
        <row r="32">
          <cell r="AK32">
            <v>73</v>
          </cell>
        </row>
        <row r="33">
          <cell r="AK33">
            <v>71</v>
          </cell>
        </row>
        <row r="34">
          <cell r="AK34">
            <v>0</v>
          </cell>
        </row>
        <row r="35">
          <cell r="AK35">
            <v>2</v>
          </cell>
        </row>
        <row r="36">
          <cell r="AK36">
            <v>0</v>
          </cell>
        </row>
        <row r="37">
          <cell r="AK37">
            <v>29</v>
          </cell>
        </row>
        <row r="38">
          <cell r="AK38">
            <v>0</v>
          </cell>
        </row>
        <row r="39">
          <cell r="AK39">
            <v>4</v>
          </cell>
        </row>
        <row r="40">
          <cell r="AK40">
            <v>0</v>
          </cell>
        </row>
        <row r="41">
          <cell r="AK41">
            <v>0</v>
          </cell>
        </row>
        <row r="42">
          <cell r="AK42">
            <v>0</v>
          </cell>
        </row>
        <row r="43">
          <cell r="AK43">
            <v>0</v>
          </cell>
        </row>
        <row r="44">
          <cell r="AK44">
            <v>0</v>
          </cell>
        </row>
        <row r="45">
          <cell r="AK45">
            <v>0.5</v>
          </cell>
        </row>
        <row r="46">
          <cell r="AK46">
            <v>0</v>
          </cell>
        </row>
        <row r="47">
          <cell r="AK47">
            <v>3398</v>
          </cell>
        </row>
        <row r="48">
          <cell r="AK48">
            <v>6</v>
          </cell>
        </row>
        <row r="49">
          <cell r="AK49">
            <v>56</v>
          </cell>
        </row>
        <row r="50">
          <cell r="AK50">
            <v>19</v>
          </cell>
        </row>
        <row r="51">
          <cell r="AK51">
            <v>0</v>
          </cell>
        </row>
        <row r="52">
          <cell r="AK52">
            <v>21.5</v>
          </cell>
        </row>
        <row r="53">
          <cell r="AK53">
            <v>1932</v>
          </cell>
        </row>
        <row r="54">
          <cell r="AK54">
            <v>10500</v>
          </cell>
        </row>
        <row r="55">
          <cell r="AK55">
            <v>1100</v>
          </cell>
        </row>
        <row r="56">
          <cell r="AK56">
            <v>30</v>
          </cell>
        </row>
        <row r="57">
          <cell r="AK57">
            <v>0</v>
          </cell>
        </row>
        <row r="58">
          <cell r="AK58">
            <v>1.4499999999999993</v>
          </cell>
        </row>
        <row r="59">
          <cell r="AK59">
            <v>1.1400000000000006</v>
          </cell>
        </row>
        <row r="60">
          <cell r="AK60">
            <v>2.1000000000000014</v>
          </cell>
        </row>
        <row r="61">
          <cell r="AK61">
            <v>0.29999999999999982</v>
          </cell>
        </row>
        <row r="62">
          <cell r="AK62">
            <v>0</v>
          </cell>
        </row>
        <row r="63">
          <cell r="AK63">
            <v>0</v>
          </cell>
        </row>
        <row r="64">
          <cell r="AK64">
            <v>0</v>
          </cell>
        </row>
        <row r="65">
          <cell r="AK65">
            <v>1</v>
          </cell>
        </row>
        <row r="66">
          <cell r="AK66">
            <v>0</v>
          </cell>
        </row>
        <row r="67">
          <cell r="AK67">
            <v>0</v>
          </cell>
        </row>
        <row r="68">
          <cell r="AK68">
            <v>0</v>
          </cell>
        </row>
        <row r="69">
          <cell r="AK69">
            <v>8100</v>
          </cell>
        </row>
        <row r="70">
          <cell r="AK70">
            <v>225</v>
          </cell>
        </row>
        <row r="71">
          <cell r="AK71">
            <v>0</v>
          </cell>
        </row>
        <row r="72">
          <cell r="AK72">
            <v>100</v>
          </cell>
        </row>
        <row r="73">
          <cell r="AK73">
            <v>0</v>
          </cell>
        </row>
        <row r="74">
          <cell r="AK74">
            <v>0</v>
          </cell>
        </row>
        <row r="75">
          <cell r="AK75">
            <v>0</v>
          </cell>
        </row>
        <row r="76">
          <cell r="AK76">
            <v>0</v>
          </cell>
        </row>
        <row r="77">
          <cell r="AK77">
            <v>0</v>
          </cell>
        </row>
        <row r="78">
          <cell r="AK78">
            <v>3</v>
          </cell>
        </row>
        <row r="79">
          <cell r="AK79">
            <v>0</v>
          </cell>
        </row>
        <row r="80">
          <cell r="AK80">
            <v>0</v>
          </cell>
        </row>
        <row r="81">
          <cell r="AK81">
            <v>21</v>
          </cell>
        </row>
        <row r="82">
          <cell r="AK82">
            <v>19</v>
          </cell>
        </row>
        <row r="83">
          <cell r="AK83">
            <v>6</v>
          </cell>
        </row>
        <row r="84">
          <cell r="AK84">
            <v>98</v>
          </cell>
        </row>
        <row r="85">
          <cell r="AK85">
            <v>69</v>
          </cell>
        </row>
        <row r="86">
          <cell r="AK86">
            <v>0</v>
          </cell>
        </row>
        <row r="87">
          <cell r="AK87">
            <v>0</v>
          </cell>
        </row>
        <row r="88">
          <cell r="AK88">
            <v>1</v>
          </cell>
        </row>
        <row r="89">
          <cell r="AK89">
            <v>135</v>
          </cell>
        </row>
        <row r="90">
          <cell r="AK90">
            <v>0</v>
          </cell>
        </row>
        <row r="91">
          <cell r="AK91">
            <v>0</v>
          </cell>
        </row>
        <row r="92">
          <cell r="AK92">
            <v>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opLeftCell="A10" workbookViewId="0">
      <selection activeCell="AL105" sqref="AL105"/>
    </sheetView>
  </sheetViews>
  <sheetFormatPr defaultRowHeight="21" x14ac:dyDescent="0.5"/>
  <cols>
    <col min="1" max="1" width="6.6328125" bestFit="1" customWidth="1"/>
    <col min="2" max="2" width="39" bestFit="1" customWidth="1"/>
    <col min="3" max="3" width="18.54296875" bestFit="1" customWidth="1"/>
    <col min="12" max="12" width="9.6328125" style="14" bestFit="1" customWidth="1"/>
    <col min="19" max="19" width="10.81640625" style="15" bestFit="1" customWidth="1"/>
    <col min="26" max="26" width="10.81640625" style="15" bestFit="1" customWidth="1"/>
    <col min="33" max="33" width="10.81640625" style="15" bestFit="1" customWidth="1"/>
    <col min="36" max="36" width="9.81640625" bestFit="1" customWidth="1"/>
    <col min="37" max="37" width="18.453125" bestFit="1" customWidth="1"/>
  </cols>
  <sheetData>
    <row r="1" spans="1:37" ht="18.5" x14ac:dyDescent="0.35">
      <c r="A1" s="19" t="s">
        <v>405</v>
      </c>
      <c r="B1" s="20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2">
        <v>45389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2">
        <v>45396</v>
      </c>
      <c r="T1" s="21" t="s">
        <v>16</v>
      </c>
      <c r="U1" s="21" t="s">
        <v>17</v>
      </c>
      <c r="V1" s="21" t="s">
        <v>18</v>
      </c>
      <c r="W1" s="21" t="s">
        <v>19</v>
      </c>
      <c r="X1" s="21" t="s">
        <v>20</v>
      </c>
      <c r="Y1" s="21" t="s">
        <v>21</v>
      </c>
      <c r="Z1" s="22">
        <v>45403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2">
        <v>45410</v>
      </c>
      <c r="AH1" s="21" t="s">
        <v>28</v>
      </c>
      <c r="AI1" s="21" t="s">
        <v>29</v>
      </c>
      <c r="AJ1" s="21" t="s">
        <v>30</v>
      </c>
      <c r="AK1" s="21" t="s">
        <v>31</v>
      </c>
    </row>
    <row r="2" spans="1:37" ht="21.65" customHeight="1" x14ac:dyDescent="0.35">
      <c r="A2" s="16">
        <v>1</v>
      </c>
      <c r="B2" s="17" t="s">
        <v>32</v>
      </c>
      <c r="C2" s="3">
        <v>203</v>
      </c>
      <c r="D2" s="2">
        <v>150</v>
      </c>
      <c r="E2" s="2" t="s">
        <v>33</v>
      </c>
      <c r="F2" s="2">
        <v>0</v>
      </c>
      <c r="G2" s="2">
        <v>0</v>
      </c>
      <c r="H2" s="2" t="s">
        <v>34</v>
      </c>
      <c r="I2" s="2">
        <v>0</v>
      </c>
      <c r="J2" s="2">
        <v>0</v>
      </c>
      <c r="K2" s="2">
        <v>0</v>
      </c>
      <c r="L2" s="13" t="s">
        <v>375</v>
      </c>
      <c r="M2" s="2" t="s">
        <v>35</v>
      </c>
      <c r="N2" s="2">
        <v>0</v>
      </c>
      <c r="O2" s="2">
        <v>0</v>
      </c>
      <c r="P2" s="2" t="s">
        <v>36</v>
      </c>
      <c r="Q2" s="2">
        <v>0</v>
      </c>
      <c r="R2" s="2">
        <v>0</v>
      </c>
      <c r="S2" s="13" t="s">
        <v>375</v>
      </c>
      <c r="T2" s="2">
        <v>0</v>
      </c>
      <c r="U2" s="2">
        <v>0</v>
      </c>
      <c r="V2" s="2">
        <v>0</v>
      </c>
      <c r="W2" s="2">
        <v>0</v>
      </c>
      <c r="X2" s="2" t="s">
        <v>35</v>
      </c>
      <c r="Y2" s="2">
        <v>0</v>
      </c>
      <c r="Z2" s="13" t="s">
        <v>375</v>
      </c>
      <c r="AA2" s="2" t="s">
        <v>37</v>
      </c>
      <c r="AB2" s="2" t="s">
        <v>38</v>
      </c>
      <c r="AC2" s="2" t="s">
        <v>39</v>
      </c>
      <c r="AD2" s="2" t="s">
        <v>38</v>
      </c>
      <c r="AE2" s="2">
        <v>0</v>
      </c>
      <c r="AF2" s="2">
        <v>0</v>
      </c>
      <c r="AG2" s="13" t="s">
        <v>375</v>
      </c>
      <c r="AH2" s="2">
        <v>0</v>
      </c>
      <c r="AI2" s="2">
        <v>0</v>
      </c>
      <c r="AJ2" s="4">
        <v>230</v>
      </c>
      <c r="AK2" s="2">
        <f>SUM(C2+D2-AJ2)</f>
        <v>123</v>
      </c>
    </row>
    <row r="3" spans="1:37" x14ac:dyDescent="0.35">
      <c r="A3" s="16">
        <v>2</v>
      </c>
      <c r="B3" s="17" t="s">
        <v>40</v>
      </c>
      <c r="C3" s="3">
        <v>315</v>
      </c>
      <c r="D3" s="2">
        <v>250</v>
      </c>
      <c r="E3" s="2" t="s">
        <v>33</v>
      </c>
      <c r="F3" s="2" t="s">
        <v>41</v>
      </c>
      <c r="G3" s="2">
        <v>0</v>
      </c>
      <c r="H3" s="2">
        <v>0</v>
      </c>
      <c r="I3" s="2" t="s">
        <v>42</v>
      </c>
      <c r="J3" s="2" t="s">
        <v>43</v>
      </c>
      <c r="K3" s="2" t="s">
        <v>43</v>
      </c>
      <c r="L3" s="13" t="s">
        <v>377</v>
      </c>
      <c r="M3" s="2" t="s">
        <v>44</v>
      </c>
      <c r="N3" s="2">
        <v>0</v>
      </c>
      <c r="O3" s="2">
        <v>0</v>
      </c>
      <c r="P3" s="2" t="s">
        <v>45</v>
      </c>
      <c r="Q3" s="2">
        <v>0</v>
      </c>
      <c r="R3" s="2" t="s">
        <v>46</v>
      </c>
      <c r="S3" s="13" t="s">
        <v>377</v>
      </c>
      <c r="T3" s="2">
        <v>0</v>
      </c>
      <c r="U3" s="2" t="s">
        <v>47</v>
      </c>
      <c r="V3" s="2" t="s">
        <v>48</v>
      </c>
      <c r="W3" s="2">
        <v>0</v>
      </c>
      <c r="X3" s="2" t="s">
        <v>49</v>
      </c>
      <c r="Y3" s="2" t="s">
        <v>43</v>
      </c>
      <c r="Z3" s="13" t="s">
        <v>377</v>
      </c>
      <c r="AA3" s="2">
        <v>0</v>
      </c>
      <c r="AB3" s="2" t="s">
        <v>50</v>
      </c>
      <c r="AC3" s="2" t="s">
        <v>35</v>
      </c>
      <c r="AD3" s="2" t="s">
        <v>45</v>
      </c>
      <c r="AE3" s="2" t="s">
        <v>51</v>
      </c>
      <c r="AF3" s="2">
        <v>0</v>
      </c>
      <c r="AG3" s="13" t="s">
        <v>377</v>
      </c>
      <c r="AH3" s="2" t="s">
        <v>34</v>
      </c>
      <c r="AI3" s="2">
        <v>0</v>
      </c>
      <c r="AJ3" s="5">
        <v>453</v>
      </c>
      <c r="AK3" s="2">
        <f t="shared" ref="AK3:AK66" si="0">SUM(C3+D3-AJ3)</f>
        <v>112</v>
      </c>
    </row>
    <row r="4" spans="1:37" x14ac:dyDescent="0.35">
      <c r="A4" s="16">
        <v>3</v>
      </c>
      <c r="B4" s="17" t="s">
        <v>52</v>
      </c>
      <c r="C4" s="3">
        <v>800</v>
      </c>
      <c r="D4" s="2"/>
      <c r="E4" s="2" t="s">
        <v>33</v>
      </c>
      <c r="F4" s="2" t="s">
        <v>45</v>
      </c>
      <c r="G4" s="2">
        <v>0</v>
      </c>
      <c r="H4" s="2" t="s">
        <v>35</v>
      </c>
      <c r="I4" s="2" t="s">
        <v>53</v>
      </c>
      <c r="J4" s="2" t="s">
        <v>54</v>
      </c>
      <c r="K4" s="2" t="s">
        <v>55</v>
      </c>
      <c r="L4" s="13" t="s">
        <v>378</v>
      </c>
      <c r="M4" s="2" t="s">
        <v>45</v>
      </c>
      <c r="N4" s="2" t="s">
        <v>35</v>
      </c>
      <c r="O4" s="2" t="s">
        <v>42</v>
      </c>
      <c r="P4" s="2" t="s">
        <v>56</v>
      </c>
      <c r="Q4" s="2" t="s">
        <v>54</v>
      </c>
      <c r="R4" s="2" t="s">
        <v>57</v>
      </c>
      <c r="S4" s="13" t="s">
        <v>378</v>
      </c>
      <c r="T4" s="2">
        <v>0</v>
      </c>
      <c r="U4" s="2">
        <v>0</v>
      </c>
      <c r="V4" s="2" t="s">
        <v>58</v>
      </c>
      <c r="W4" s="2" t="s">
        <v>59</v>
      </c>
      <c r="X4" s="2">
        <v>0</v>
      </c>
      <c r="Y4" s="2" t="s">
        <v>53</v>
      </c>
      <c r="Z4" s="13" t="s">
        <v>378</v>
      </c>
      <c r="AA4" s="2" t="s">
        <v>60</v>
      </c>
      <c r="AB4" s="2" t="s">
        <v>53</v>
      </c>
      <c r="AC4" s="2" t="s">
        <v>53</v>
      </c>
      <c r="AD4" s="2" t="s">
        <v>61</v>
      </c>
      <c r="AE4" s="2" t="s">
        <v>55</v>
      </c>
      <c r="AF4" s="2" t="s">
        <v>62</v>
      </c>
      <c r="AG4" s="13" t="s">
        <v>378</v>
      </c>
      <c r="AH4" s="2" t="s">
        <v>62</v>
      </c>
      <c r="AI4" s="2">
        <v>0</v>
      </c>
      <c r="AJ4" s="4">
        <v>656</v>
      </c>
      <c r="AK4" s="2">
        <f t="shared" si="0"/>
        <v>144</v>
      </c>
    </row>
    <row r="5" spans="1:37" x14ac:dyDescent="0.35">
      <c r="A5" s="16">
        <v>4</v>
      </c>
      <c r="B5" s="17" t="s">
        <v>63</v>
      </c>
      <c r="C5" s="3">
        <v>96</v>
      </c>
      <c r="D5" s="2"/>
      <c r="E5" s="2" t="s">
        <v>33</v>
      </c>
      <c r="F5" s="2">
        <v>0</v>
      </c>
      <c r="G5" s="2">
        <v>0</v>
      </c>
      <c r="H5" s="2">
        <v>25</v>
      </c>
      <c r="I5" s="2">
        <v>0</v>
      </c>
      <c r="J5" s="2">
        <v>0</v>
      </c>
      <c r="K5" s="2">
        <v>0</v>
      </c>
      <c r="L5" s="13" t="s">
        <v>379</v>
      </c>
      <c r="M5" s="2">
        <v>0</v>
      </c>
      <c r="N5" s="2">
        <v>0</v>
      </c>
      <c r="O5" s="2">
        <v>0</v>
      </c>
      <c r="P5" s="2">
        <v>25</v>
      </c>
      <c r="Q5" s="2">
        <v>0</v>
      </c>
      <c r="R5" s="2">
        <v>0</v>
      </c>
      <c r="S5" s="13" t="s">
        <v>379</v>
      </c>
      <c r="T5" s="2">
        <v>0</v>
      </c>
      <c r="U5" s="2">
        <v>0</v>
      </c>
      <c r="V5" s="2">
        <v>25</v>
      </c>
      <c r="W5" s="2">
        <v>0</v>
      </c>
      <c r="X5" s="2">
        <v>0</v>
      </c>
      <c r="Y5" s="2">
        <v>0</v>
      </c>
      <c r="Z5" s="13" t="s">
        <v>379</v>
      </c>
      <c r="AA5" s="2">
        <v>0</v>
      </c>
      <c r="AB5" s="2">
        <v>0</v>
      </c>
      <c r="AC5" s="2">
        <v>0</v>
      </c>
      <c r="AD5" s="2">
        <v>21</v>
      </c>
      <c r="AE5" s="2">
        <v>0</v>
      </c>
      <c r="AF5" s="2">
        <v>0</v>
      </c>
      <c r="AG5" s="13" t="s">
        <v>379</v>
      </c>
      <c r="AH5" s="2">
        <v>0</v>
      </c>
      <c r="AI5" s="2">
        <v>0</v>
      </c>
      <c r="AJ5" s="4">
        <v>96</v>
      </c>
      <c r="AK5" s="2">
        <f t="shared" si="0"/>
        <v>0</v>
      </c>
    </row>
    <row r="6" spans="1:37" x14ac:dyDescent="0.35">
      <c r="A6" s="16">
        <v>5</v>
      </c>
      <c r="B6" s="17" t="s">
        <v>64</v>
      </c>
      <c r="C6" s="3">
        <v>1500</v>
      </c>
      <c r="D6" s="2"/>
      <c r="E6" s="2" t="s">
        <v>33</v>
      </c>
      <c r="F6" s="2" t="s">
        <v>60</v>
      </c>
      <c r="G6" s="2">
        <v>0</v>
      </c>
      <c r="H6" s="2" t="s">
        <v>59</v>
      </c>
      <c r="I6" s="2" t="s">
        <v>65</v>
      </c>
      <c r="J6" s="2" t="s">
        <v>60</v>
      </c>
      <c r="K6" s="2" t="s">
        <v>66</v>
      </c>
      <c r="L6" s="13" t="s">
        <v>380</v>
      </c>
      <c r="M6" s="2" t="s">
        <v>67</v>
      </c>
      <c r="N6" s="2">
        <v>0</v>
      </c>
      <c r="O6" s="2" t="s">
        <v>59</v>
      </c>
      <c r="P6" s="2" t="s">
        <v>65</v>
      </c>
      <c r="Q6" s="2">
        <v>72</v>
      </c>
      <c r="R6" s="2" t="s">
        <v>67</v>
      </c>
      <c r="S6" s="13" t="s">
        <v>380</v>
      </c>
      <c r="T6" s="2" t="s">
        <v>68</v>
      </c>
      <c r="U6" s="2" t="s">
        <v>69</v>
      </c>
      <c r="V6" s="2" t="s">
        <v>70</v>
      </c>
      <c r="W6" s="2" t="s">
        <v>67</v>
      </c>
      <c r="X6" s="2" t="s">
        <v>59</v>
      </c>
      <c r="Y6" s="2" t="s">
        <v>67</v>
      </c>
      <c r="Z6" s="13" t="s">
        <v>380</v>
      </c>
      <c r="AA6" s="2" t="s">
        <v>71</v>
      </c>
      <c r="AB6" s="2" t="s">
        <v>69</v>
      </c>
      <c r="AC6" s="2" t="s">
        <v>60</v>
      </c>
      <c r="AD6" s="2" t="s">
        <v>72</v>
      </c>
      <c r="AE6" s="2" t="s">
        <v>73</v>
      </c>
      <c r="AF6" s="2" t="s">
        <v>69</v>
      </c>
      <c r="AG6" s="13" t="s">
        <v>380</v>
      </c>
      <c r="AH6" s="2" t="s">
        <v>74</v>
      </c>
      <c r="AI6" s="2" t="s">
        <v>69</v>
      </c>
      <c r="AJ6" s="4">
        <v>1416</v>
      </c>
      <c r="AK6" s="2">
        <f t="shared" si="0"/>
        <v>84</v>
      </c>
    </row>
    <row r="7" spans="1:37" x14ac:dyDescent="0.35">
      <c r="A7" s="16">
        <v>6</v>
      </c>
      <c r="B7" s="17" t="s">
        <v>75</v>
      </c>
      <c r="C7" s="3">
        <v>379</v>
      </c>
      <c r="D7" s="2"/>
      <c r="E7" s="2" t="s">
        <v>33</v>
      </c>
      <c r="F7" s="2">
        <v>0</v>
      </c>
      <c r="G7" s="2">
        <v>0</v>
      </c>
      <c r="H7" s="2" t="s">
        <v>36</v>
      </c>
      <c r="I7" s="2">
        <v>0</v>
      </c>
      <c r="J7" s="2">
        <v>0</v>
      </c>
      <c r="K7" s="2">
        <v>0</v>
      </c>
      <c r="L7" s="13" t="s">
        <v>381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 t="s">
        <v>76</v>
      </c>
      <c r="S7" s="13" t="s">
        <v>381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3" t="s">
        <v>381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13" t="s">
        <v>381</v>
      </c>
      <c r="AH7" s="2" t="s">
        <v>54</v>
      </c>
      <c r="AI7" s="2">
        <v>0</v>
      </c>
      <c r="AJ7" s="4">
        <v>48</v>
      </c>
      <c r="AK7" s="2">
        <f t="shared" si="0"/>
        <v>331</v>
      </c>
    </row>
    <row r="8" spans="1:37" x14ac:dyDescent="0.35">
      <c r="A8" s="16">
        <v>7</v>
      </c>
      <c r="B8" s="17" t="s">
        <v>77</v>
      </c>
      <c r="C8" s="3">
        <v>132</v>
      </c>
      <c r="D8" s="2"/>
      <c r="E8" s="2" t="s">
        <v>33</v>
      </c>
      <c r="F8" s="2">
        <v>0</v>
      </c>
      <c r="G8" s="2" t="s">
        <v>54</v>
      </c>
      <c r="H8" s="2">
        <v>0</v>
      </c>
      <c r="I8" s="2">
        <v>0</v>
      </c>
      <c r="J8" s="2">
        <v>0</v>
      </c>
      <c r="K8" s="2">
        <v>0</v>
      </c>
      <c r="L8" s="13"/>
      <c r="M8" s="2">
        <v>0</v>
      </c>
      <c r="N8" s="2">
        <v>0</v>
      </c>
      <c r="O8" s="2" t="s">
        <v>50</v>
      </c>
      <c r="P8" s="2">
        <v>0</v>
      </c>
      <c r="Q8" s="2">
        <v>0</v>
      </c>
      <c r="R8" s="2" t="s">
        <v>78</v>
      </c>
      <c r="S8" s="13"/>
      <c r="T8" s="2">
        <v>0</v>
      </c>
      <c r="U8" s="2">
        <v>0</v>
      </c>
      <c r="V8" s="2">
        <v>0</v>
      </c>
      <c r="W8" s="2">
        <v>0</v>
      </c>
      <c r="X8" s="2" t="s">
        <v>49</v>
      </c>
      <c r="Y8" s="2">
        <v>0</v>
      </c>
      <c r="Z8" s="13"/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13"/>
      <c r="AH8" s="2" t="s">
        <v>37</v>
      </c>
      <c r="AI8" s="2">
        <v>0</v>
      </c>
      <c r="AJ8" s="4">
        <v>50</v>
      </c>
      <c r="AK8" s="2">
        <f t="shared" si="0"/>
        <v>82</v>
      </c>
    </row>
    <row r="9" spans="1:37" x14ac:dyDescent="0.35">
      <c r="A9" s="16">
        <v>8</v>
      </c>
      <c r="B9" s="17" t="s">
        <v>79</v>
      </c>
      <c r="C9" s="3">
        <v>182</v>
      </c>
      <c r="D9" s="2"/>
      <c r="E9" s="2" t="s">
        <v>33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13"/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13"/>
      <c r="T9" s="2" t="s">
        <v>49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3"/>
      <c r="AA9" s="2">
        <v>0</v>
      </c>
      <c r="AB9" s="2" t="s">
        <v>37</v>
      </c>
      <c r="AC9" s="2">
        <v>0</v>
      </c>
      <c r="AD9" s="2" t="s">
        <v>48</v>
      </c>
      <c r="AE9" s="2">
        <v>0</v>
      </c>
      <c r="AF9" s="2">
        <v>0</v>
      </c>
      <c r="AG9" s="13"/>
      <c r="AH9" s="2">
        <v>0</v>
      </c>
      <c r="AI9" s="2">
        <v>0</v>
      </c>
      <c r="AJ9" s="4">
        <v>12</v>
      </c>
      <c r="AK9" s="2">
        <f t="shared" si="0"/>
        <v>170</v>
      </c>
    </row>
    <row r="10" spans="1:37" x14ac:dyDescent="0.35">
      <c r="A10" s="16">
        <v>9</v>
      </c>
      <c r="B10" s="17" t="s">
        <v>80</v>
      </c>
      <c r="C10" s="3">
        <v>2800</v>
      </c>
      <c r="D10" s="2"/>
      <c r="E10" s="2" t="s">
        <v>33</v>
      </c>
      <c r="F10" s="2">
        <v>30</v>
      </c>
      <c r="G10" s="2">
        <v>20</v>
      </c>
      <c r="H10" s="2">
        <v>25</v>
      </c>
      <c r="I10" s="2">
        <v>50</v>
      </c>
      <c r="J10" s="2">
        <v>48</v>
      </c>
      <c r="K10" s="2">
        <v>50</v>
      </c>
      <c r="L10" s="13" t="s">
        <v>375</v>
      </c>
      <c r="M10" s="2">
        <v>72</v>
      </c>
      <c r="N10" s="2">
        <v>50</v>
      </c>
      <c r="O10" s="2">
        <v>30</v>
      </c>
      <c r="P10" s="2">
        <v>25</v>
      </c>
      <c r="Q10" s="2">
        <v>50</v>
      </c>
      <c r="R10" s="2">
        <v>50</v>
      </c>
      <c r="S10" s="13" t="s">
        <v>375</v>
      </c>
      <c r="T10" s="2">
        <v>20</v>
      </c>
      <c r="U10" s="2">
        <v>25</v>
      </c>
      <c r="V10" s="2">
        <v>10</v>
      </c>
      <c r="W10" s="2">
        <v>30</v>
      </c>
      <c r="X10" s="2">
        <v>50</v>
      </c>
      <c r="Y10" s="2">
        <v>70</v>
      </c>
      <c r="Z10" s="13" t="s">
        <v>375</v>
      </c>
      <c r="AA10" s="2">
        <v>10</v>
      </c>
      <c r="AB10" s="2">
        <v>30</v>
      </c>
      <c r="AC10" s="2">
        <v>25</v>
      </c>
      <c r="AD10" s="2">
        <v>50</v>
      </c>
      <c r="AE10" s="2">
        <v>30</v>
      </c>
      <c r="AF10" s="2">
        <v>50</v>
      </c>
      <c r="AG10" s="13" t="s">
        <v>375</v>
      </c>
      <c r="AH10" s="2">
        <v>25</v>
      </c>
      <c r="AI10" s="2">
        <v>10</v>
      </c>
      <c r="AJ10" s="4">
        <v>935</v>
      </c>
      <c r="AK10" s="2">
        <f t="shared" si="0"/>
        <v>1865</v>
      </c>
    </row>
    <row r="11" spans="1:37" x14ac:dyDescent="0.35">
      <c r="A11" s="16">
        <v>10</v>
      </c>
      <c r="B11" s="17" t="s">
        <v>81</v>
      </c>
      <c r="C11" s="3">
        <v>1400</v>
      </c>
      <c r="D11" s="2"/>
      <c r="E11" s="2" t="s">
        <v>33</v>
      </c>
      <c r="F11" s="2">
        <v>0</v>
      </c>
      <c r="G11" s="2">
        <v>0</v>
      </c>
      <c r="H11" s="2">
        <v>0</v>
      </c>
      <c r="I11" s="2" t="s">
        <v>82</v>
      </c>
      <c r="J11" s="2" t="s">
        <v>67</v>
      </c>
      <c r="K11" s="2" t="s">
        <v>83</v>
      </c>
      <c r="L11" s="13" t="s">
        <v>377</v>
      </c>
      <c r="M11" s="2">
        <v>0</v>
      </c>
      <c r="N11" s="2" t="s">
        <v>67</v>
      </c>
      <c r="O11" s="2" t="s">
        <v>82</v>
      </c>
      <c r="P11" s="2" t="s">
        <v>82</v>
      </c>
      <c r="Q11" s="2" t="s">
        <v>84</v>
      </c>
      <c r="R11" s="2" t="s">
        <v>53</v>
      </c>
      <c r="S11" s="13" t="s">
        <v>377</v>
      </c>
      <c r="T11" s="2">
        <v>0</v>
      </c>
      <c r="U11" s="2" t="s">
        <v>53</v>
      </c>
      <c r="V11" s="2" t="s">
        <v>84</v>
      </c>
      <c r="W11" s="2" t="s">
        <v>84</v>
      </c>
      <c r="X11" s="2" t="s">
        <v>53</v>
      </c>
      <c r="Y11" s="2" t="s">
        <v>53</v>
      </c>
      <c r="Z11" s="13" t="s">
        <v>377</v>
      </c>
      <c r="AA11" s="2" t="s">
        <v>84</v>
      </c>
      <c r="AB11" s="2" t="s">
        <v>84</v>
      </c>
      <c r="AC11" s="2" t="s">
        <v>84</v>
      </c>
      <c r="AD11" s="2" t="s">
        <v>84</v>
      </c>
      <c r="AE11" s="2" t="s">
        <v>85</v>
      </c>
      <c r="AF11" s="2" t="s">
        <v>53</v>
      </c>
      <c r="AG11" s="13" t="s">
        <v>377</v>
      </c>
      <c r="AH11" s="2" t="s">
        <v>84</v>
      </c>
      <c r="AI11" s="2" t="s">
        <v>53</v>
      </c>
      <c r="AJ11" s="4">
        <v>1359</v>
      </c>
      <c r="AK11" s="2">
        <f t="shared" si="0"/>
        <v>41</v>
      </c>
    </row>
    <row r="12" spans="1:37" x14ac:dyDescent="0.35">
      <c r="A12" s="16">
        <v>11</v>
      </c>
      <c r="B12" s="17" t="s">
        <v>86</v>
      </c>
      <c r="C12" s="3">
        <v>55</v>
      </c>
      <c r="D12" s="2"/>
      <c r="E12" s="2" t="s">
        <v>33</v>
      </c>
      <c r="F12" s="2" t="s">
        <v>35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3" t="s">
        <v>378</v>
      </c>
      <c r="M12" s="2" t="s">
        <v>35</v>
      </c>
      <c r="N12" s="2">
        <v>0</v>
      </c>
      <c r="O12" s="2">
        <v>0</v>
      </c>
      <c r="P12" s="2" t="s">
        <v>50</v>
      </c>
      <c r="Q12" s="2">
        <v>0</v>
      </c>
      <c r="R12" s="2">
        <v>0</v>
      </c>
      <c r="S12" s="13" t="s">
        <v>378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 t="s">
        <v>49</v>
      </c>
      <c r="Z12" s="13" t="s">
        <v>378</v>
      </c>
      <c r="AA12" s="2">
        <v>0</v>
      </c>
      <c r="AB12" s="2">
        <v>0</v>
      </c>
      <c r="AC12" s="2">
        <v>0</v>
      </c>
      <c r="AD12" s="2" t="s">
        <v>49</v>
      </c>
      <c r="AE12" s="2">
        <v>0</v>
      </c>
      <c r="AF12" s="2">
        <v>0</v>
      </c>
      <c r="AG12" s="13" t="s">
        <v>378</v>
      </c>
      <c r="AH12" s="2">
        <v>0</v>
      </c>
      <c r="AI12" s="2">
        <v>0</v>
      </c>
      <c r="AJ12" s="4">
        <v>50</v>
      </c>
      <c r="AK12" s="2">
        <f t="shared" si="0"/>
        <v>5</v>
      </c>
    </row>
    <row r="13" spans="1:37" x14ac:dyDescent="0.35">
      <c r="A13" s="16">
        <v>12</v>
      </c>
      <c r="B13" s="17" t="s">
        <v>87</v>
      </c>
      <c r="C13" s="3">
        <v>24</v>
      </c>
      <c r="D13" s="2"/>
      <c r="E13" s="2" t="s">
        <v>33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3" t="s">
        <v>379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13" t="s">
        <v>379</v>
      </c>
      <c r="T13" s="2">
        <v>0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13" t="s">
        <v>379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13" t="s">
        <v>379</v>
      </c>
      <c r="AH13" s="2">
        <v>0</v>
      </c>
      <c r="AI13" s="2">
        <v>1</v>
      </c>
      <c r="AJ13" s="4">
        <v>11</v>
      </c>
      <c r="AK13" s="2">
        <f t="shared" si="0"/>
        <v>13</v>
      </c>
    </row>
    <row r="14" spans="1:37" x14ac:dyDescent="0.35">
      <c r="A14" s="16">
        <v>13</v>
      </c>
      <c r="B14" s="17" t="s">
        <v>88</v>
      </c>
      <c r="C14" s="3">
        <v>24</v>
      </c>
      <c r="D14" s="2"/>
      <c r="E14" s="2" t="s">
        <v>33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13" t="s">
        <v>380</v>
      </c>
      <c r="M14" s="2">
        <v>0</v>
      </c>
      <c r="N14" s="2">
        <v>1</v>
      </c>
      <c r="O14" s="2">
        <v>1</v>
      </c>
      <c r="P14" s="2">
        <v>1</v>
      </c>
      <c r="Q14" s="2">
        <v>0</v>
      </c>
      <c r="R14" s="2">
        <v>0</v>
      </c>
      <c r="S14" s="13" t="s">
        <v>380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  <c r="Y14" s="2">
        <v>0</v>
      </c>
      <c r="Z14" s="13" t="s">
        <v>380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13" t="s">
        <v>380</v>
      </c>
      <c r="AH14" s="2">
        <v>0</v>
      </c>
      <c r="AI14" s="2">
        <v>0</v>
      </c>
      <c r="AJ14" s="4">
        <v>8</v>
      </c>
      <c r="AK14" s="2">
        <f t="shared" si="0"/>
        <v>16</v>
      </c>
    </row>
    <row r="15" spans="1:37" x14ac:dyDescent="0.35">
      <c r="A15" s="16">
        <v>14</v>
      </c>
      <c r="B15" s="17" t="s">
        <v>89</v>
      </c>
      <c r="C15" s="3">
        <v>165</v>
      </c>
      <c r="D15" s="2"/>
      <c r="E15" s="2" t="s">
        <v>90</v>
      </c>
      <c r="F15" s="2" t="s">
        <v>91</v>
      </c>
      <c r="G15" s="2">
        <v>0</v>
      </c>
      <c r="H15" s="2" t="s">
        <v>92</v>
      </c>
      <c r="I15" s="2">
        <v>0</v>
      </c>
      <c r="J15" s="2">
        <v>0</v>
      </c>
      <c r="K15" s="2">
        <v>0</v>
      </c>
      <c r="L15" s="13" t="s">
        <v>381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13" t="s">
        <v>381</v>
      </c>
      <c r="T15" s="2">
        <v>0</v>
      </c>
      <c r="U15" s="2">
        <v>0</v>
      </c>
      <c r="V15" s="2">
        <v>0</v>
      </c>
      <c r="W15" s="2">
        <v>0</v>
      </c>
      <c r="X15" s="2" t="s">
        <v>91</v>
      </c>
      <c r="Y15" s="2">
        <v>0</v>
      </c>
      <c r="Z15" s="13" t="s">
        <v>381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13" t="s">
        <v>381</v>
      </c>
      <c r="AH15" s="2">
        <v>0</v>
      </c>
      <c r="AI15" s="2">
        <v>0</v>
      </c>
      <c r="AJ15" s="4">
        <v>50</v>
      </c>
      <c r="AK15" s="2">
        <f t="shared" si="0"/>
        <v>115</v>
      </c>
    </row>
    <row r="16" spans="1:37" x14ac:dyDescent="0.35">
      <c r="A16" s="16">
        <v>15</v>
      </c>
      <c r="B16" s="17" t="s">
        <v>93</v>
      </c>
      <c r="C16" s="3">
        <v>455</v>
      </c>
      <c r="D16" s="2"/>
      <c r="E16" s="2" t="s">
        <v>94</v>
      </c>
      <c r="F16" s="2" t="s">
        <v>95</v>
      </c>
      <c r="G16" s="2">
        <v>0</v>
      </c>
      <c r="H16" s="2">
        <v>0</v>
      </c>
      <c r="I16" s="2">
        <v>0</v>
      </c>
      <c r="J16" s="2" t="s">
        <v>96</v>
      </c>
      <c r="K16" s="2">
        <v>0</v>
      </c>
      <c r="L16" s="13"/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 t="s">
        <v>96</v>
      </c>
      <c r="S16" s="13"/>
      <c r="T16" s="2" t="s">
        <v>96</v>
      </c>
      <c r="U16" s="2" t="s">
        <v>97</v>
      </c>
      <c r="V16" s="2">
        <v>0</v>
      </c>
      <c r="W16" s="2">
        <v>0</v>
      </c>
      <c r="X16" s="2">
        <v>0</v>
      </c>
      <c r="Y16" s="2" t="s">
        <v>96</v>
      </c>
      <c r="Z16" s="13"/>
      <c r="AA16" s="2">
        <v>0</v>
      </c>
      <c r="AB16" s="2" t="s">
        <v>96</v>
      </c>
      <c r="AC16" s="2">
        <v>0</v>
      </c>
      <c r="AD16" s="2">
        <v>0</v>
      </c>
      <c r="AE16" s="2">
        <v>0</v>
      </c>
      <c r="AF16" s="2">
        <v>0</v>
      </c>
      <c r="AG16" s="13"/>
      <c r="AH16" s="2">
        <v>0</v>
      </c>
      <c r="AI16" s="2">
        <v>0</v>
      </c>
      <c r="AJ16" s="4">
        <v>200</v>
      </c>
      <c r="AK16" s="2">
        <f t="shared" si="0"/>
        <v>255</v>
      </c>
    </row>
    <row r="17" spans="1:37" x14ac:dyDescent="0.35">
      <c r="A17" s="16">
        <v>16</v>
      </c>
      <c r="B17" s="17" t="s">
        <v>98</v>
      </c>
      <c r="C17" s="3">
        <v>2</v>
      </c>
      <c r="D17" s="2"/>
      <c r="E17" s="2" t="s">
        <v>99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13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13"/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3"/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3"/>
      <c r="AH17" s="2">
        <v>0</v>
      </c>
      <c r="AI17" s="2">
        <v>0</v>
      </c>
      <c r="AJ17" s="4">
        <v>0</v>
      </c>
      <c r="AK17" s="2">
        <f t="shared" si="0"/>
        <v>2</v>
      </c>
    </row>
    <row r="18" spans="1:37" x14ac:dyDescent="0.35">
      <c r="A18" s="16">
        <v>17</v>
      </c>
      <c r="B18" s="17" t="s">
        <v>100</v>
      </c>
      <c r="C18" s="3">
        <v>12</v>
      </c>
      <c r="D18" s="2"/>
      <c r="E18" s="2" t="s">
        <v>101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13" t="s">
        <v>375</v>
      </c>
      <c r="M18" s="2">
        <v>0</v>
      </c>
      <c r="N18" s="2">
        <v>0</v>
      </c>
      <c r="O18" s="2">
        <v>1</v>
      </c>
      <c r="P18" s="2">
        <v>0</v>
      </c>
      <c r="Q18" s="2">
        <v>1</v>
      </c>
      <c r="R18" s="2">
        <v>0</v>
      </c>
      <c r="S18" s="13" t="s">
        <v>375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13" t="s">
        <v>375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0</v>
      </c>
      <c r="AG18" s="13" t="s">
        <v>375</v>
      </c>
      <c r="AH18" s="2">
        <v>0</v>
      </c>
      <c r="AI18" s="2">
        <v>0</v>
      </c>
      <c r="AJ18" s="4">
        <v>6</v>
      </c>
      <c r="AK18" s="2">
        <f t="shared" si="0"/>
        <v>6</v>
      </c>
    </row>
    <row r="19" spans="1:37" x14ac:dyDescent="0.35">
      <c r="A19" s="16">
        <v>18</v>
      </c>
      <c r="B19" s="17" t="s">
        <v>102</v>
      </c>
      <c r="C19" s="3">
        <v>202</v>
      </c>
      <c r="D19" s="2"/>
      <c r="E19" s="2" t="s">
        <v>101</v>
      </c>
      <c r="F19" s="2">
        <v>0</v>
      </c>
      <c r="G19" s="2" t="s">
        <v>37</v>
      </c>
      <c r="H19" s="2" t="s">
        <v>103</v>
      </c>
      <c r="I19" s="2" t="s">
        <v>49</v>
      </c>
      <c r="J19" s="2" t="s">
        <v>48</v>
      </c>
      <c r="K19" s="2" t="s">
        <v>38</v>
      </c>
      <c r="L19" s="13" t="s">
        <v>377</v>
      </c>
      <c r="M19" s="2" t="s">
        <v>49</v>
      </c>
      <c r="N19" s="2">
        <v>0</v>
      </c>
      <c r="O19" s="2" t="s">
        <v>50</v>
      </c>
      <c r="P19" s="2" t="s">
        <v>36</v>
      </c>
      <c r="Q19" s="2" t="s">
        <v>49</v>
      </c>
      <c r="R19" s="2" t="s">
        <v>36</v>
      </c>
      <c r="S19" s="13" t="s">
        <v>377</v>
      </c>
      <c r="T19" s="2" t="s">
        <v>48</v>
      </c>
      <c r="U19" s="2" t="s">
        <v>36</v>
      </c>
      <c r="V19" s="2" t="s">
        <v>104</v>
      </c>
      <c r="W19" s="2" t="s">
        <v>36</v>
      </c>
      <c r="X19" s="2" t="s">
        <v>38</v>
      </c>
      <c r="Y19" s="2" t="s">
        <v>48</v>
      </c>
      <c r="Z19" s="13" t="s">
        <v>377</v>
      </c>
      <c r="AA19" s="2" t="s">
        <v>38</v>
      </c>
      <c r="AB19" s="2" t="s">
        <v>49</v>
      </c>
      <c r="AC19" s="2" t="s">
        <v>103</v>
      </c>
      <c r="AD19" s="2" t="s">
        <v>48</v>
      </c>
      <c r="AE19" s="2" t="s">
        <v>49</v>
      </c>
      <c r="AF19" s="2" t="s">
        <v>49</v>
      </c>
      <c r="AG19" s="13" t="s">
        <v>377</v>
      </c>
      <c r="AH19" s="2" t="s">
        <v>38</v>
      </c>
      <c r="AI19" s="2" t="s">
        <v>37</v>
      </c>
      <c r="AJ19" s="4">
        <v>143</v>
      </c>
      <c r="AK19" s="2">
        <f t="shared" si="0"/>
        <v>59</v>
      </c>
    </row>
    <row r="20" spans="1:37" x14ac:dyDescent="0.35">
      <c r="A20" s="16">
        <v>19</v>
      </c>
      <c r="B20" s="17" t="s">
        <v>105</v>
      </c>
      <c r="C20" s="3">
        <v>57</v>
      </c>
      <c r="D20" s="2"/>
      <c r="E20" s="2" t="s">
        <v>101</v>
      </c>
      <c r="F20" s="6" t="s">
        <v>106</v>
      </c>
      <c r="G20" s="2">
        <v>0</v>
      </c>
      <c r="H20" s="6" t="s">
        <v>106</v>
      </c>
      <c r="I20" s="6" t="s">
        <v>106</v>
      </c>
      <c r="J20" s="6" t="s">
        <v>106</v>
      </c>
      <c r="K20" s="2">
        <v>0</v>
      </c>
      <c r="L20" s="13" t="s">
        <v>378</v>
      </c>
      <c r="M20" s="2">
        <v>0</v>
      </c>
      <c r="N20" s="2" t="s">
        <v>106</v>
      </c>
      <c r="O20" s="2" t="s">
        <v>106</v>
      </c>
      <c r="P20" s="2" t="s">
        <v>106</v>
      </c>
      <c r="Q20" s="2" t="s">
        <v>106</v>
      </c>
      <c r="R20" s="2" t="s">
        <v>39</v>
      </c>
      <c r="S20" s="13" t="s">
        <v>378</v>
      </c>
      <c r="T20" s="2">
        <v>0</v>
      </c>
      <c r="U20" s="2" t="s">
        <v>106</v>
      </c>
      <c r="V20" s="2" t="s">
        <v>106</v>
      </c>
      <c r="W20" s="2">
        <v>0</v>
      </c>
      <c r="X20" s="2" t="s">
        <v>106</v>
      </c>
      <c r="Y20" s="2" t="s">
        <v>106</v>
      </c>
      <c r="Z20" s="13" t="s">
        <v>378</v>
      </c>
      <c r="AA20" s="2" t="s">
        <v>106</v>
      </c>
      <c r="AB20" s="2">
        <v>0</v>
      </c>
      <c r="AC20" s="2" t="s">
        <v>107</v>
      </c>
      <c r="AD20" s="2">
        <v>0</v>
      </c>
      <c r="AE20" s="2" t="s">
        <v>106</v>
      </c>
      <c r="AF20" s="2" t="s">
        <v>106</v>
      </c>
      <c r="AG20" s="13" t="s">
        <v>378</v>
      </c>
      <c r="AH20" s="2" t="s">
        <v>106</v>
      </c>
      <c r="AI20" s="2" t="s">
        <v>106</v>
      </c>
      <c r="AJ20" s="4">
        <v>20</v>
      </c>
      <c r="AK20" s="2">
        <f t="shared" si="0"/>
        <v>37</v>
      </c>
    </row>
    <row r="21" spans="1:37" x14ac:dyDescent="0.35">
      <c r="A21" s="16">
        <v>20</v>
      </c>
      <c r="B21" s="17" t="s">
        <v>108</v>
      </c>
      <c r="C21" s="3">
        <v>42</v>
      </c>
      <c r="D21" s="2"/>
      <c r="E21" s="2" t="s">
        <v>101</v>
      </c>
      <c r="F21" s="2">
        <v>0</v>
      </c>
      <c r="G21" s="2">
        <v>0</v>
      </c>
      <c r="H21" s="2" t="s">
        <v>106</v>
      </c>
      <c r="I21" s="2" t="s">
        <v>106</v>
      </c>
      <c r="J21" s="2" t="s">
        <v>106</v>
      </c>
      <c r="K21" s="2">
        <v>0</v>
      </c>
      <c r="L21" s="13" t="s">
        <v>379</v>
      </c>
      <c r="M21" s="2" t="s">
        <v>106</v>
      </c>
      <c r="N21" s="2" t="s">
        <v>106</v>
      </c>
      <c r="O21" s="2" t="s">
        <v>106</v>
      </c>
      <c r="P21" s="2" t="s">
        <v>106</v>
      </c>
      <c r="Q21" s="2" t="s">
        <v>106</v>
      </c>
      <c r="R21" s="2" t="s">
        <v>106</v>
      </c>
      <c r="S21" s="13" t="s">
        <v>379</v>
      </c>
      <c r="T21" s="2">
        <v>0</v>
      </c>
      <c r="U21" s="2" t="s">
        <v>106</v>
      </c>
      <c r="V21" s="2" t="s">
        <v>106</v>
      </c>
      <c r="W21" s="2" t="s">
        <v>106</v>
      </c>
      <c r="X21" s="2" t="s">
        <v>106</v>
      </c>
      <c r="Y21" s="2" t="s">
        <v>106</v>
      </c>
      <c r="Z21" s="13" t="s">
        <v>379</v>
      </c>
      <c r="AA21" s="2" t="s">
        <v>106</v>
      </c>
      <c r="AB21" s="2">
        <v>0</v>
      </c>
      <c r="AC21" s="2" t="s">
        <v>37</v>
      </c>
      <c r="AD21" s="2" t="s">
        <v>39</v>
      </c>
      <c r="AE21" s="2" t="s">
        <v>106</v>
      </c>
      <c r="AF21" s="2" t="s">
        <v>106</v>
      </c>
      <c r="AG21" s="13" t="s">
        <v>379</v>
      </c>
      <c r="AH21" s="2" t="s">
        <v>39</v>
      </c>
      <c r="AI21" s="2" t="s">
        <v>106</v>
      </c>
      <c r="AJ21" s="4">
        <v>25</v>
      </c>
      <c r="AK21" s="2">
        <f t="shared" si="0"/>
        <v>17</v>
      </c>
    </row>
    <row r="22" spans="1:37" x14ac:dyDescent="0.35">
      <c r="A22" s="16">
        <v>21</v>
      </c>
      <c r="B22" s="17" t="s">
        <v>109</v>
      </c>
      <c r="C22" s="3">
        <v>500</v>
      </c>
      <c r="D22" s="2">
        <v>2700</v>
      </c>
      <c r="E22" s="2" t="s">
        <v>110</v>
      </c>
      <c r="F22" s="2" t="s">
        <v>111</v>
      </c>
      <c r="G22" s="2" t="s">
        <v>111</v>
      </c>
      <c r="H22" s="2" t="s">
        <v>112</v>
      </c>
      <c r="I22" s="2" t="s">
        <v>113</v>
      </c>
      <c r="J22" s="2" t="s">
        <v>114</v>
      </c>
      <c r="K22" s="2" t="s">
        <v>115</v>
      </c>
      <c r="L22" s="13" t="s">
        <v>380</v>
      </c>
      <c r="M22" s="2" t="s">
        <v>116</v>
      </c>
      <c r="N22" s="2" t="s">
        <v>112</v>
      </c>
      <c r="O22" s="2" t="s">
        <v>117</v>
      </c>
      <c r="P22" s="2" t="s">
        <v>117</v>
      </c>
      <c r="Q22" s="2" t="s">
        <v>118</v>
      </c>
      <c r="R22" s="2" t="s">
        <v>112</v>
      </c>
      <c r="S22" s="13" t="s">
        <v>380</v>
      </c>
      <c r="T22" s="2" t="s">
        <v>115</v>
      </c>
      <c r="U22" s="2" t="s">
        <v>111</v>
      </c>
      <c r="V22" s="2" t="s">
        <v>119</v>
      </c>
      <c r="W22" s="2" t="s">
        <v>115</v>
      </c>
      <c r="X22" s="2" t="s">
        <v>120</v>
      </c>
      <c r="Y22" s="2" t="s">
        <v>116</v>
      </c>
      <c r="Z22" s="13" t="s">
        <v>380</v>
      </c>
      <c r="AA22" s="2" t="s">
        <v>113</v>
      </c>
      <c r="AB22" s="2">
        <v>0</v>
      </c>
      <c r="AC22" s="2" t="s">
        <v>116</v>
      </c>
      <c r="AD22" s="2" t="s">
        <v>121</v>
      </c>
      <c r="AE22" s="2" t="s">
        <v>122</v>
      </c>
      <c r="AF22" s="2">
        <v>0</v>
      </c>
      <c r="AG22" s="13" t="s">
        <v>380</v>
      </c>
      <c r="AH22" s="2" t="s">
        <v>123</v>
      </c>
      <c r="AI22" s="2" t="s">
        <v>124</v>
      </c>
      <c r="AJ22" s="4">
        <v>2840</v>
      </c>
      <c r="AK22" s="2">
        <f t="shared" si="0"/>
        <v>360</v>
      </c>
    </row>
    <row r="23" spans="1:37" x14ac:dyDescent="0.35">
      <c r="A23" s="16">
        <v>22</v>
      </c>
      <c r="B23" s="17" t="s">
        <v>125</v>
      </c>
      <c r="C23" s="3">
        <v>430</v>
      </c>
      <c r="D23" s="2">
        <v>200</v>
      </c>
      <c r="E23" s="2" t="s">
        <v>110</v>
      </c>
      <c r="F23" s="2">
        <v>0</v>
      </c>
      <c r="G23" s="2">
        <v>0</v>
      </c>
      <c r="H23" s="2" t="s">
        <v>126</v>
      </c>
      <c r="I23" s="2" t="s">
        <v>127</v>
      </c>
      <c r="J23" s="2">
        <v>0</v>
      </c>
      <c r="K23" s="2" t="s">
        <v>126</v>
      </c>
      <c r="L23" s="13" t="s">
        <v>381</v>
      </c>
      <c r="M23" s="2" t="s">
        <v>126</v>
      </c>
      <c r="N23" s="2" t="s">
        <v>115</v>
      </c>
      <c r="O23" s="2" t="s">
        <v>128</v>
      </c>
      <c r="P23" s="2" t="s">
        <v>126</v>
      </c>
      <c r="Q23" s="2"/>
      <c r="R23" s="2" t="s">
        <v>129</v>
      </c>
      <c r="S23" s="13" t="s">
        <v>381</v>
      </c>
      <c r="T23" s="2">
        <v>0</v>
      </c>
      <c r="U23" s="2">
        <v>0</v>
      </c>
      <c r="V23" s="2" t="s">
        <v>126</v>
      </c>
      <c r="W23" s="2" t="s">
        <v>129</v>
      </c>
      <c r="X23" s="2">
        <v>0</v>
      </c>
      <c r="Y23" s="2" t="s">
        <v>126</v>
      </c>
      <c r="Z23" s="13" t="s">
        <v>381</v>
      </c>
      <c r="AA23" s="2" t="s">
        <v>129</v>
      </c>
      <c r="AB23" s="2" t="s">
        <v>129</v>
      </c>
      <c r="AC23" s="2">
        <v>0</v>
      </c>
      <c r="AD23" s="2" t="s">
        <v>129</v>
      </c>
      <c r="AE23" s="2" t="s">
        <v>129</v>
      </c>
      <c r="AF23" s="2">
        <v>0</v>
      </c>
      <c r="AG23" s="13" t="s">
        <v>381</v>
      </c>
      <c r="AH23" s="2" t="s">
        <v>111</v>
      </c>
      <c r="AI23" s="2">
        <v>0</v>
      </c>
      <c r="AJ23" s="4">
        <v>580</v>
      </c>
      <c r="AK23" s="2">
        <f t="shared" si="0"/>
        <v>50</v>
      </c>
    </row>
    <row r="24" spans="1:37" x14ac:dyDescent="0.35">
      <c r="A24" s="16">
        <v>23</v>
      </c>
      <c r="B24" s="17" t="s">
        <v>130</v>
      </c>
      <c r="C24" s="3">
        <v>280</v>
      </c>
      <c r="D24" s="2">
        <v>580</v>
      </c>
      <c r="E24" s="2" t="s">
        <v>110</v>
      </c>
      <c r="F24" s="2" t="s">
        <v>129</v>
      </c>
      <c r="G24" s="2" t="s">
        <v>126</v>
      </c>
      <c r="H24" s="2" t="s">
        <v>126</v>
      </c>
      <c r="I24" s="2">
        <v>0</v>
      </c>
      <c r="J24" s="2" t="s">
        <v>126</v>
      </c>
      <c r="K24" s="2" t="s">
        <v>129</v>
      </c>
      <c r="L24" s="13"/>
      <c r="M24" s="2" t="s">
        <v>129</v>
      </c>
      <c r="N24" s="2" t="s">
        <v>129</v>
      </c>
      <c r="O24" s="2" t="s">
        <v>126</v>
      </c>
      <c r="P24" s="2" t="s">
        <v>126</v>
      </c>
      <c r="Q24" s="2" t="s">
        <v>126</v>
      </c>
      <c r="R24" s="2"/>
      <c r="S24" s="13"/>
      <c r="T24" s="2" t="s">
        <v>126</v>
      </c>
      <c r="U24" s="2" t="s">
        <v>111</v>
      </c>
      <c r="V24" s="2" t="s">
        <v>126</v>
      </c>
      <c r="W24" s="2" t="s">
        <v>126</v>
      </c>
      <c r="X24" s="2" t="s">
        <v>126</v>
      </c>
      <c r="Y24" s="2" t="s">
        <v>129</v>
      </c>
      <c r="Z24" s="13"/>
      <c r="AA24" s="2" t="s">
        <v>126</v>
      </c>
      <c r="AB24" s="2">
        <v>0</v>
      </c>
      <c r="AC24" s="2" t="s">
        <v>129</v>
      </c>
      <c r="AD24" s="2" t="s">
        <v>129</v>
      </c>
      <c r="AE24" s="2" t="s">
        <v>128</v>
      </c>
      <c r="AF24" s="2" t="s">
        <v>128</v>
      </c>
      <c r="AG24" s="13"/>
      <c r="AH24" s="2">
        <v>0</v>
      </c>
      <c r="AI24" s="2" t="s">
        <v>131</v>
      </c>
      <c r="AJ24" s="4">
        <v>830</v>
      </c>
      <c r="AK24" s="2">
        <f t="shared" si="0"/>
        <v>30</v>
      </c>
    </row>
    <row r="25" spans="1:37" x14ac:dyDescent="0.35">
      <c r="A25" s="16">
        <v>24</v>
      </c>
      <c r="B25" s="17" t="s">
        <v>132</v>
      </c>
      <c r="C25" s="3">
        <v>100</v>
      </c>
      <c r="D25" s="2"/>
      <c r="E25" s="2" t="s">
        <v>101</v>
      </c>
      <c r="F25" s="2">
        <v>0</v>
      </c>
      <c r="G25" s="2">
        <v>0</v>
      </c>
      <c r="H25" s="2">
        <v>10</v>
      </c>
      <c r="I25" s="2">
        <v>0</v>
      </c>
      <c r="J25" s="2">
        <v>0</v>
      </c>
      <c r="K25" s="2">
        <v>0</v>
      </c>
      <c r="L25" s="13"/>
      <c r="M25" s="2">
        <v>0</v>
      </c>
      <c r="N25" s="2">
        <v>10</v>
      </c>
      <c r="O25" s="2">
        <v>0</v>
      </c>
      <c r="P25" s="2">
        <v>0</v>
      </c>
      <c r="Q25" s="2">
        <v>0</v>
      </c>
      <c r="R25" s="2">
        <v>0</v>
      </c>
      <c r="S25" s="13"/>
      <c r="T25" s="2">
        <v>0</v>
      </c>
      <c r="U25" s="2">
        <v>0</v>
      </c>
      <c r="V25" s="2">
        <v>0</v>
      </c>
      <c r="W25" s="2">
        <v>10</v>
      </c>
      <c r="X25" s="2">
        <v>0</v>
      </c>
      <c r="Y25" s="2">
        <v>0</v>
      </c>
      <c r="Z25" s="13"/>
      <c r="AA25" s="2">
        <v>0</v>
      </c>
      <c r="AB25" s="2">
        <v>0</v>
      </c>
      <c r="AC25" s="2">
        <v>0</v>
      </c>
      <c r="AD25" s="2">
        <v>10</v>
      </c>
      <c r="AE25" s="2">
        <v>0</v>
      </c>
      <c r="AF25" s="2">
        <v>0</v>
      </c>
      <c r="AG25" s="13"/>
      <c r="AH25" s="2" t="s">
        <v>133</v>
      </c>
      <c r="AI25" s="2">
        <v>0</v>
      </c>
      <c r="AJ25" s="4">
        <v>70</v>
      </c>
      <c r="AK25" s="2">
        <f t="shared" si="0"/>
        <v>30</v>
      </c>
    </row>
    <row r="26" spans="1:37" x14ac:dyDescent="0.35">
      <c r="A26" s="16">
        <v>25</v>
      </c>
      <c r="B26" s="17" t="s">
        <v>134</v>
      </c>
      <c r="C26" s="3">
        <v>100</v>
      </c>
      <c r="D26" s="2"/>
      <c r="E26" s="2" t="s">
        <v>101</v>
      </c>
      <c r="F26" s="2">
        <v>0</v>
      </c>
      <c r="G26" s="2">
        <v>10</v>
      </c>
      <c r="H26" s="2">
        <v>0</v>
      </c>
      <c r="I26" s="2">
        <v>10</v>
      </c>
      <c r="J26" s="2">
        <v>0</v>
      </c>
      <c r="K26" s="2">
        <v>0</v>
      </c>
      <c r="L26" s="13" t="s">
        <v>375</v>
      </c>
      <c r="M26" s="2">
        <v>0</v>
      </c>
      <c r="N26" s="2">
        <v>10</v>
      </c>
      <c r="O26" s="2">
        <v>0</v>
      </c>
      <c r="P26" s="2">
        <v>0</v>
      </c>
      <c r="Q26" s="2">
        <v>0</v>
      </c>
      <c r="R26" s="2">
        <v>0</v>
      </c>
      <c r="S26" s="13" t="s">
        <v>375</v>
      </c>
      <c r="T26" s="2">
        <v>0</v>
      </c>
      <c r="U26" s="2">
        <v>0</v>
      </c>
      <c r="V26" s="2">
        <v>10</v>
      </c>
      <c r="W26" s="2">
        <v>0</v>
      </c>
      <c r="X26" s="2">
        <v>0</v>
      </c>
      <c r="Y26" s="2">
        <v>0</v>
      </c>
      <c r="Z26" s="13" t="s">
        <v>375</v>
      </c>
      <c r="AA26" s="2">
        <v>0</v>
      </c>
      <c r="AB26" s="2">
        <v>0</v>
      </c>
      <c r="AC26" s="2">
        <v>0</v>
      </c>
      <c r="AD26" s="2">
        <v>0</v>
      </c>
      <c r="AE26" s="2">
        <v>10</v>
      </c>
      <c r="AF26" s="2">
        <v>0</v>
      </c>
      <c r="AG26" s="13" t="s">
        <v>375</v>
      </c>
      <c r="AH26" s="2">
        <v>0</v>
      </c>
      <c r="AI26" s="2">
        <v>0</v>
      </c>
      <c r="AJ26" s="4">
        <v>50</v>
      </c>
      <c r="AK26" s="2">
        <f t="shared" si="0"/>
        <v>50</v>
      </c>
    </row>
    <row r="27" spans="1:37" x14ac:dyDescent="0.35">
      <c r="A27" s="16">
        <v>26</v>
      </c>
      <c r="B27" s="17" t="s">
        <v>135</v>
      </c>
      <c r="C27" s="3">
        <v>53</v>
      </c>
      <c r="D27" s="2"/>
      <c r="E27" s="2" t="s">
        <v>101</v>
      </c>
      <c r="F27" s="2">
        <v>0</v>
      </c>
      <c r="G27" s="2">
        <v>0</v>
      </c>
      <c r="H27" s="2" t="s">
        <v>104</v>
      </c>
      <c r="I27" s="2">
        <v>0</v>
      </c>
      <c r="J27" s="2">
        <v>0</v>
      </c>
      <c r="K27" s="2">
        <v>0</v>
      </c>
      <c r="L27" s="13" t="s">
        <v>377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13" t="s">
        <v>377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3" t="s">
        <v>377</v>
      </c>
      <c r="AA27" s="2">
        <v>0</v>
      </c>
      <c r="AB27" s="2" t="s">
        <v>49</v>
      </c>
      <c r="AC27" s="2">
        <v>0</v>
      </c>
      <c r="AD27" s="2">
        <v>0</v>
      </c>
      <c r="AE27" s="2">
        <v>0</v>
      </c>
      <c r="AF27" s="2">
        <v>0</v>
      </c>
      <c r="AG27" s="13" t="s">
        <v>377</v>
      </c>
      <c r="AH27" s="2">
        <v>0</v>
      </c>
      <c r="AI27" s="2">
        <v>0</v>
      </c>
      <c r="AJ27" s="4">
        <v>12</v>
      </c>
      <c r="AK27" s="2">
        <f t="shared" si="0"/>
        <v>41</v>
      </c>
    </row>
    <row r="28" spans="1:37" x14ac:dyDescent="0.35">
      <c r="A28" s="16">
        <v>27</v>
      </c>
      <c r="B28" s="17" t="s">
        <v>136</v>
      </c>
      <c r="C28" s="3">
        <v>80</v>
      </c>
      <c r="D28" s="2"/>
      <c r="E28" s="2" t="s">
        <v>101</v>
      </c>
      <c r="F28" s="2" t="s">
        <v>48</v>
      </c>
      <c r="G28" s="2" t="s">
        <v>39</v>
      </c>
      <c r="H28" s="2" t="s">
        <v>48</v>
      </c>
      <c r="I28" s="2" t="s">
        <v>48</v>
      </c>
      <c r="J28" s="2" t="s">
        <v>48</v>
      </c>
      <c r="K28" s="2" t="s">
        <v>49</v>
      </c>
      <c r="L28" s="13" t="s">
        <v>378</v>
      </c>
      <c r="M28" s="2" t="s">
        <v>36</v>
      </c>
      <c r="N28" s="2">
        <v>0</v>
      </c>
      <c r="O28" s="2" t="s">
        <v>48</v>
      </c>
      <c r="P28" s="2" t="s">
        <v>39</v>
      </c>
      <c r="Q28" s="2" t="s">
        <v>39</v>
      </c>
      <c r="R28" s="2" t="s">
        <v>37</v>
      </c>
      <c r="S28" s="13" t="s">
        <v>378</v>
      </c>
      <c r="T28" s="2" t="s">
        <v>37</v>
      </c>
      <c r="U28" s="2" t="s">
        <v>48</v>
      </c>
      <c r="V28" s="2" t="s">
        <v>48</v>
      </c>
      <c r="W28" s="2" t="s">
        <v>39</v>
      </c>
      <c r="X28" s="2" t="s">
        <v>48</v>
      </c>
      <c r="Y28" s="2" t="s">
        <v>48</v>
      </c>
      <c r="Z28" s="13" t="s">
        <v>378</v>
      </c>
      <c r="AA28" s="2">
        <v>0</v>
      </c>
      <c r="AB28" s="2">
        <v>0</v>
      </c>
      <c r="AC28" s="2" t="s">
        <v>39</v>
      </c>
      <c r="AD28" s="2" t="s">
        <v>48</v>
      </c>
      <c r="AE28" s="2">
        <v>0</v>
      </c>
      <c r="AF28" s="2" t="s">
        <v>48</v>
      </c>
      <c r="AG28" s="13" t="s">
        <v>378</v>
      </c>
      <c r="AH28" s="2" t="s">
        <v>48</v>
      </c>
      <c r="AI28" s="2" t="s">
        <v>37</v>
      </c>
      <c r="AJ28" s="4">
        <v>77</v>
      </c>
      <c r="AK28" s="2">
        <f t="shared" si="0"/>
        <v>3</v>
      </c>
    </row>
    <row r="29" spans="1:37" x14ac:dyDescent="0.35">
      <c r="A29" s="16">
        <v>28</v>
      </c>
      <c r="B29" s="17" t="s">
        <v>137</v>
      </c>
      <c r="C29" s="3">
        <v>25</v>
      </c>
      <c r="D29" s="2"/>
      <c r="E29" s="2" t="s">
        <v>101</v>
      </c>
      <c r="F29" s="2">
        <v>0</v>
      </c>
      <c r="G29" s="2">
        <v>0</v>
      </c>
      <c r="H29" s="2" t="s">
        <v>39</v>
      </c>
      <c r="I29" s="2">
        <v>0</v>
      </c>
      <c r="J29" s="2" t="s">
        <v>39</v>
      </c>
      <c r="K29" s="2" t="s">
        <v>39</v>
      </c>
      <c r="L29" s="13" t="s">
        <v>379</v>
      </c>
      <c r="M29" s="2" t="s">
        <v>39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3" t="s">
        <v>379</v>
      </c>
      <c r="T29" s="2">
        <v>0</v>
      </c>
      <c r="U29" s="2" t="s">
        <v>39</v>
      </c>
      <c r="V29" s="2" t="s">
        <v>39</v>
      </c>
      <c r="W29" s="2">
        <v>0</v>
      </c>
      <c r="X29" s="2" t="s">
        <v>39</v>
      </c>
      <c r="Y29" s="2" t="s">
        <v>39</v>
      </c>
      <c r="Z29" s="13" t="s">
        <v>379</v>
      </c>
      <c r="AA29" s="2">
        <v>0</v>
      </c>
      <c r="AB29" s="2">
        <v>0</v>
      </c>
      <c r="AC29" s="2">
        <v>0</v>
      </c>
      <c r="AD29" s="2" t="s">
        <v>39</v>
      </c>
      <c r="AE29" s="2">
        <v>0</v>
      </c>
      <c r="AF29" s="2">
        <v>0</v>
      </c>
      <c r="AG29" s="13" t="s">
        <v>379</v>
      </c>
      <c r="AH29" s="2" t="s">
        <v>106</v>
      </c>
      <c r="AI29" s="2" t="s">
        <v>48</v>
      </c>
      <c r="AJ29" s="4">
        <v>23</v>
      </c>
      <c r="AK29" s="2">
        <f t="shared" si="0"/>
        <v>2</v>
      </c>
    </row>
    <row r="30" spans="1:37" x14ac:dyDescent="0.35">
      <c r="A30" s="16">
        <v>29</v>
      </c>
      <c r="B30" s="17" t="s">
        <v>138</v>
      </c>
      <c r="C30" s="3">
        <v>184</v>
      </c>
      <c r="D30" s="2">
        <v>200</v>
      </c>
      <c r="E30" s="2" t="s">
        <v>33</v>
      </c>
      <c r="F30" s="2" t="s">
        <v>50</v>
      </c>
      <c r="G30" s="2" t="s">
        <v>49</v>
      </c>
      <c r="H30" s="2" t="s">
        <v>78</v>
      </c>
      <c r="I30" s="2" t="s">
        <v>50</v>
      </c>
      <c r="J30" s="2" t="s">
        <v>139</v>
      </c>
      <c r="K30" s="2" t="s">
        <v>104</v>
      </c>
      <c r="L30" s="13" t="s">
        <v>380</v>
      </c>
      <c r="M30" s="2" t="s">
        <v>50</v>
      </c>
      <c r="N30" s="2" t="s">
        <v>50</v>
      </c>
      <c r="O30" s="2" t="s">
        <v>50</v>
      </c>
      <c r="P30" s="2" t="s">
        <v>50</v>
      </c>
      <c r="Q30" s="2" t="s">
        <v>50</v>
      </c>
      <c r="R30" s="2" t="s">
        <v>50</v>
      </c>
      <c r="S30" s="13" t="s">
        <v>380</v>
      </c>
      <c r="T30" s="2" t="s">
        <v>50</v>
      </c>
      <c r="U30" s="2">
        <v>0</v>
      </c>
      <c r="V30" s="2">
        <v>0</v>
      </c>
      <c r="W30" s="2" t="s">
        <v>35</v>
      </c>
      <c r="X30" s="2" t="s">
        <v>50</v>
      </c>
      <c r="Y30" s="2" t="s">
        <v>35</v>
      </c>
      <c r="Z30" s="13" t="s">
        <v>380</v>
      </c>
      <c r="AA30" s="2" t="s">
        <v>54</v>
      </c>
      <c r="AB30" s="2" t="s">
        <v>54</v>
      </c>
      <c r="AC30" s="2" t="s">
        <v>50</v>
      </c>
      <c r="AD30" s="2" t="s">
        <v>50</v>
      </c>
      <c r="AE30" s="2" t="s">
        <v>54</v>
      </c>
      <c r="AF30" s="2" t="s">
        <v>45</v>
      </c>
      <c r="AG30" s="13" t="s">
        <v>380</v>
      </c>
      <c r="AH30" s="2" t="s">
        <v>50</v>
      </c>
      <c r="AI30" s="2" t="s">
        <v>50</v>
      </c>
      <c r="AJ30" s="4">
        <v>311</v>
      </c>
      <c r="AK30" s="2">
        <f t="shared" si="0"/>
        <v>73</v>
      </c>
    </row>
    <row r="31" spans="1:37" x14ac:dyDescent="0.35">
      <c r="A31" s="16">
        <v>30</v>
      </c>
      <c r="B31" s="17" t="s">
        <v>140</v>
      </c>
      <c r="C31" s="3">
        <v>73</v>
      </c>
      <c r="D31" s="2"/>
      <c r="E31" s="2" t="s">
        <v>101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3" t="s">
        <v>381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13" t="s">
        <v>381</v>
      </c>
      <c r="T31" s="2" t="s">
        <v>106</v>
      </c>
      <c r="U31" s="2" t="s">
        <v>106</v>
      </c>
      <c r="V31" s="2">
        <v>0</v>
      </c>
      <c r="W31" s="2"/>
      <c r="X31" s="2">
        <v>0</v>
      </c>
      <c r="Y31" s="2">
        <v>0</v>
      </c>
      <c r="Z31" s="13" t="s">
        <v>381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13" t="s">
        <v>381</v>
      </c>
      <c r="AH31" s="2">
        <v>0</v>
      </c>
      <c r="AI31" s="2">
        <v>0</v>
      </c>
      <c r="AJ31" s="4">
        <v>2</v>
      </c>
      <c r="AK31" s="2">
        <f t="shared" si="0"/>
        <v>71</v>
      </c>
    </row>
    <row r="32" spans="1:37" x14ac:dyDescent="0.35">
      <c r="A32" s="16">
        <v>31</v>
      </c>
      <c r="B32" s="17" t="s">
        <v>141</v>
      </c>
      <c r="C32" s="3">
        <v>10</v>
      </c>
      <c r="D32" s="2"/>
      <c r="E32" s="2" t="s">
        <v>142</v>
      </c>
      <c r="F32" s="2">
        <v>0</v>
      </c>
      <c r="G32" s="2">
        <v>0</v>
      </c>
      <c r="H32" s="2" t="s">
        <v>143</v>
      </c>
      <c r="I32" s="2" t="s">
        <v>143</v>
      </c>
      <c r="J32" s="2">
        <v>0</v>
      </c>
      <c r="K32" s="2">
        <v>0</v>
      </c>
      <c r="L32" s="13"/>
      <c r="M32" s="2" t="s">
        <v>143</v>
      </c>
      <c r="N32" s="2">
        <v>0</v>
      </c>
      <c r="O32" s="2" t="s">
        <v>106</v>
      </c>
      <c r="P32" s="2">
        <v>0</v>
      </c>
      <c r="Q32" s="2">
        <v>0</v>
      </c>
      <c r="R32" s="2">
        <v>0</v>
      </c>
      <c r="S32" s="13"/>
      <c r="T32" s="2">
        <v>0</v>
      </c>
      <c r="U32" s="2" t="s">
        <v>48</v>
      </c>
      <c r="V32" s="2">
        <v>0</v>
      </c>
      <c r="W32" s="2" t="s">
        <v>144</v>
      </c>
      <c r="X32" s="2">
        <v>0</v>
      </c>
      <c r="Y32" s="2">
        <v>0</v>
      </c>
      <c r="Z32" s="13"/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13"/>
      <c r="AH32" s="2">
        <v>0</v>
      </c>
      <c r="AI32" s="2">
        <v>0</v>
      </c>
      <c r="AJ32" s="4">
        <v>10</v>
      </c>
      <c r="AK32" s="2">
        <f t="shared" si="0"/>
        <v>0</v>
      </c>
    </row>
    <row r="33" spans="1:37" x14ac:dyDescent="0.35">
      <c r="A33" s="16">
        <v>32</v>
      </c>
      <c r="B33" s="17" t="s">
        <v>145</v>
      </c>
      <c r="C33" s="3">
        <v>2</v>
      </c>
      <c r="D33" s="2"/>
      <c r="E33" s="2" t="s">
        <v>142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3"/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13"/>
      <c r="T33" s="2">
        <v>0</v>
      </c>
      <c r="U33" s="2"/>
      <c r="V33" s="2">
        <v>0</v>
      </c>
      <c r="W33" s="2">
        <v>0</v>
      </c>
      <c r="X33" s="2">
        <v>0</v>
      </c>
      <c r="Y33" s="2">
        <v>0</v>
      </c>
      <c r="Z33" s="13"/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13"/>
      <c r="AH33" s="2">
        <v>0</v>
      </c>
      <c r="AI33" s="2">
        <v>0</v>
      </c>
      <c r="AJ33" s="4"/>
      <c r="AK33" s="2">
        <f t="shared" si="0"/>
        <v>2</v>
      </c>
    </row>
    <row r="34" spans="1:37" x14ac:dyDescent="0.35">
      <c r="A34" s="16">
        <v>33</v>
      </c>
      <c r="B34" s="17" t="s">
        <v>146</v>
      </c>
      <c r="C34" s="3">
        <v>9</v>
      </c>
      <c r="D34" s="2"/>
      <c r="E34" s="2" t="s">
        <v>101</v>
      </c>
      <c r="F34" s="2">
        <v>0</v>
      </c>
      <c r="G34" s="2" t="s">
        <v>106</v>
      </c>
      <c r="H34" s="2">
        <v>0</v>
      </c>
      <c r="I34" s="2">
        <v>0</v>
      </c>
      <c r="J34" s="2" t="s">
        <v>106</v>
      </c>
      <c r="K34" s="2">
        <v>0</v>
      </c>
      <c r="L34" s="13" t="s">
        <v>375</v>
      </c>
      <c r="M34" s="2">
        <v>0</v>
      </c>
      <c r="N34" s="2" t="s">
        <v>106</v>
      </c>
      <c r="O34" s="2">
        <v>0</v>
      </c>
      <c r="P34" s="2" t="s">
        <v>106</v>
      </c>
      <c r="Q34" s="2">
        <v>0</v>
      </c>
      <c r="R34" s="2" t="s">
        <v>106</v>
      </c>
      <c r="S34" s="13" t="s">
        <v>375</v>
      </c>
      <c r="T34" s="2">
        <v>0</v>
      </c>
      <c r="U34" s="2" t="s">
        <v>106</v>
      </c>
      <c r="V34" s="2">
        <v>0</v>
      </c>
      <c r="W34" s="2">
        <v>0</v>
      </c>
      <c r="X34" s="2" t="s">
        <v>106</v>
      </c>
      <c r="Y34" s="2">
        <v>0</v>
      </c>
      <c r="Z34" s="13" t="s">
        <v>375</v>
      </c>
      <c r="AA34" s="2" t="s">
        <v>106</v>
      </c>
      <c r="AB34" s="2">
        <v>0</v>
      </c>
      <c r="AC34" s="2">
        <v>0</v>
      </c>
      <c r="AD34" s="2">
        <v>0</v>
      </c>
      <c r="AE34" s="2">
        <v>0</v>
      </c>
      <c r="AF34" s="2" t="s">
        <v>106</v>
      </c>
      <c r="AG34" s="13" t="s">
        <v>375</v>
      </c>
      <c r="AH34" s="2">
        <v>0</v>
      </c>
      <c r="AI34" s="2">
        <v>0</v>
      </c>
      <c r="AJ34" s="4">
        <v>9</v>
      </c>
      <c r="AK34" s="2">
        <f t="shared" si="0"/>
        <v>0</v>
      </c>
    </row>
    <row r="35" spans="1:37" x14ac:dyDescent="0.35">
      <c r="A35" s="16">
        <v>34</v>
      </c>
      <c r="B35" s="17" t="s">
        <v>147</v>
      </c>
      <c r="C35" s="3">
        <v>33</v>
      </c>
      <c r="D35" s="2"/>
      <c r="E35" s="2" t="s">
        <v>101</v>
      </c>
      <c r="F35" s="2">
        <v>0</v>
      </c>
      <c r="G35" s="2">
        <v>0</v>
      </c>
      <c r="H35" s="2" t="s">
        <v>106</v>
      </c>
      <c r="I35" s="2">
        <v>0</v>
      </c>
      <c r="J35" s="2">
        <v>0</v>
      </c>
      <c r="K35" s="2">
        <v>0</v>
      </c>
      <c r="L35" s="13" t="s">
        <v>377</v>
      </c>
      <c r="M35" s="2" t="s">
        <v>39</v>
      </c>
      <c r="N35" s="2">
        <v>0</v>
      </c>
      <c r="O35" s="2">
        <v>0</v>
      </c>
      <c r="P35" s="2">
        <v>0</v>
      </c>
      <c r="Q35" s="2" t="s">
        <v>106</v>
      </c>
      <c r="R35" s="2">
        <v>0</v>
      </c>
      <c r="S35" s="13" t="s">
        <v>377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13" t="s">
        <v>377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3" t="s">
        <v>377</v>
      </c>
      <c r="AH35" s="2">
        <v>0</v>
      </c>
      <c r="AI35" s="2">
        <v>0</v>
      </c>
      <c r="AJ35" s="4">
        <v>4</v>
      </c>
      <c r="AK35" s="2">
        <f t="shared" si="0"/>
        <v>29</v>
      </c>
    </row>
    <row r="36" spans="1:37" x14ac:dyDescent="0.35">
      <c r="A36" s="16">
        <v>35</v>
      </c>
      <c r="B36" s="17" t="s">
        <v>148</v>
      </c>
      <c r="C36" s="3">
        <v>4</v>
      </c>
      <c r="D36" s="2"/>
      <c r="E36" s="2" t="s">
        <v>101</v>
      </c>
      <c r="F36" s="2" t="s">
        <v>106</v>
      </c>
      <c r="G36" s="2">
        <v>0</v>
      </c>
      <c r="H36" s="2" t="s">
        <v>106</v>
      </c>
      <c r="I36" s="2">
        <v>0</v>
      </c>
      <c r="J36" s="2">
        <v>0</v>
      </c>
      <c r="K36" s="2">
        <v>0</v>
      </c>
      <c r="L36" s="13" t="s">
        <v>378</v>
      </c>
      <c r="M36" s="2">
        <v>0</v>
      </c>
      <c r="N36" s="2">
        <v>0</v>
      </c>
      <c r="O36" s="2" t="s">
        <v>106</v>
      </c>
      <c r="P36" s="2">
        <v>0</v>
      </c>
      <c r="Q36" s="2">
        <v>0</v>
      </c>
      <c r="R36" s="2">
        <v>0</v>
      </c>
      <c r="S36" s="13" t="s">
        <v>378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13" t="s">
        <v>378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3" t="s">
        <v>378</v>
      </c>
      <c r="AH36" s="2">
        <v>0</v>
      </c>
      <c r="AI36" s="2" t="s">
        <v>106</v>
      </c>
      <c r="AJ36" s="4">
        <v>4</v>
      </c>
      <c r="AK36" s="2">
        <f t="shared" si="0"/>
        <v>0</v>
      </c>
    </row>
    <row r="37" spans="1:37" x14ac:dyDescent="0.35">
      <c r="A37" s="16">
        <v>36</v>
      </c>
      <c r="B37" s="17" t="s">
        <v>149</v>
      </c>
      <c r="C37" s="3">
        <v>12</v>
      </c>
      <c r="D37" s="2"/>
      <c r="E37" s="2" t="s">
        <v>101</v>
      </c>
      <c r="F37" s="2">
        <v>0</v>
      </c>
      <c r="G37" s="2">
        <v>0</v>
      </c>
      <c r="H37" s="2" t="s">
        <v>106</v>
      </c>
      <c r="I37" s="2" t="s">
        <v>37</v>
      </c>
      <c r="J37" s="2" t="s">
        <v>106</v>
      </c>
      <c r="K37" s="2">
        <v>0</v>
      </c>
      <c r="L37" s="13" t="s">
        <v>379</v>
      </c>
      <c r="M37" s="2">
        <v>0</v>
      </c>
      <c r="N37" s="2" t="s">
        <v>106</v>
      </c>
      <c r="O37" s="2" t="s">
        <v>106</v>
      </c>
      <c r="P37" s="2">
        <v>0</v>
      </c>
      <c r="Q37" s="2">
        <v>0</v>
      </c>
      <c r="R37" s="2">
        <v>0</v>
      </c>
      <c r="S37" s="13" t="s">
        <v>379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13" t="s">
        <v>379</v>
      </c>
      <c r="AA37" s="2">
        <v>0</v>
      </c>
      <c r="AB37" s="2">
        <v>0</v>
      </c>
      <c r="AC37" s="2" t="s">
        <v>106</v>
      </c>
      <c r="AD37" s="2">
        <v>0</v>
      </c>
      <c r="AE37" s="2">
        <v>0</v>
      </c>
      <c r="AF37" s="2">
        <v>0</v>
      </c>
      <c r="AG37" s="13" t="s">
        <v>379</v>
      </c>
      <c r="AH37" s="2">
        <v>0</v>
      </c>
      <c r="AI37" s="2">
        <v>0</v>
      </c>
      <c r="AJ37" s="4">
        <v>8</v>
      </c>
      <c r="AK37" s="2">
        <f t="shared" si="0"/>
        <v>4</v>
      </c>
    </row>
    <row r="38" spans="1:37" x14ac:dyDescent="0.35">
      <c r="A38" s="16">
        <v>37</v>
      </c>
      <c r="B38" s="17" t="s">
        <v>150</v>
      </c>
      <c r="C38" s="3">
        <v>4</v>
      </c>
      <c r="D38" s="2"/>
      <c r="E38" s="2" t="s">
        <v>101</v>
      </c>
      <c r="F38" s="2">
        <v>0</v>
      </c>
      <c r="G38" s="2">
        <v>0</v>
      </c>
      <c r="H38" s="2">
        <v>0</v>
      </c>
      <c r="I38" s="2" t="s">
        <v>39</v>
      </c>
      <c r="J38" s="2" t="s">
        <v>106</v>
      </c>
      <c r="K38" s="2">
        <v>0</v>
      </c>
      <c r="L38" s="13" t="s">
        <v>380</v>
      </c>
      <c r="M38" s="2">
        <v>0</v>
      </c>
      <c r="N38" s="2">
        <v>0</v>
      </c>
      <c r="O38" s="2" t="s">
        <v>106</v>
      </c>
      <c r="P38" s="2">
        <v>0</v>
      </c>
      <c r="Q38" s="2">
        <v>0</v>
      </c>
      <c r="R38" s="2">
        <v>0</v>
      </c>
      <c r="S38" s="13" t="s">
        <v>380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13" t="s">
        <v>380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13" t="s">
        <v>380</v>
      </c>
      <c r="AH38" s="2">
        <v>0</v>
      </c>
      <c r="AI38" s="2">
        <v>0</v>
      </c>
      <c r="AJ38" s="4">
        <v>4</v>
      </c>
      <c r="AK38" s="2">
        <f t="shared" si="0"/>
        <v>0</v>
      </c>
    </row>
    <row r="39" spans="1:37" x14ac:dyDescent="0.35">
      <c r="A39" s="16">
        <v>38</v>
      </c>
      <c r="B39" s="17" t="s">
        <v>151</v>
      </c>
      <c r="C39" s="3">
        <v>1</v>
      </c>
      <c r="D39" s="2"/>
      <c r="E39" s="2" t="s">
        <v>101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13" t="s">
        <v>381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3" t="s">
        <v>381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13" t="s">
        <v>381</v>
      </c>
      <c r="AA39" s="2">
        <v>0</v>
      </c>
      <c r="AB39" s="2">
        <v>0</v>
      </c>
      <c r="AC39" s="2">
        <v>0</v>
      </c>
      <c r="AD39" s="2">
        <v>1</v>
      </c>
      <c r="AE39" s="2">
        <v>0</v>
      </c>
      <c r="AF39" s="2">
        <v>0</v>
      </c>
      <c r="AG39" s="13" t="s">
        <v>381</v>
      </c>
      <c r="AH39" s="2">
        <v>0</v>
      </c>
      <c r="AI39" s="2">
        <v>0</v>
      </c>
      <c r="AJ39" s="4">
        <v>1</v>
      </c>
      <c r="AK39" s="2">
        <f t="shared" si="0"/>
        <v>0</v>
      </c>
    </row>
    <row r="40" spans="1:37" x14ac:dyDescent="0.35">
      <c r="A40" s="16">
        <v>39</v>
      </c>
      <c r="B40" s="17" t="s">
        <v>152</v>
      </c>
      <c r="C40" s="3">
        <v>3</v>
      </c>
      <c r="D40" s="2"/>
      <c r="E40" s="2" t="s">
        <v>101</v>
      </c>
      <c r="F40" s="2">
        <v>0</v>
      </c>
      <c r="G40" s="2">
        <v>0</v>
      </c>
      <c r="H40" s="2">
        <v>0</v>
      </c>
      <c r="I40" s="2" t="s">
        <v>106</v>
      </c>
      <c r="J40" s="2" t="s">
        <v>106</v>
      </c>
      <c r="K40" s="2">
        <v>0</v>
      </c>
      <c r="L40" s="13"/>
      <c r="M40" s="2">
        <v>0</v>
      </c>
      <c r="N40" s="2">
        <v>0</v>
      </c>
      <c r="O40" s="2" t="s">
        <v>106</v>
      </c>
      <c r="P40" s="2">
        <v>0</v>
      </c>
      <c r="Q40" s="2">
        <v>0</v>
      </c>
      <c r="R40" s="2">
        <v>0</v>
      </c>
      <c r="S40" s="13"/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13"/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13"/>
      <c r="AH40" s="2">
        <v>0</v>
      </c>
      <c r="AI40" s="2">
        <v>0</v>
      </c>
      <c r="AJ40" s="4">
        <v>3</v>
      </c>
      <c r="AK40" s="2">
        <f t="shared" si="0"/>
        <v>0</v>
      </c>
    </row>
    <row r="41" spans="1:37" x14ac:dyDescent="0.35">
      <c r="A41" s="16">
        <v>40</v>
      </c>
      <c r="B41" s="17" t="s">
        <v>153</v>
      </c>
      <c r="C41" s="3">
        <v>1</v>
      </c>
      <c r="D41" s="2"/>
      <c r="E41" s="2" t="s">
        <v>101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3"/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13"/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13"/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13"/>
      <c r="AH41" s="2">
        <v>0</v>
      </c>
      <c r="AI41" s="2">
        <v>0</v>
      </c>
      <c r="AJ41" s="4">
        <v>1</v>
      </c>
      <c r="AK41" s="2">
        <f t="shared" si="0"/>
        <v>0</v>
      </c>
    </row>
    <row r="42" spans="1:37" x14ac:dyDescent="0.35">
      <c r="A42" s="16">
        <v>41</v>
      </c>
      <c r="B42" s="17" t="s">
        <v>154</v>
      </c>
      <c r="C42" s="3">
        <v>11</v>
      </c>
      <c r="D42" s="2"/>
      <c r="E42" s="2" t="s">
        <v>155</v>
      </c>
      <c r="F42" s="2">
        <v>0</v>
      </c>
      <c r="G42" s="2">
        <v>0</v>
      </c>
      <c r="H42" s="2" t="s">
        <v>156</v>
      </c>
      <c r="I42" s="2" t="s">
        <v>156</v>
      </c>
      <c r="J42" s="2">
        <v>0</v>
      </c>
      <c r="K42" s="2">
        <v>0</v>
      </c>
      <c r="L42" s="13" t="s">
        <v>375</v>
      </c>
      <c r="M42" s="2">
        <v>0</v>
      </c>
      <c r="N42" s="2">
        <v>0</v>
      </c>
      <c r="O42" s="2" t="s">
        <v>157</v>
      </c>
      <c r="P42" s="2">
        <v>0</v>
      </c>
      <c r="Q42" s="2" t="s">
        <v>157</v>
      </c>
      <c r="R42" s="2" t="s">
        <v>157</v>
      </c>
      <c r="S42" s="13" t="s">
        <v>375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 t="s">
        <v>157</v>
      </c>
      <c r="Z42" s="13" t="s">
        <v>375</v>
      </c>
      <c r="AA42" s="2">
        <v>0</v>
      </c>
      <c r="AB42" s="2" t="s">
        <v>106</v>
      </c>
      <c r="AC42" s="2" t="s">
        <v>156</v>
      </c>
      <c r="AD42" s="2">
        <v>0</v>
      </c>
      <c r="AE42" s="2">
        <v>0</v>
      </c>
      <c r="AF42" s="2">
        <v>0</v>
      </c>
      <c r="AG42" s="13" t="s">
        <v>375</v>
      </c>
      <c r="AH42" s="2">
        <v>0</v>
      </c>
      <c r="AI42" s="2">
        <v>0</v>
      </c>
      <c r="AJ42" s="4">
        <v>11</v>
      </c>
      <c r="AK42" s="2">
        <f t="shared" si="0"/>
        <v>0</v>
      </c>
    </row>
    <row r="43" spans="1:37" x14ac:dyDescent="0.35">
      <c r="A43" s="16">
        <v>42</v>
      </c>
      <c r="B43" s="17" t="s">
        <v>158</v>
      </c>
      <c r="C43" s="3">
        <v>13</v>
      </c>
      <c r="D43" s="2"/>
      <c r="E43" s="2" t="s">
        <v>159</v>
      </c>
      <c r="F43" s="2">
        <v>0</v>
      </c>
      <c r="G43" s="2" t="s">
        <v>160</v>
      </c>
      <c r="H43" s="2">
        <v>0</v>
      </c>
      <c r="I43" s="2">
        <v>0</v>
      </c>
      <c r="J43" s="2" t="s">
        <v>161</v>
      </c>
      <c r="K43" s="2">
        <v>0</v>
      </c>
      <c r="L43" s="13" t="s">
        <v>377</v>
      </c>
      <c r="M43" s="2" t="s">
        <v>161</v>
      </c>
      <c r="N43" s="2" t="s">
        <v>162</v>
      </c>
      <c r="O43" s="2">
        <v>0</v>
      </c>
      <c r="P43" s="2" t="s">
        <v>163</v>
      </c>
      <c r="Q43" s="2">
        <v>0</v>
      </c>
      <c r="R43" s="2">
        <v>0</v>
      </c>
      <c r="S43" s="13" t="s">
        <v>377</v>
      </c>
      <c r="T43" s="2" t="s">
        <v>161</v>
      </c>
      <c r="U43" s="2">
        <v>0</v>
      </c>
      <c r="V43" s="2" t="s">
        <v>160</v>
      </c>
      <c r="W43" s="2">
        <v>0</v>
      </c>
      <c r="X43" s="2">
        <v>0</v>
      </c>
      <c r="Y43" s="2" t="s">
        <v>161</v>
      </c>
      <c r="Z43" s="13" t="s">
        <v>377</v>
      </c>
      <c r="AA43" s="2">
        <v>0</v>
      </c>
      <c r="AB43" s="2" t="s">
        <v>161</v>
      </c>
      <c r="AC43" s="2">
        <v>0</v>
      </c>
      <c r="AD43" s="2">
        <v>0</v>
      </c>
      <c r="AE43" s="2">
        <v>0</v>
      </c>
      <c r="AF43" s="2">
        <v>0</v>
      </c>
      <c r="AG43" s="13" t="s">
        <v>377</v>
      </c>
      <c r="AH43" s="2" t="s">
        <v>161</v>
      </c>
      <c r="AI43" s="2" t="s">
        <v>161</v>
      </c>
      <c r="AJ43" s="4">
        <v>12.5</v>
      </c>
      <c r="AK43" s="2">
        <f t="shared" si="0"/>
        <v>0.5</v>
      </c>
    </row>
    <row r="44" spans="1:37" x14ac:dyDescent="0.35">
      <c r="A44" s="16">
        <v>43</v>
      </c>
      <c r="B44" s="17" t="s">
        <v>164</v>
      </c>
      <c r="C44" s="3">
        <v>0</v>
      </c>
      <c r="D44" s="2"/>
      <c r="E44" s="2"/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3" t="s">
        <v>378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13" t="s">
        <v>378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/>
      <c r="Z44" s="13" t="s">
        <v>378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13" t="s">
        <v>378</v>
      </c>
      <c r="AH44" s="2">
        <v>0</v>
      </c>
      <c r="AI44" s="2">
        <v>0</v>
      </c>
      <c r="AJ44" s="4">
        <v>0</v>
      </c>
      <c r="AK44" s="2">
        <f t="shared" si="0"/>
        <v>0</v>
      </c>
    </row>
    <row r="45" spans="1:37" x14ac:dyDescent="0.35">
      <c r="A45" s="16">
        <v>44</v>
      </c>
      <c r="B45" s="17" t="s">
        <v>165</v>
      </c>
      <c r="C45" s="3">
        <v>4542</v>
      </c>
      <c r="D45" s="2"/>
      <c r="E45" s="2" t="s">
        <v>101</v>
      </c>
      <c r="F45" s="2">
        <v>0</v>
      </c>
      <c r="G45" s="2">
        <v>0</v>
      </c>
      <c r="H45" s="2" t="s">
        <v>53</v>
      </c>
      <c r="I45" s="2">
        <v>0</v>
      </c>
      <c r="J45" s="2" t="s">
        <v>166</v>
      </c>
      <c r="K45" s="2" t="s">
        <v>53</v>
      </c>
      <c r="L45" s="13" t="s">
        <v>379</v>
      </c>
      <c r="M45" s="2" t="s">
        <v>82</v>
      </c>
      <c r="N45" s="2" t="s">
        <v>53</v>
      </c>
      <c r="O45" s="2" t="s">
        <v>53</v>
      </c>
      <c r="P45" s="2" t="s">
        <v>53</v>
      </c>
      <c r="Q45" s="2">
        <v>0</v>
      </c>
      <c r="R45" s="2" t="s">
        <v>53</v>
      </c>
      <c r="S45" s="13" t="s">
        <v>379</v>
      </c>
      <c r="T45" s="2" t="s">
        <v>167</v>
      </c>
      <c r="U45" s="2" t="s">
        <v>167</v>
      </c>
      <c r="V45" s="2" t="s">
        <v>168</v>
      </c>
      <c r="W45" s="2">
        <v>0</v>
      </c>
      <c r="X45" s="2" t="s">
        <v>53</v>
      </c>
      <c r="Y45" s="2" t="s">
        <v>167</v>
      </c>
      <c r="Z45" s="13" t="s">
        <v>379</v>
      </c>
      <c r="AA45" s="2">
        <v>0</v>
      </c>
      <c r="AB45" s="2" t="s">
        <v>166</v>
      </c>
      <c r="AC45" s="2" t="s">
        <v>53</v>
      </c>
      <c r="AD45" s="2" t="s">
        <v>166</v>
      </c>
      <c r="AE45" s="2" t="s">
        <v>53</v>
      </c>
      <c r="AF45" s="2">
        <v>0</v>
      </c>
      <c r="AG45" s="13" t="s">
        <v>379</v>
      </c>
      <c r="AH45" s="2" t="s">
        <v>53</v>
      </c>
      <c r="AI45" s="2" t="s">
        <v>53</v>
      </c>
      <c r="AJ45" s="4">
        <v>1144</v>
      </c>
      <c r="AK45" s="2">
        <f t="shared" si="0"/>
        <v>3398</v>
      </c>
    </row>
    <row r="46" spans="1:37" x14ac:dyDescent="0.35">
      <c r="A46" s="16">
        <v>45</v>
      </c>
      <c r="B46" s="17" t="s">
        <v>169</v>
      </c>
      <c r="C46" s="3">
        <v>1070</v>
      </c>
      <c r="D46" s="2"/>
      <c r="E46" s="2" t="s">
        <v>101</v>
      </c>
      <c r="F46" s="2">
        <v>0</v>
      </c>
      <c r="G46" s="2">
        <v>0</v>
      </c>
      <c r="H46" s="2" t="s">
        <v>53</v>
      </c>
      <c r="I46" s="2">
        <v>0</v>
      </c>
      <c r="J46" s="2" t="s">
        <v>166</v>
      </c>
      <c r="K46" s="2" t="s">
        <v>53</v>
      </c>
      <c r="L46" s="13" t="s">
        <v>380</v>
      </c>
      <c r="M46" s="2" t="s">
        <v>82</v>
      </c>
      <c r="N46" s="2" t="s">
        <v>53</v>
      </c>
      <c r="O46" s="2" t="s">
        <v>53</v>
      </c>
      <c r="P46" s="2" t="s">
        <v>53</v>
      </c>
      <c r="Q46" s="2">
        <v>0</v>
      </c>
      <c r="R46" s="2">
        <v>0</v>
      </c>
      <c r="S46" s="13" t="s">
        <v>380</v>
      </c>
      <c r="T46" s="2" t="s">
        <v>167</v>
      </c>
      <c r="U46" s="2" t="s">
        <v>167</v>
      </c>
      <c r="V46" s="2" t="s">
        <v>167</v>
      </c>
      <c r="W46" s="2">
        <v>0</v>
      </c>
      <c r="X46" s="2" t="s">
        <v>53</v>
      </c>
      <c r="Y46" s="2" t="s">
        <v>167</v>
      </c>
      <c r="Z46" s="13" t="s">
        <v>380</v>
      </c>
      <c r="AA46" s="2">
        <v>0</v>
      </c>
      <c r="AB46" s="2" t="s">
        <v>166</v>
      </c>
      <c r="AC46" s="2" t="s">
        <v>53</v>
      </c>
      <c r="AD46" s="2" t="s">
        <v>166</v>
      </c>
      <c r="AE46" s="2" t="s">
        <v>53</v>
      </c>
      <c r="AF46" s="2">
        <v>0</v>
      </c>
      <c r="AG46" s="13" t="s">
        <v>380</v>
      </c>
      <c r="AH46" s="2" t="s">
        <v>53</v>
      </c>
      <c r="AI46" s="2" t="s">
        <v>53</v>
      </c>
      <c r="AJ46" s="4">
        <v>1064</v>
      </c>
      <c r="AK46" s="2">
        <f t="shared" si="0"/>
        <v>6</v>
      </c>
    </row>
    <row r="47" spans="1:37" x14ac:dyDescent="0.35">
      <c r="A47" s="16">
        <v>46</v>
      </c>
      <c r="B47" s="17" t="s">
        <v>170</v>
      </c>
      <c r="C47" s="3">
        <v>1150</v>
      </c>
      <c r="D47" s="2"/>
      <c r="E47" s="2" t="s">
        <v>101</v>
      </c>
      <c r="F47" s="2">
        <v>0</v>
      </c>
      <c r="G47" s="2">
        <v>0</v>
      </c>
      <c r="H47" s="2" t="s">
        <v>53</v>
      </c>
      <c r="I47" s="2">
        <v>0</v>
      </c>
      <c r="J47" s="2" t="s">
        <v>166</v>
      </c>
      <c r="K47" s="2" t="s">
        <v>53</v>
      </c>
      <c r="L47" s="13" t="s">
        <v>381</v>
      </c>
      <c r="M47" s="2" t="s">
        <v>171</v>
      </c>
      <c r="N47" s="2" t="s">
        <v>53</v>
      </c>
      <c r="O47" s="2" t="s">
        <v>53</v>
      </c>
      <c r="P47" s="2" t="s">
        <v>53</v>
      </c>
      <c r="Q47" s="2">
        <v>0</v>
      </c>
      <c r="R47" s="2">
        <v>0</v>
      </c>
      <c r="S47" s="13" t="s">
        <v>381</v>
      </c>
      <c r="T47" s="2" t="s">
        <v>167</v>
      </c>
      <c r="U47" s="2" t="s">
        <v>167</v>
      </c>
      <c r="V47" s="2" t="s">
        <v>168</v>
      </c>
      <c r="W47" s="2">
        <v>0</v>
      </c>
      <c r="X47" s="2" t="s">
        <v>53</v>
      </c>
      <c r="Y47" s="2" t="s">
        <v>167</v>
      </c>
      <c r="Z47" s="13" t="s">
        <v>381</v>
      </c>
      <c r="AA47" s="2">
        <v>0</v>
      </c>
      <c r="AB47" s="2" t="s">
        <v>166</v>
      </c>
      <c r="AC47" s="2" t="s">
        <v>53</v>
      </c>
      <c r="AD47" s="2" t="s">
        <v>166</v>
      </c>
      <c r="AE47" s="2" t="s">
        <v>53</v>
      </c>
      <c r="AF47" s="2">
        <v>0</v>
      </c>
      <c r="AG47" s="13" t="s">
        <v>381</v>
      </c>
      <c r="AH47" s="2" t="s">
        <v>53</v>
      </c>
      <c r="AI47" s="2" t="s">
        <v>53</v>
      </c>
      <c r="AJ47" s="4">
        <v>1094</v>
      </c>
      <c r="AK47" s="2">
        <f t="shared" si="0"/>
        <v>56</v>
      </c>
    </row>
    <row r="48" spans="1:37" x14ac:dyDescent="0.35">
      <c r="A48" s="16">
        <v>47</v>
      </c>
      <c r="B48" s="17" t="s">
        <v>172</v>
      </c>
      <c r="C48" s="3">
        <v>83</v>
      </c>
      <c r="D48" s="2"/>
      <c r="E48" s="2" t="s">
        <v>101</v>
      </c>
      <c r="F48" s="2" t="s">
        <v>48</v>
      </c>
      <c r="G48" s="2" t="s">
        <v>48</v>
      </c>
      <c r="H48" s="2" t="s">
        <v>37</v>
      </c>
      <c r="I48" s="2" t="s">
        <v>37</v>
      </c>
      <c r="J48" s="2" t="s">
        <v>37</v>
      </c>
      <c r="K48" s="2" t="s">
        <v>39</v>
      </c>
      <c r="L48" s="13"/>
      <c r="M48" s="2" t="s">
        <v>48</v>
      </c>
      <c r="N48" s="2" t="s">
        <v>39</v>
      </c>
      <c r="O48" s="2" t="s">
        <v>106</v>
      </c>
      <c r="P48" s="2" t="s">
        <v>37</v>
      </c>
      <c r="Q48" s="2" t="s">
        <v>106</v>
      </c>
      <c r="R48" s="2" t="s">
        <v>39</v>
      </c>
      <c r="S48" s="13"/>
      <c r="T48" s="2" t="s">
        <v>39</v>
      </c>
      <c r="U48" s="2" t="s">
        <v>49</v>
      </c>
      <c r="V48" s="2" t="s">
        <v>39</v>
      </c>
      <c r="W48" s="2" t="s">
        <v>37</v>
      </c>
      <c r="X48" s="2" t="s">
        <v>48</v>
      </c>
      <c r="Y48" s="2" t="s">
        <v>37</v>
      </c>
      <c r="Z48" s="13"/>
      <c r="AA48" s="2">
        <v>0</v>
      </c>
      <c r="AB48" s="2">
        <v>0</v>
      </c>
      <c r="AC48" s="2">
        <v>0</v>
      </c>
      <c r="AD48" s="2" t="s">
        <v>49</v>
      </c>
      <c r="AE48" s="2">
        <v>0</v>
      </c>
      <c r="AF48" s="2" t="s">
        <v>37</v>
      </c>
      <c r="AG48" s="13"/>
      <c r="AH48" s="2" t="s">
        <v>37</v>
      </c>
      <c r="AI48" s="2" t="s">
        <v>39</v>
      </c>
      <c r="AJ48" s="4">
        <v>64</v>
      </c>
      <c r="AK48" s="2">
        <f t="shared" si="0"/>
        <v>19</v>
      </c>
    </row>
    <row r="49" spans="1:37" x14ac:dyDescent="0.35">
      <c r="A49" s="16">
        <v>48</v>
      </c>
      <c r="B49" s="17" t="s">
        <v>173</v>
      </c>
      <c r="C49" s="3">
        <v>96.36</v>
      </c>
      <c r="D49" s="2"/>
      <c r="E49" s="2" t="s">
        <v>110</v>
      </c>
      <c r="F49" s="2">
        <v>0</v>
      </c>
      <c r="G49" s="2">
        <v>0</v>
      </c>
      <c r="H49" s="2" t="s">
        <v>156</v>
      </c>
      <c r="I49" s="2">
        <v>0</v>
      </c>
      <c r="J49" s="2" t="s">
        <v>174</v>
      </c>
      <c r="K49" s="2">
        <v>0</v>
      </c>
      <c r="L49" s="13"/>
      <c r="M49" s="2" t="s">
        <v>175</v>
      </c>
      <c r="N49" s="2">
        <v>0</v>
      </c>
      <c r="O49" s="2" t="s">
        <v>176</v>
      </c>
      <c r="P49" s="2" t="s">
        <v>175</v>
      </c>
      <c r="Q49" s="2" t="s">
        <v>175</v>
      </c>
      <c r="R49" s="2" t="s">
        <v>175</v>
      </c>
      <c r="S49" s="13"/>
      <c r="T49" s="2">
        <v>0</v>
      </c>
      <c r="U49" s="2" t="s">
        <v>175</v>
      </c>
      <c r="V49" s="2">
        <v>0</v>
      </c>
      <c r="W49" s="2">
        <v>0</v>
      </c>
      <c r="X49" s="2" t="s">
        <v>175</v>
      </c>
      <c r="Y49" s="2" t="s">
        <v>175</v>
      </c>
      <c r="Z49" s="13"/>
      <c r="AA49" s="2" t="s">
        <v>177</v>
      </c>
      <c r="AB49" s="2" t="s">
        <v>175</v>
      </c>
      <c r="AC49" s="2">
        <v>0</v>
      </c>
      <c r="AD49" s="2" t="s">
        <v>175</v>
      </c>
      <c r="AE49" s="2">
        <v>0</v>
      </c>
      <c r="AF49" s="2" t="s">
        <v>175</v>
      </c>
      <c r="AG49" s="13"/>
      <c r="AH49" s="2" t="s">
        <v>176</v>
      </c>
      <c r="AI49" s="2" t="s">
        <v>175</v>
      </c>
      <c r="AJ49" s="4">
        <v>96.36</v>
      </c>
      <c r="AK49" s="2">
        <f t="shared" si="0"/>
        <v>0</v>
      </c>
    </row>
    <row r="50" spans="1:37" x14ac:dyDescent="0.35">
      <c r="A50" s="16">
        <v>49</v>
      </c>
      <c r="B50" s="17" t="s">
        <v>178</v>
      </c>
      <c r="C50" s="3">
        <v>48</v>
      </c>
      <c r="D50" s="2"/>
      <c r="E50" s="2" t="s">
        <v>110</v>
      </c>
      <c r="F50" s="2">
        <v>0</v>
      </c>
      <c r="G50" s="2">
        <v>0</v>
      </c>
      <c r="H50" s="2">
        <v>0</v>
      </c>
      <c r="I50" s="2">
        <v>0</v>
      </c>
      <c r="J50" s="2" t="s">
        <v>179</v>
      </c>
      <c r="K50" s="2">
        <v>0</v>
      </c>
      <c r="L50" s="13" t="s">
        <v>375</v>
      </c>
      <c r="M50" s="2" t="s">
        <v>180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13" t="s">
        <v>375</v>
      </c>
      <c r="T50" s="2">
        <v>0</v>
      </c>
      <c r="U50" s="2" t="s">
        <v>180</v>
      </c>
      <c r="V50" s="2">
        <v>0</v>
      </c>
      <c r="W50" s="2" t="s">
        <v>181</v>
      </c>
      <c r="X50" s="2">
        <v>0</v>
      </c>
      <c r="Y50" s="2" t="s">
        <v>176</v>
      </c>
      <c r="Z50" s="13" t="s">
        <v>375</v>
      </c>
      <c r="AA50" s="2">
        <v>0</v>
      </c>
      <c r="AB50" s="2" t="s">
        <v>180</v>
      </c>
      <c r="AC50" s="2">
        <v>0</v>
      </c>
      <c r="AD50" s="2" t="s">
        <v>182</v>
      </c>
      <c r="AE50" s="2">
        <v>0</v>
      </c>
      <c r="AF50" s="2">
        <v>0</v>
      </c>
      <c r="AG50" s="13" t="s">
        <v>375</v>
      </c>
      <c r="AH50" s="2">
        <v>0</v>
      </c>
      <c r="AI50" s="2" t="s">
        <v>176</v>
      </c>
      <c r="AJ50" s="4">
        <v>26.5</v>
      </c>
      <c r="AK50" s="2">
        <f t="shared" si="0"/>
        <v>21.5</v>
      </c>
    </row>
    <row r="51" spans="1:37" x14ac:dyDescent="0.35">
      <c r="A51" s="16">
        <v>50</v>
      </c>
      <c r="B51" s="17" t="s">
        <v>183</v>
      </c>
      <c r="C51" s="3"/>
      <c r="D51" s="2">
        <v>6882</v>
      </c>
      <c r="E51" s="2" t="s">
        <v>33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13" t="s">
        <v>377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13" t="s">
        <v>377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13" t="s">
        <v>377</v>
      </c>
      <c r="AA51" s="2">
        <v>0</v>
      </c>
      <c r="AB51" s="2">
        <v>0</v>
      </c>
      <c r="AC51" s="2" t="s">
        <v>184</v>
      </c>
      <c r="AD51" s="2">
        <v>0</v>
      </c>
      <c r="AE51" s="2">
        <v>0</v>
      </c>
      <c r="AF51" s="2">
        <v>0</v>
      </c>
      <c r="AG51" s="13" t="s">
        <v>377</v>
      </c>
      <c r="AH51" s="2">
        <v>0</v>
      </c>
      <c r="AI51" s="2">
        <v>0</v>
      </c>
      <c r="AJ51" s="4">
        <v>4950</v>
      </c>
      <c r="AK51" s="2">
        <f t="shared" si="0"/>
        <v>1932</v>
      </c>
    </row>
    <row r="52" spans="1:37" x14ac:dyDescent="0.35">
      <c r="A52" s="16">
        <v>51</v>
      </c>
      <c r="B52" s="17" t="s">
        <v>185</v>
      </c>
      <c r="C52" s="3">
        <v>11000</v>
      </c>
      <c r="D52" s="2"/>
      <c r="E52" s="2" t="s">
        <v>33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3" t="s">
        <v>378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13" t="s">
        <v>378</v>
      </c>
      <c r="T52" s="2">
        <v>0</v>
      </c>
      <c r="U52" s="2">
        <v>0</v>
      </c>
      <c r="V52" s="2">
        <v>0</v>
      </c>
      <c r="W52" s="2">
        <v>0</v>
      </c>
      <c r="X52" s="2" t="s">
        <v>186</v>
      </c>
      <c r="Y52" s="2">
        <v>0</v>
      </c>
      <c r="Z52" s="13" t="s">
        <v>378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13" t="s">
        <v>378</v>
      </c>
      <c r="AH52" s="2">
        <v>0</v>
      </c>
      <c r="AI52" s="2">
        <v>0</v>
      </c>
      <c r="AJ52" s="4">
        <v>500</v>
      </c>
      <c r="AK52" s="2">
        <f t="shared" si="0"/>
        <v>10500</v>
      </c>
    </row>
    <row r="53" spans="1:37" x14ac:dyDescent="0.35">
      <c r="A53" s="16">
        <v>52</v>
      </c>
      <c r="B53" s="17" t="s">
        <v>187</v>
      </c>
      <c r="C53" s="3">
        <v>0</v>
      </c>
      <c r="D53" s="2">
        <v>5100</v>
      </c>
      <c r="E53" s="2" t="s">
        <v>33</v>
      </c>
      <c r="F53" s="2">
        <v>0</v>
      </c>
      <c r="G53" s="2">
        <v>0</v>
      </c>
      <c r="H53" s="2">
        <v>0</v>
      </c>
      <c r="I53" s="2">
        <v>0</v>
      </c>
      <c r="J53" s="2" t="s">
        <v>186</v>
      </c>
      <c r="K53" s="2">
        <v>0</v>
      </c>
      <c r="L53" s="13" t="s">
        <v>379</v>
      </c>
      <c r="M53" s="2">
        <v>0</v>
      </c>
      <c r="N53" s="2">
        <v>0</v>
      </c>
      <c r="O53" s="2">
        <v>0</v>
      </c>
      <c r="P53" s="2" t="s">
        <v>186</v>
      </c>
      <c r="Q53" s="2">
        <v>0</v>
      </c>
      <c r="R53" s="2" t="s">
        <v>186</v>
      </c>
      <c r="S53" s="13" t="s">
        <v>379</v>
      </c>
      <c r="T53" s="2">
        <v>0</v>
      </c>
      <c r="U53" s="2">
        <v>0</v>
      </c>
      <c r="V53" s="2" t="s">
        <v>186</v>
      </c>
      <c r="W53" s="2">
        <v>0</v>
      </c>
      <c r="X53" s="2" t="s">
        <v>186</v>
      </c>
      <c r="Y53" s="2">
        <v>0</v>
      </c>
      <c r="Z53" s="13" t="s">
        <v>379</v>
      </c>
      <c r="AA53" s="2">
        <v>0</v>
      </c>
      <c r="AB53" s="2" t="s">
        <v>186</v>
      </c>
      <c r="AC53" s="2">
        <v>0</v>
      </c>
      <c r="AD53" s="2" t="s">
        <v>186</v>
      </c>
      <c r="AE53" s="2">
        <v>0</v>
      </c>
      <c r="AF53" s="2">
        <v>0</v>
      </c>
      <c r="AG53" s="13" t="s">
        <v>379</v>
      </c>
      <c r="AH53" s="2" t="s">
        <v>186</v>
      </c>
      <c r="AI53" s="2">
        <v>0</v>
      </c>
      <c r="AJ53" s="4">
        <v>4000</v>
      </c>
      <c r="AK53" s="2">
        <f t="shared" si="0"/>
        <v>1100</v>
      </c>
    </row>
    <row r="54" spans="1:37" x14ac:dyDescent="0.35">
      <c r="A54" s="16">
        <v>53</v>
      </c>
      <c r="B54" s="17" t="s">
        <v>188</v>
      </c>
      <c r="C54" s="3">
        <v>300</v>
      </c>
      <c r="D54" s="2"/>
      <c r="E54" s="2" t="s">
        <v>33</v>
      </c>
      <c r="F54" s="2">
        <v>0</v>
      </c>
      <c r="G54" s="2">
        <v>10</v>
      </c>
      <c r="H54" s="2">
        <v>0</v>
      </c>
      <c r="I54" s="2">
        <v>10</v>
      </c>
      <c r="J54" s="2">
        <v>0</v>
      </c>
      <c r="K54" s="2">
        <v>0</v>
      </c>
      <c r="L54" s="13" t="s">
        <v>380</v>
      </c>
      <c r="M54" s="2">
        <v>0</v>
      </c>
      <c r="N54" s="2">
        <v>50</v>
      </c>
      <c r="O54" s="2">
        <v>0</v>
      </c>
      <c r="P54" s="2">
        <v>25</v>
      </c>
      <c r="Q54" s="2">
        <v>0</v>
      </c>
      <c r="R54" s="2">
        <v>25</v>
      </c>
      <c r="S54" s="13" t="s">
        <v>380</v>
      </c>
      <c r="T54" s="2">
        <v>0</v>
      </c>
      <c r="U54" s="2">
        <v>50</v>
      </c>
      <c r="V54" s="2">
        <v>0</v>
      </c>
      <c r="W54" s="2">
        <v>0</v>
      </c>
      <c r="X54" s="2">
        <v>50</v>
      </c>
      <c r="Y54" s="2">
        <v>0</v>
      </c>
      <c r="Z54" s="13" t="s">
        <v>380</v>
      </c>
      <c r="AA54" s="2">
        <v>0</v>
      </c>
      <c r="AB54" s="2">
        <v>0</v>
      </c>
      <c r="AC54" s="2">
        <v>50</v>
      </c>
      <c r="AD54" s="2">
        <v>0</v>
      </c>
      <c r="AE54" s="2">
        <v>0</v>
      </c>
      <c r="AF54" s="2">
        <v>0</v>
      </c>
      <c r="AG54" s="13" t="s">
        <v>380</v>
      </c>
      <c r="AH54" s="2">
        <v>0</v>
      </c>
      <c r="AI54" s="2">
        <v>0</v>
      </c>
      <c r="AJ54" s="4">
        <v>270</v>
      </c>
      <c r="AK54" s="2">
        <f t="shared" si="0"/>
        <v>30</v>
      </c>
    </row>
    <row r="55" spans="1:37" x14ac:dyDescent="0.35">
      <c r="A55" s="16">
        <v>54</v>
      </c>
      <c r="B55" s="17" t="s">
        <v>189</v>
      </c>
      <c r="C55" s="3">
        <v>0</v>
      </c>
      <c r="D55" s="2">
        <v>2000</v>
      </c>
      <c r="E55" s="2" t="s">
        <v>33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3" t="s">
        <v>381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13" t="s">
        <v>381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13" t="s">
        <v>381</v>
      </c>
      <c r="AA55" s="2">
        <v>0</v>
      </c>
      <c r="AB55" s="2">
        <v>0</v>
      </c>
      <c r="AC55" s="2" t="s">
        <v>190</v>
      </c>
      <c r="AD55" s="2">
        <v>0</v>
      </c>
      <c r="AE55" s="2">
        <v>0</v>
      </c>
      <c r="AF55" s="2">
        <v>0</v>
      </c>
      <c r="AG55" s="13" t="s">
        <v>381</v>
      </c>
      <c r="AH55" s="2">
        <v>0</v>
      </c>
      <c r="AI55" s="2">
        <v>0</v>
      </c>
      <c r="AJ55" s="4">
        <v>2000</v>
      </c>
      <c r="AK55" s="2">
        <f t="shared" si="0"/>
        <v>0</v>
      </c>
    </row>
    <row r="56" spans="1:37" x14ac:dyDescent="0.35">
      <c r="A56" s="16">
        <v>55</v>
      </c>
      <c r="B56" s="17" t="s">
        <v>191</v>
      </c>
      <c r="C56" s="3">
        <v>16</v>
      </c>
      <c r="D56" s="2"/>
      <c r="E56" s="2" t="s">
        <v>110</v>
      </c>
      <c r="F56" s="2" t="s">
        <v>192</v>
      </c>
      <c r="G56" s="2">
        <v>0</v>
      </c>
      <c r="H56" s="2">
        <v>0</v>
      </c>
      <c r="I56" s="2">
        <v>0</v>
      </c>
      <c r="J56" s="2" t="s">
        <v>192</v>
      </c>
      <c r="K56" s="2" t="s">
        <v>181</v>
      </c>
      <c r="L56" s="13"/>
      <c r="M56" s="2">
        <v>0</v>
      </c>
      <c r="N56" s="2">
        <v>0</v>
      </c>
      <c r="O56" s="2" t="s">
        <v>162</v>
      </c>
      <c r="P56" s="2" t="s">
        <v>193</v>
      </c>
      <c r="Q56" s="2">
        <v>0</v>
      </c>
      <c r="R56" s="2" t="s">
        <v>162</v>
      </c>
      <c r="S56" s="13"/>
      <c r="T56" s="2" t="s">
        <v>192</v>
      </c>
      <c r="U56" s="2">
        <v>0</v>
      </c>
      <c r="V56" s="2" t="s">
        <v>162</v>
      </c>
      <c r="W56" s="2" t="s">
        <v>194</v>
      </c>
      <c r="X56" s="2">
        <v>0</v>
      </c>
      <c r="Y56" s="2" t="s">
        <v>192</v>
      </c>
      <c r="Z56" s="13"/>
      <c r="AA56" s="2" t="s">
        <v>195</v>
      </c>
      <c r="AB56" s="2" t="s">
        <v>192</v>
      </c>
      <c r="AC56" s="2" t="s">
        <v>196</v>
      </c>
      <c r="AD56" s="2" t="s">
        <v>193</v>
      </c>
      <c r="AE56" s="2" t="s">
        <v>197</v>
      </c>
      <c r="AF56" s="2" t="s">
        <v>192</v>
      </c>
      <c r="AG56" s="13"/>
      <c r="AH56" s="2" t="s">
        <v>162</v>
      </c>
      <c r="AI56" s="2" t="s">
        <v>193</v>
      </c>
      <c r="AJ56" s="4">
        <v>14.55</v>
      </c>
      <c r="AK56" s="2">
        <f t="shared" si="0"/>
        <v>1.4499999999999993</v>
      </c>
    </row>
    <row r="57" spans="1:37" x14ac:dyDescent="0.35">
      <c r="A57" s="16">
        <v>56</v>
      </c>
      <c r="B57" s="17" t="s">
        <v>198</v>
      </c>
      <c r="C57" s="3">
        <v>22</v>
      </c>
      <c r="D57" s="2"/>
      <c r="E57" s="2" t="s">
        <v>110</v>
      </c>
      <c r="F57" s="2">
        <v>0</v>
      </c>
      <c r="G57" s="2" t="s">
        <v>192</v>
      </c>
      <c r="H57" s="2">
        <v>0</v>
      </c>
      <c r="I57" s="2" t="s">
        <v>199</v>
      </c>
      <c r="J57" s="2" t="s">
        <v>192</v>
      </c>
      <c r="K57" s="2" t="s">
        <v>181</v>
      </c>
      <c r="L57" s="13"/>
      <c r="M57" s="2">
        <v>0</v>
      </c>
      <c r="N57" s="2">
        <v>0</v>
      </c>
      <c r="O57" s="2" t="s">
        <v>199</v>
      </c>
      <c r="P57" s="2" t="s">
        <v>199</v>
      </c>
      <c r="Q57" s="2" t="s">
        <v>199</v>
      </c>
      <c r="R57" s="2" t="s">
        <v>193</v>
      </c>
      <c r="S57" s="13"/>
      <c r="T57" s="2" t="s">
        <v>200</v>
      </c>
      <c r="U57" s="2" t="s">
        <v>193</v>
      </c>
      <c r="V57" s="2" t="s">
        <v>193</v>
      </c>
      <c r="W57" s="2" t="s">
        <v>192</v>
      </c>
      <c r="X57" s="2" t="s">
        <v>201</v>
      </c>
      <c r="Y57" s="2" t="s">
        <v>192</v>
      </c>
      <c r="Z57" s="13"/>
      <c r="AA57" s="2" t="s">
        <v>197</v>
      </c>
      <c r="AB57" s="2">
        <v>0</v>
      </c>
      <c r="AC57" s="2" t="s">
        <v>192</v>
      </c>
      <c r="AD57" s="2" t="s">
        <v>202</v>
      </c>
      <c r="AE57" s="2" t="s">
        <v>197</v>
      </c>
      <c r="AF57" s="2" t="s">
        <v>192</v>
      </c>
      <c r="AG57" s="13"/>
      <c r="AH57" s="2" t="s">
        <v>192</v>
      </c>
      <c r="AI57" s="2" t="s">
        <v>192</v>
      </c>
      <c r="AJ57" s="4">
        <v>20.86</v>
      </c>
      <c r="AK57" s="2">
        <f t="shared" si="0"/>
        <v>1.1400000000000006</v>
      </c>
    </row>
    <row r="58" spans="1:37" x14ac:dyDescent="0.35">
      <c r="A58" s="16">
        <v>57</v>
      </c>
      <c r="B58" s="17" t="s">
        <v>203</v>
      </c>
      <c r="C58" s="3">
        <v>20</v>
      </c>
      <c r="D58" s="2"/>
      <c r="E58" s="2" t="s">
        <v>110</v>
      </c>
      <c r="F58" s="2" t="s">
        <v>204</v>
      </c>
      <c r="G58" s="2">
        <v>0</v>
      </c>
      <c r="H58" s="2">
        <v>0</v>
      </c>
      <c r="I58" s="2">
        <v>0</v>
      </c>
      <c r="J58" s="2" t="s">
        <v>192</v>
      </c>
      <c r="K58" s="2" t="s">
        <v>205</v>
      </c>
      <c r="L58" s="13" t="s">
        <v>375</v>
      </c>
      <c r="M58" s="2">
        <v>0</v>
      </c>
      <c r="N58" s="2">
        <v>0</v>
      </c>
      <c r="O58" s="2" t="s">
        <v>192</v>
      </c>
      <c r="P58" s="2" t="s">
        <v>192</v>
      </c>
      <c r="Q58" s="2" t="s">
        <v>162</v>
      </c>
      <c r="R58" s="2" t="s">
        <v>192</v>
      </c>
      <c r="S58" s="13" t="s">
        <v>375</v>
      </c>
      <c r="T58" s="2" t="s">
        <v>192</v>
      </c>
      <c r="U58" s="2">
        <v>0</v>
      </c>
      <c r="V58" s="2" t="s">
        <v>162</v>
      </c>
      <c r="W58" s="2" t="s">
        <v>199</v>
      </c>
      <c r="X58" s="2" t="s">
        <v>199</v>
      </c>
      <c r="Y58" s="2" t="s">
        <v>206</v>
      </c>
      <c r="Z58" s="13" t="s">
        <v>375</v>
      </c>
      <c r="AA58" s="2" t="s">
        <v>207</v>
      </c>
      <c r="AB58" s="2" t="s">
        <v>192</v>
      </c>
      <c r="AC58" s="2" t="s">
        <v>199</v>
      </c>
      <c r="AD58" s="2" t="s">
        <v>192</v>
      </c>
      <c r="AE58" s="2" t="s">
        <v>197</v>
      </c>
      <c r="AF58" s="2" t="s">
        <v>192</v>
      </c>
      <c r="AG58" s="13" t="s">
        <v>375</v>
      </c>
      <c r="AH58" s="2" t="s">
        <v>193</v>
      </c>
      <c r="AI58" s="2">
        <v>0</v>
      </c>
      <c r="AJ58" s="4">
        <v>17.899999999999999</v>
      </c>
      <c r="AK58" s="2">
        <f t="shared" si="0"/>
        <v>2.1000000000000014</v>
      </c>
    </row>
    <row r="59" spans="1:37" x14ac:dyDescent="0.35">
      <c r="A59" s="16">
        <v>58</v>
      </c>
      <c r="B59" s="17" t="s">
        <v>208</v>
      </c>
      <c r="C59" s="3">
        <v>8</v>
      </c>
      <c r="D59" s="2"/>
      <c r="E59" s="2" t="s">
        <v>110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13" t="s">
        <v>377</v>
      </c>
      <c r="M59" s="2">
        <v>0</v>
      </c>
      <c r="N59" s="2" t="s">
        <v>209</v>
      </c>
      <c r="O59" s="2" t="s">
        <v>210</v>
      </c>
      <c r="P59" s="2">
        <v>0</v>
      </c>
      <c r="Q59" s="2">
        <v>0</v>
      </c>
      <c r="R59" s="2">
        <v>0</v>
      </c>
      <c r="S59" s="13" t="s">
        <v>377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13" t="s">
        <v>377</v>
      </c>
      <c r="AA59" s="2">
        <v>0</v>
      </c>
      <c r="AB59" s="2">
        <v>0</v>
      </c>
      <c r="AC59" s="2" t="s">
        <v>181</v>
      </c>
      <c r="AD59" s="2">
        <v>0</v>
      </c>
      <c r="AE59" s="2">
        <v>0</v>
      </c>
      <c r="AF59" s="2">
        <v>0</v>
      </c>
      <c r="AG59" s="13" t="s">
        <v>377</v>
      </c>
      <c r="AH59" s="2">
        <v>0</v>
      </c>
      <c r="AI59" s="2" t="s">
        <v>193</v>
      </c>
      <c r="AJ59" s="4">
        <v>7.7</v>
      </c>
      <c r="AK59" s="2">
        <f t="shared" si="0"/>
        <v>0.29999999999999982</v>
      </c>
    </row>
    <row r="60" spans="1:37" x14ac:dyDescent="0.35">
      <c r="A60" s="16">
        <v>59</v>
      </c>
      <c r="B60" s="17" t="s">
        <v>211</v>
      </c>
      <c r="C60" s="3">
        <v>3.6</v>
      </c>
      <c r="D60" s="2"/>
      <c r="E60" s="2" t="s">
        <v>110</v>
      </c>
      <c r="F60" s="2">
        <v>0</v>
      </c>
      <c r="G60" s="2">
        <v>0</v>
      </c>
      <c r="H60" s="2" t="s">
        <v>192</v>
      </c>
      <c r="I60" s="2">
        <v>0</v>
      </c>
      <c r="J60" s="2">
        <v>0</v>
      </c>
      <c r="K60" s="2">
        <v>0</v>
      </c>
      <c r="L60" s="13" t="s">
        <v>378</v>
      </c>
      <c r="M60" s="2">
        <v>0</v>
      </c>
      <c r="N60" s="2">
        <v>0</v>
      </c>
      <c r="O60" s="2" t="s">
        <v>192</v>
      </c>
      <c r="P60" s="2">
        <v>0</v>
      </c>
      <c r="Q60" s="2" t="s">
        <v>162</v>
      </c>
      <c r="R60" s="2">
        <v>0</v>
      </c>
      <c r="S60" s="13" t="s">
        <v>378</v>
      </c>
      <c r="T60" s="2">
        <v>0</v>
      </c>
      <c r="U60" s="2" t="s">
        <v>212</v>
      </c>
      <c r="V60" s="2">
        <v>0</v>
      </c>
      <c r="W60" s="2">
        <v>0</v>
      </c>
      <c r="X60" s="2" t="s">
        <v>162</v>
      </c>
      <c r="Y60" s="2">
        <v>0</v>
      </c>
      <c r="Z60" s="13" t="s">
        <v>378</v>
      </c>
      <c r="AA60" s="2">
        <v>0</v>
      </c>
      <c r="AB60" s="2">
        <v>0</v>
      </c>
      <c r="AC60" s="2">
        <v>0</v>
      </c>
      <c r="AD60" s="2" t="s">
        <v>212</v>
      </c>
      <c r="AE60" s="2">
        <v>0</v>
      </c>
      <c r="AF60" s="2">
        <v>0</v>
      </c>
      <c r="AG60" s="13" t="s">
        <v>378</v>
      </c>
      <c r="AH60" s="2">
        <v>0</v>
      </c>
      <c r="AI60" s="2">
        <v>0</v>
      </c>
      <c r="AJ60" s="4">
        <v>3.6</v>
      </c>
      <c r="AK60" s="2">
        <f t="shared" si="0"/>
        <v>0</v>
      </c>
    </row>
    <row r="61" spans="1:37" x14ac:dyDescent="0.35">
      <c r="A61" s="16">
        <v>60</v>
      </c>
      <c r="B61" s="17" t="s">
        <v>213</v>
      </c>
      <c r="C61" s="3">
        <v>3.55</v>
      </c>
      <c r="D61" s="2"/>
      <c r="E61" s="2" t="s">
        <v>110</v>
      </c>
      <c r="F61" s="2">
        <v>0</v>
      </c>
      <c r="G61" s="2">
        <v>0</v>
      </c>
      <c r="H61" s="2">
        <v>0</v>
      </c>
      <c r="I61" s="2">
        <v>0</v>
      </c>
      <c r="J61" s="2" t="s">
        <v>194</v>
      </c>
      <c r="K61" s="2" t="s">
        <v>212</v>
      </c>
      <c r="L61" s="13" t="s">
        <v>379</v>
      </c>
      <c r="M61" s="2">
        <v>0</v>
      </c>
      <c r="N61" s="2">
        <v>0</v>
      </c>
      <c r="O61" s="2">
        <v>0</v>
      </c>
      <c r="P61" s="2" t="s">
        <v>214</v>
      </c>
      <c r="Q61" s="2">
        <v>0</v>
      </c>
      <c r="R61" s="2" t="s">
        <v>193</v>
      </c>
      <c r="S61" s="13" t="s">
        <v>379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13" t="s">
        <v>379</v>
      </c>
      <c r="AA61" s="2">
        <v>0</v>
      </c>
      <c r="AB61" s="2" t="s">
        <v>192</v>
      </c>
      <c r="AC61" s="2" t="s">
        <v>162</v>
      </c>
      <c r="AD61" s="2">
        <v>0</v>
      </c>
      <c r="AE61" s="2">
        <v>0</v>
      </c>
      <c r="AF61" s="2" t="s">
        <v>212</v>
      </c>
      <c r="AG61" s="13" t="s">
        <v>379</v>
      </c>
      <c r="AH61" s="2">
        <v>0</v>
      </c>
      <c r="AI61" s="2">
        <v>0</v>
      </c>
      <c r="AJ61" s="4">
        <v>3.55</v>
      </c>
      <c r="AK61" s="2">
        <f t="shared" si="0"/>
        <v>0</v>
      </c>
    </row>
    <row r="62" spans="1:37" x14ac:dyDescent="0.35">
      <c r="A62" s="16">
        <v>61</v>
      </c>
      <c r="B62" s="17" t="s">
        <v>215</v>
      </c>
      <c r="C62" s="3">
        <v>7</v>
      </c>
      <c r="D62" s="2"/>
      <c r="E62" s="2" t="s">
        <v>99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13" t="s">
        <v>380</v>
      </c>
      <c r="M62" s="2" t="s">
        <v>216</v>
      </c>
      <c r="N62" s="2">
        <v>0</v>
      </c>
      <c r="O62" s="2">
        <v>0</v>
      </c>
      <c r="P62" s="2">
        <v>0</v>
      </c>
      <c r="Q62" s="2" t="s">
        <v>216</v>
      </c>
      <c r="R62" s="2">
        <v>0</v>
      </c>
      <c r="S62" s="13" t="s">
        <v>380</v>
      </c>
      <c r="T62" s="2">
        <v>0</v>
      </c>
      <c r="U62" s="2" t="s">
        <v>216</v>
      </c>
      <c r="V62" s="2">
        <v>0</v>
      </c>
      <c r="W62" s="2">
        <v>0</v>
      </c>
      <c r="X62" s="2" t="s">
        <v>216</v>
      </c>
      <c r="Y62" s="2">
        <v>0</v>
      </c>
      <c r="Z62" s="13" t="s">
        <v>380</v>
      </c>
      <c r="AA62" s="2">
        <v>0</v>
      </c>
      <c r="AB62" s="2" t="s">
        <v>216</v>
      </c>
      <c r="AC62" s="2">
        <v>0</v>
      </c>
      <c r="AD62" s="2" t="s">
        <v>216</v>
      </c>
      <c r="AE62" s="2">
        <v>0</v>
      </c>
      <c r="AF62" s="2">
        <v>0</v>
      </c>
      <c r="AG62" s="13" t="s">
        <v>380</v>
      </c>
      <c r="AH62" s="2" t="s">
        <v>216</v>
      </c>
      <c r="AI62" s="2">
        <v>0</v>
      </c>
      <c r="AJ62" s="4">
        <v>7</v>
      </c>
      <c r="AK62" s="2">
        <f t="shared" si="0"/>
        <v>0</v>
      </c>
    </row>
    <row r="63" spans="1:37" x14ac:dyDescent="0.35">
      <c r="A63" s="16">
        <v>62</v>
      </c>
      <c r="B63" s="17" t="s">
        <v>217</v>
      </c>
      <c r="C63" s="3">
        <v>3</v>
      </c>
      <c r="D63" s="2"/>
      <c r="E63" s="2" t="s">
        <v>99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13" t="s">
        <v>381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13" t="s">
        <v>381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13" t="s">
        <v>381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3" t="s">
        <v>381</v>
      </c>
      <c r="AH63" s="2">
        <v>1</v>
      </c>
      <c r="AI63" s="2">
        <v>0</v>
      </c>
      <c r="AJ63" s="4">
        <v>2</v>
      </c>
      <c r="AK63" s="2">
        <f t="shared" si="0"/>
        <v>1</v>
      </c>
    </row>
    <row r="64" spans="1:37" x14ac:dyDescent="0.35">
      <c r="A64" s="16">
        <v>63</v>
      </c>
      <c r="B64" s="17" t="s">
        <v>218</v>
      </c>
      <c r="C64" s="3">
        <v>2</v>
      </c>
      <c r="D64" s="2"/>
      <c r="E64" s="2" t="s">
        <v>101</v>
      </c>
      <c r="F64" s="2">
        <v>0</v>
      </c>
      <c r="G64" s="2">
        <v>0</v>
      </c>
      <c r="H64" s="2">
        <v>0</v>
      </c>
      <c r="I64" s="2">
        <v>0</v>
      </c>
      <c r="J64" s="2" t="s">
        <v>106</v>
      </c>
      <c r="K64" s="2">
        <v>0</v>
      </c>
      <c r="L64" s="13"/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13"/>
      <c r="T64" s="2">
        <v>0</v>
      </c>
      <c r="U64" s="2">
        <v>0</v>
      </c>
      <c r="V64" s="2">
        <v>0</v>
      </c>
      <c r="W64" s="2" t="s">
        <v>106</v>
      </c>
      <c r="X64" s="2">
        <v>0</v>
      </c>
      <c r="Y64" s="2">
        <v>0</v>
      </c>
      <c r="Z64" s="13"/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3"/>
      <c r="AH64" s="2">
        <v>0</v>
      </c>
      <c r="AI64" s="2">
        <v>0</v>
      </c>
      <c r="AJ64" s="4">
        <v>2</v>
      </c>
      <c r="AK64" s="2">
        <f t="shared" si="0"/>
        <v>0</v>
      </c>
    </row>
    <row r="65" spans="1:37" x14ac:dyDescent="0.35">
      <c r="A65" s="16">
        <v>64</v>
      </c>
      <c r="B65" s="17" t="s">
        <v>219</v>
      </c>
      <c r="C65" s="3">
        <v>1</v>
      </c>
      <c r="D65" s="2"/>
      <c r="E65" s="2" t="s">
        <v>101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3"/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13"/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13"/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13"/>
      <c r="AH65" s="2">
        <v>0</v>
      </c>
      <c r="AI65" s="2">
        <v>0</v>
      </c>
      <c r="AJ65" s="4">
        <v>1</v>
      </c>
      <c r="AK65" s="2">
        <f t="shared" si="0"/>
        <v>0</v>
      </c>
    </row>
    <row r="66" spans="1:37" x14ac:dyDescent="0.35">
      <c r="A66" s="16">
        <v>65</v>
      </c>
      <c r="B66" s="17" t="s">
        <v>220</v>
      </c>
      <c r="C66" s="3">
        <v>0</v>
      </c>
      <c r="D66" s="2"/>
      <c r="E66" s="2"/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3" t="s">
        <v>375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13" t="s">
        <v>375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13" t="s">
        <v>375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3" t="s">
        <v>375</v>
      </c>
      <c r="AH66" s="2">
        <v>0</v>
      </c>
      <c r="AI66" s="2">
        <v>0</v>
      </c>
      <c r="AJ66" s="4"/>
      <c r="AK66" s="2">
        <f t="shared" si="0"/>
        <v>0</v>
      </c>
    </row>
    <row r="67" spans="1:37" x14ac:dyDescent="0.35">
      <c r="A67" s="16">
        <v>66</v>
      </c>
      <c r="B67" s="17" t="s">
        <v>221</v>
      </c>
      <c r="C67" s="3">
        <v>4000</v>
      </c>
      <c r="D67" s="2">
        <v>8100</v>
      </c>
      <c r="E67" s="2" t="s">
        <v>33</v>
      </c>
      <c r="F67" s="2">
        <v>0</v>
      </c>
      <c r="G67" s="2">
        <v>0</v>
      </c>
      <c r="H67" s="2">
        <v>0</v>
      </c>
      <c r="I67" s="2">
        <v>0</v>
      </c>
      <c r="J67" s="2" t="s">
        <v>222</v>
      </c>
      <c r="K67" s="2">
        <v>0</v>
      </c>
      <c r="L67" s="13" t="s">
        <v>377</v>
      </c>
      <c r="M67" s="2">
        <v>0</v>
      </c>
      <c r="N67" s="2">
        <v>0</v>
      </c>
      <c r="O67" s="2">
        <v>0</v>
      </c>
      <c r="P67" s="2" t="s">
        <v>222</v>
      </c>
      <c r="Q67" s="2">
        <v>0</v>
      </c>
      <c r="R67" s="2">
        <v>0</v>
      </c>
      <c r="S67" s="13" t="s">
        <v>377</v>
      </c>
      <c r="T67" s="2" t="s">
        <v>222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13" t="s">
        <v>377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3" t="s">
        <v>377</v>
      </c>
      <c r="AH67" s="2" t="s">
        <v>222</v>
      </c>
      <c r="AI67" s="2">
        <v>0</v>
      </c>
      <c r="AJ67" s="4">
        <v>4000</v>
      </c>
      <c r="AK67" s="2">
        <f t="shared" ref="AK67:AK130" si="1">SUM(C67+D67-AJ67)</f>
        <v>8100</v>
      </c>
    </row>
    <row r="68" spans="1:37" x14ac:dyDescent="0.35">
      <c r="A68" s="16">
        <v>67</v>
      </c>
      <c r="B68" s="17" t="s">
        <v>223</v>
      </c>
      <c r="C68" s="3">
        <v>375</v>
      </c>
      <c r="D68" s="2">
        <v>450</v>
      </c>
      <c r="E68" s="2" t="s">
        <v>224</v>
      </c>
      <c r="F68" s="2">
        <v>0</v>
      </c>
      <c r="G68" s="2">
        <v>200</v>
      </c>
      <c r="H68" s="2">
        <v>0</v>
      </c>
      <c r="I68" s="2">
        <v>0</v>
      </c>
      <c r="J68" s="2">
        <v>0</v>
      </c>
      <c r="K68" s="2">
        <v>0</v>
      </c>
      <c r="L68" s="13" t="s">
        <v>378</v>
      </c>
      <c r="M68" s="2">
        <v>0</v>
      </c>
      <c r="N68" s="2">
        <v>0</v>
      </c>
      <c r="O68" s="2">
        <v>200</v>
      </c>
      <c r="P68" s="2">
        <v>0</v>
      </c>
      <c r="Q68" s="2">
        <v>0</v>
      </c>
      <c r="R68" s="2">
        <v>0</v>
      </c>
      <c r="S68" s="13" t="s">
        <v>378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13" t="s">
        <v>378</v>
      </c>
      <c r="AA68" s="2">
        <v>0</v>
      </c>
      <c r="AB68" s="2">
        <v>100</v>
      </c>
      <c r="AC68" s="2">
        <v>0</v>
      </c>
      <c r="AD68" s="2">
        <v>0</v>
      </c>
      <c r="AE68" s="2">
        <v>0</v>
      </c>
      <c r="AF68" s="2">
        <v>0</v>
      </c>
      <c r="AG68" s="13" t="s">
        <v>378</v>
      </c>
      <c r="AH68" s="2">
        <v>100</v>
      </c>
      <c r="AI68" s="2">
        <v>0</v>
      </c>
      <c r="AJ68" s="4">
        <v>600</v>
      </c>
      <c r="AK68" s="2">
        <f t="shared" si="1"/>
        <v>225</v>
      </c>
    </row>
    <row r="69" spans="1:37" x14ac:dyDescent="0.35">
      <c r="A69" s="16">
        <v>68</v>
      </c>
      <c r="B69" s="17" t="s">
        <v>225</v>
      </c>
      <c r="C69" s="3">
        <v>300</v>
      </c>
      <c r="D69" s="2"/>
      <c r="E69" s="2" t="s">
        <v>110</v>
      </c>
      <c r="F69" s="2">
        <v>0</v>
      </c>
      <c r="G69" s="2">
        <v>0</v>
      </c>
      <c r="H69" s="2">
        <v>0</v>
      </c>
      <c r="I69" s="2" t="s">
        <v>226</v>
      </c>
      <c r="J69" s="2" t="s">
        <v>227</v>
      </c>
      <c r="K69" s="2" t="s">
        <v>226</v>
      </c>
      <c r="L69" s="13" t="s">
        <v>379</v>
      </c>
      <c r="M69" s="2" t="s">
        <v>226</v>
      </c>
      <c r="N69" s="2" t="s">
        <v>226</v>
      </c>
      <c r="O69" s="2" t="s">
        <v>226</v>
      </c>
      <c r="P69" s="2" t="s">
        <v>226</v>
      </c>
      <c r="Q69" s="2" t="s">
        <v>226</v>
      </c>
      <c r="R69" s="2">
        <v>0</v>
      </c>
      <c r="S69" s="13" t="s">
        <v>379</v>
      </c>
      <c r="T69" s="2">
        <v>0</v>
      </c>
      <c r="U69" s="2">
        <v>0</v>
      </c>
      <c r="V69" s="2">
        <v>0</v>
      </c>
      <c r="W69" s="2" t="s">
        <v>228</v>
      </c>
      <c r="X69" s="2" t="s">
        <v>229</v>
      </c>
      <c r="Y69" s="2">
        <v>0</v>
      </c>
      <c r="Z69" s="13" t="s">
        <v>379</v>
      </c>
      <c r="AA69" s="2">
        <v>0</v>
      </c>
      <c r="AB69" s="2">
        <v>0</v>
      </c>
      <c r="AC69" s="2" t="s">
        <v>230</v>
      </c>
      <c r="AD69" s="2" t="s">
        <v>231</v>
      </c>
      <c r="AE69" s="2">
        <v>0</v>
      </c>
      <c r="AF69" s="2">
        <v>0</v>
      </c>
      <c r="AG69" s="13" t="s">
        <v>379</v>
      </c>
      <c r="AH69" s="2">
        <v>0</v>
      </c>
      <c r="AI69" s="2">
        <v>0</v>
      </c>
      <c r="AJ69" s="4">
        <v>300</v>
      </c>
      <c r="AK69" s="2">
        <f t="shared" si="1"/>
        <v>0</v>
      </c>
    </row>
    <row r="70" spans="1:37" x14ac:dyDescent="0.35">
      <c r="A70" s="16">
        <v>69</v>
      </c>
      <c r="B70" s="17" t="s">
        <v>232</v>
      </c>
      <c r="C70" s="3">
        <v>230</v>
      </c>
      <c r="D70" s="2"/>
      <c r="E70" s="2" t="s">
        <v>110</v>
      </c>
      <c r="F70" s="2">
        <v>10</v>
      </c>
      <c r="G70" s="2">
        <v>10</v>
      </c>
      <c r="H70" s="2">
        <v>10</v>
      </c>
      <c r="I70" s="2">
        <v>10</v>
      </c>
      <c r="J70" s="2">
        <v>10</v>
      </c>
      <c r="K70" s="2">
        <v>0</v>
      </c>
      <c r="L70" s="13" t="s">
        <v>380</v>
      </c>
      <c r="M70" s="2">
        <v>10</v>
      </c>
      <c r="N70" s="2">
        <v>10</v>
      </c>
      <c r="O70" s="2">
        <v>10</v>
      </c>
      <c r="P70" s="2">
        <v>0</v>
      </c>
      <c r="Q70" s="2">
        <v>0</v>
      </c>
      <c r="R70" s="2">
        <v>0</v>
      </c>
      <c r="S70" s="13" t="s">
        <v>380</v>
      </c>
      <c r="T70" s="2">
        <v>0</v>
      </c>
      <c r="U70" s="2">
        <v>10</v>
      </c>
      <c r="V70" s="2">
        <v>10</v>
      </c>
      <c r="W70" s="2">
        <v>0</v>
      </c>
      <c r="X70" s="2">
        <v>0</v>
      </c>
      <c r="Y70" s="2">
        <v>0</v>
      </c>
      <c r="Z70" s="13" t="s">
        <v>380</v>
      </c>
      <c r="AA70" s="2">
        <v>0</v>
      </c>
      <c r="AB70" s="2">
        <v>10</v>
      </c>
      <c r="AC70" s="2">
        <v>10</v>
      </c>
      <c r="AD70" s="2">
        <v>10</v>
      </c>
      <c r="AE70" s="2">
        <v>0</v>
      </c>
      <c r="AF70" s="2">
        <v>0</v>
      </c>
      <c r="AG70" s="13" t="s">
        <v>380</v>
      </c>
      <c r="AH70" s="2">
        <v>0</v>
      </c>
      <c r="AI70" s="2">
        <v>0</v>
      </c>
      <c r="AJ70" s="4">
        <v>130</v>
      </c>
      <c r="AK70" s="2">
        <f t="shared" si="1"/>
        <v>100</v>
      </c>
    </row>
    <row r="71" spans="1:37" x14ac:dyDescent="0.35">
      <c r="A71" s="16">
        <v>70</v>
      </c>
      <c r="B71" s="17" t="s">
        <v>233</v>
      </c>
      <c r="C71" s="3">
        <v>0</v>
      </c>
      <c r="D71" s="2"/>
      <c r="E71" s="2"/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3" t="s">
        <v>381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13" t="s">
        <v>381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13" t="s">
        <v>381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13" t="s">
        <v>381</v>
      </c>
      <c r="AH71" s="2">
        <v>0</v>
      </c>
      <c r="AI71" s="2">
        <v>0</v>
      </c>
      <c r="AJ71" s="4"/>
      <c r="AK71" s="2">
        <f t="shared" si="1"/>
        <v>0</v>
      </c>
    </row>
    <row r="72" spans="1:37" x14ac:dyDescent="0.35">
      <c r="A72" s="16">
        <v>71</v>
      </c>
      <c r="B72" s="17" t="s">
        <v>234</v>
      </c>
      <c r="C72" s="3">
        <v>2</v>
      </c>
      <c r="D72" s="2"/>
      <c r="E72" s="2" t="s">
        <v>101</v>
      </c>
      <c r="F72" s="2">
        <v>0</v>
      </c>
      <c r="G72" s="2">
        <v>0</v>
      </c>
      <c r="H72" s="2">
        <v>0</v>
      </c>
      <c r="I72" s="2">
        <v>0</v>
      </c>
      <c r="J72" s="2"/>
      <c r="K72" s="2">
        <v>0</v>
      </c>
      <c r="L72" s="13"/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13"/>
      <c r="T72" s="2">
        <v>0</v>
      </c>
      <c r="U72" s="2">
        <v>0</v>
      </c>
      <c r="V72" s="2">
        <v>0</v>
      </c>
      <c r="W72" s="2">
        <v>0</v>
      </c>
      <c r="X72" s="2" t="s">
        <v>106</v>
      </c>
      <c r="Y72" s="2">
        <v>0</v>
      </c>
      <c r="Z72" s="13"/>
      <c r="AA72" s="2">
        <v>0</v>
      </c>
      <c r="AB72" s="2">
        <v>0</v>
      </c>
      <c r="AC72" s="2">
        <v>0</v>
      </c>
      <c r="AD72" s="2"/>
      <c r="AE72" s="2">
        <v>0</v>
      </c>
      <c r="AF72" s="2" t="s">
        <v>106</v>
      </c>
      <c r="AG72" s="13"/>
      <c r="AH72" s="2">
        <v>0</v>
      </c>
      <c r="AI72" s="2">
        <v>0</v>
      </c>
      <c r="AJ72" s="4">
        <v>2</v>
      </c>
      <c r="AK72" s="2">
        <f t="shared" si="1"/>
        <v>0</v>
      </c>
    </row>
    <row r="73" spans="1:37" x14ac:dyDescent="0.35">
      <c r="A73" s="16">
        <v>72</v>
      </c>
      <c r="B73" s="17" t="s">
        <v>235</v>
      </c>
      <c r="C73" s="3">
        <v>10</v>
      </c>
      <c r="D73" s="2"/>
      <c r="E73" s="2" t="s">
        <v>101</v>
      </c>
      <c r="F73" s="2" t="s">
        <v>106</v>
      </c>
      <c r="G73" s="2" t="s">
        <v>106</v>
      </c>
      <c r="H73" s="2">
        <v>0</v>
      </c>
      <c r="I73" s="2">
        <v>0</v>
      </c>
      <c r="J73" s="2" t="s">
        <v>39</v>
      </c>
      <c r="K73" s="2">
        <v>0</v>
      </c>
      <c r="L73" s="13"/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13"/>
      <c r="T73" s="2">
        <v>0</v>
      </c>
      <c r="U73" s="2">
        <v>0</v>
      </c>
      <c r="V73" s="2" t="s">
        <v>106</v>
      </c>
      <c r="W73" s="2" t="s">
        <v>106</v>
      </c>
      <c r="X73" s="2">
        <v>0</v>
      </c>
      <c r="Y73" s="2" t="s">
        <v>106</v>
      </c>
      <c r="Z73" s="13"/>
      <c r="AA73" s="2">
        <v>0</v>
      </c>
      <c r="AB73" s="2" t="s">
        <v>106</v>
      </c>
      <c r="AC73" s="2">
        <v>0</v>
      </c>
      <c r="AD73" s="2" t="s">
        <v>106</v>
      </c>
      <c r="AE73" s="2">
        <v>0</v>
      </c>
      <c r="AF73" s="2">
        <v>0</v>
      </c>
      <c r="AG73" s="13"/>
      <c r="AH73" s="2" t="s">
        <v>106</v>
      </c>
      <c r="AI73" s="2">
        <v>0</v>
      </c>
      <c r="AJ73" s="4">
        <v>10</v>
      </c>
      <c r="AK73" s="2">
        <f t="shared" si="1"/>
        <v>0</v>
      </c>
    </row>
    <row r="74" spans="1:37" x14ac:dyDescent="0.35">
      <c r="A74" s="16">
        <v>73</v>
      </c>
      <c r="B74" s="17" t="s">
        <v>236</v>
      </c>
      <c r="C74" s="3">
        <v>1</v>
      </c>
      <c r="D74" s="2"/>
      <c r="E74" s="2" t="s">
        <v>101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 t="s">
        <v>106</v>
      </c>
      <c r="L74" s="13" t="s">
        <v>375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13" t="s">
        <v>375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13" t="s">
        <v>375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13" t="s">
        <v>375</v>
      </c>
      <c r="AH74" s="2">
        <v>0</v>
      </c>
      <c r="AI74" s="2">
        <v>0</v>
      </c>
      <c r="AJ74" s="4">
        <v>1</v>
      </c>
      <c r="AK74" s="2">
        <f t="shared" si="1"/>
        <v>0</v>
      </c>
    </row>
    <row r="75" spans="1:37" x14ac:dyDescent="0.35">
      <c r="A75" s="16">
        <v>74</v>
      </c>
      <c r="B75" s="17" t="s">
        <v>237</v>
      </c>
      <c r="C75" s="3">
        <v>6</v>
      </c>
      <c r="D75" s="2"/>
      <c r="E75" s="2" t="s">
        <v>238</v>
      </c>
      <c r="F75" s="2">
        <v>0</v>
      </c>
      <c r="G75" s="2">
        <v>0</v>
      </c>
      <c r="H75" s="2">
        <v>0</v>
      </c>
      <c r="I75" s="2">
        <v>0</v>
      </c>
      <c r="J75" s="2" t="s">
        <v>239</v>
      </c>
      <c r="K75" s="2">
        <v>0</v>
      </c>
      <c r="L75" s="13" t="s">
        <v>377</v>
      </c>
      <c r="M75" s="2">
        <v>0</v>
      </c>
      <c r="N75" s="2">
        <v>0</v>
      </c>
      <c r="O75" s="2">
        <v>0</v>
      </c>
      <c r="P75" s="2">
        <v>0</v>
      </c>
      <c r="Q75" s="2" t="s">
        <v>240</v>
      </c>
      <c r="R75" s="2">
        <v>0</v>
      </c>
      <c r="S75" s="13" t="s">
        <v>377</v>
      </c>
      <c r="T75" s="2" t="s">
        <v>106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13" t="s">
        <v>377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13" t="s">
        <v>377</v>
      </c>
      <c r="AH75" s="2">
        <v>0</v>
      </c>
      <c r="AI75" s="2">
        <v>0</v>
      </c>
      <c r="AJ75" s="4">
        <v>6</v>
      </c>
      <c r="AK75" s="2">
        <f t="shared" si="1"/>
        <v>0</v>
      </c>
    </row>
    <row r="76" spans="1:37" x14ac:dyDescent="0.35">
      <c r="A76" s="16">
        <v>75</v>
      </c>
      <c r="B76" s="17" t="s">
        <v>241</v>
      </c>
      <c r="C76" s="3">
        <v>10</v>
      </c>
      <c r="D76" s="2"/>
      <c r="E76" s="2" t="s">
        <v>101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3" t="s">
        <v>378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13" t="s">
        <v>378</v>
      </c>
      <c r="T76" s="2">
        <v>0</v>
      </c>
      <c r="U76" s="2" t="s">
        <v>106</v>
      </c>
      <c r="V76" s="2" t="s">
        <v>106</v>
      </c>
      <c r="W76" s="2">
        <v>0</v>
      </c>
      <c r="X76" s="2">
        <v>0</v>
      </c>
      <c r="Y76" s="2">
        <v>0</v>
      </c>
      <c r="Z76" s="13" t="s">
        <v>378</v>
      </c>
      <c r="AA76" s="2">
        <v>5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13" t="s">
        <v>378</v>
      </c>
      <c r="AH76" s="2">
        <v>0</v>
      </c>
      <c r="AI76" s="2">
        <v>0</v>
      </c>
      <c r="AJ76" s="4">
        <v>7</v>
      </c>
      <c r="AK76" s="2">
        <f t="shared" si="1"/>
        <v>3</v>
      </c>
    </row>
    <row r="77" spans="1:37" x14ac:dyDescent="0.35">
      <c r="A77" s="16">
        <v>76</v>
      </c>
      <c r="B77" s="17" t="s">
        <v>242</v>
      </c>
      <c r="C77" s="3">
        <v>50</v>
      </c>
      <c r="D77" s="2"/>
      <c r="E77" s="2" t="s">
        <v>238</v>
      </c>
      <c r="F77" s="2">
        <v>10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3" t="s">
        <v>379</v>
      </c>
      <c r="M77" s="2">
        <v>10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13" t="s">
        <v>379</v>
      </c>
      <c r="T77" s="2">
        <v>10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13" t="s">
        <v>379</v>
      </c>
      <c r="AA77" s="2">
        <v>10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13" t="s">
        <v>379</v>
      </c>
      <c r="AH77" s="2">
        <v>0</v>
      </c>
      <c r="AI77" s="2">
        <v>0</v>
      </c>
      <c r="AJ77" s="4">
        <v>50</v>
      </c>
      <c r="AK77" s="2">
        <f t="shared" si="1"/>
        <v>0</v>
      </c>
    </row>
    <row r="78" spans="1:37" x14ac:dyDescent="0.35">
      <c r="A78" s="16">
        <v>77</v>
      </c>
      <c r="B78" s="17" t="s">
        <v>243</v>
      </c>
      <c r="C78" s="3">
        <v>0</v>
      </c>
      <c r="D78" s="2"/>
      <c r="E78" s="2" t="s">
        <v>101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3" t="s">
        <v>380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13" t="s">
        <v>380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13" t="s">
        <v>380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13" t="s">
        <v>380</v>
      </c>
      <c r="AH78" s="2">
        <v>0</v>
      </c>
      <c r="AI78" s="2">
        <v>0</v>
      </c>
      <c r="AJ78" s="4"/>
      <c r="AK78" s="2">
        <f t="shared" si="1"/>
        <v>0</v>
      </c>
    </row>
    <row r="79" spans="1:37" x14ac:dyDescent="0.35">
      <c r="A79" s="16">
        <v>78</v>
      </c>
      <c r="B79" s="17" t="s">
        <v>244</v>
      </c>
      <c r="C79" s="3">
        <v>21</v>
      </c>
      <c r="D79" s="2"/>
      <c r="E79" s="2" t="s">
        <v>101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3" t="s">
        <v>381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13" t="s">
        <v>381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13" t="s">
        <v>381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13" t="s">
        <v>381</v>
      </c>
      <c r="AH79" s="2">
        <v>0</v>
      </c>
      <c r="AI79" s="2">
        <v>0</v>
      </c>
      <c r="AJ79" s="4"/>
      <c r="AK79" s="2">
        <f t="shared" si="1"/>
        <v>21</v>
      </c>
    </row>
    <row r="80" spans="1:37" x14ac:dyDescent="0.35">
      <c r="A80" s="16">
        <v>79</v>
      </c>
      <c r="B80" s="17" t="s">
        <v>245</v>
      </c>
      <c r="C80" s="3">
        <v>20</v>
      </c>
      <c r="D80" s="2"/>
      <c r="E80" s="2" t="s">
        <v>101</v>
      </c>
      <c r="F80" s="2">
        <v>0</v>
      </c>
      <c r="G80" s="2">
        <v>0</v>
      </c>
      <c r="H80" s="2" t="s">
        <v>106</v>
      </c>
      <c r="I80" s="2">
        <v>0</v>
      </c>
      <c r="J80" s="2">
        <v>0</v>
      </c>
      <c r="K80" s="2">
        <v>0</v>
      </c>
      <c r="L80" s="13"/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13"/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13"/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13"/>
      <c r="AH80" s="2">
        <v>0</v>
      </c>
      <c r="AI80" s="2">
        <v>0</v>
      </c>
      <c r="AJ80" s="4">
        <v>1</v>
      </c>
      <c r="AK80" s="2">
        <f t="shared" si="1"/>
        <v>19</v>
      </c>
    </row>
    <row r="81" spans="1:37" x14ac:dyDescent="0.35">
      <c r="A81" s="16">
        <v>80</v>
      </c>
      <c r="B81" s="17" t="s">
        <v>246</v>
      </c>
      <c r="C81" s="3">
        <v>13</v>
      </c>
      <c r="D81" s="2"/>
      <c r="E81" s="2" t="s">
        <v>101</v>
      </c>
      <c r="F81" s="2">
        <v>0</v>
      </c>
      <c r="G81" s="2">
        <v>0</v>
      </c>
      <c r="H81" s="2" t="s">
        <v>104</v>
      </c>
      <c r="I81" s="2">
        <v>0</v>
      </c>
      <c r="J81" s="2">
        <v>0</v>
      </c>
      <c r="K81" s="2">
        <v>0</v>
      </c>
      <c r="L81" s="13"/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13"/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13"/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13"/>
      <c r="AH81" s="2">
        <v>0</v>
      </c>
      <c r="AI81" s="2">
        <v>0</v>
      </c>
      <c r="AJ81" s="4">
        <v>7</v>
      </c>
      <c r="AK81" s="2">
        <f t="shared" si="1"/>
        <v>6</v>
      </c>
    </row>
    <row r="82" spans="1:37" x14ac:dyDescent="0.35">
      <c r="A82" s="16">
        <v>81</v>
      </c>
      <c r="B82" s="17" t="s">
        <v>247</v>
      </c>
      <c r="C82" s="3">
        <v>143</v>
      </c>
      <c r="D82" s="2"/>
      <c r="E82" s="2" t="s">
        <v>101</v>
      </c>
      <c r="F82" s="2">
        <v>0</v>
      </c>
      <c r="G82" s="2">
        <v>0</v>
      </c>
      <c r="H82" s="2" t="s">
        <v>38</v>
      </c>
      <c r="I82" s="2">
        <v>0</v>
      </c>
      <c r="J82" s="2">
        <v>0</v>
      </c>
      <c r="K82" s="2">
        <v>0</v>
      </c>
      <c r="L82" s="13" t="s">
        <v>375</v>
      </c>
      <c r="M82" s="2" t="s">
        <v>103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13" t="s">
        <v>375</v>
      </c>
      <c r="T82" s="2">
        <v>0</v>
      </c>
      <c r="U82" s="2">
        <v>0</v>
      </c>
      <c r="V82" s="2">
        <v>0</v>
      </c>
      <c r="W82" s="2">
        <v>0</v>
      </c>
      <c r="X82" s="2" t="s">
        <v>50</v>
      </c>
      <c r="Y82" s="2" t="s">
        <v>38</v>
      </c>
      <c r="Z82" s="13" t="s">
        <v>375</v>
      </c>
      <c r="AA82" s="2">
        <v>0</v>
      </c>
      <c r="AB82" s="2">
        <v>0</v>
      </c>
      <c r="AC82" s="2" t="s">
        <v>39</v>
      </c>
      <c r="AD82" s="2" t="s">
        <v>38</v>
      </c>
      <c r="AE82" s="2">
        <v>0</v>
      </c>
      <c r="AF82" s="2">
        <v>0</v>
      </c>
      <c r="AG82" s="13" t="s">
        <v>375</v>
      </c>
      <c r="AH82" s="2">
        <v>0</v>
      </c>
      <c r="AI82" s="2">
        <v>0</v>
      </c>
      <c r="AJ82" s="4">
        <v>45</v>
      </c>
      <c r="AK82" s="2">
        <f t="shared" si="1"/>
        <v>98</v>
      </c>
    </row>
    <row r="83" spans="1:37" x14ac:dyDescent="0.35">
      <c r="A83" s="16">
        <v>82</v>
      </c>
      <c r="B83" s="17" t="s">
        <v>248</v>
      </c>
      <c r="C83" s="3">
        <v>202</v>
      </c>
      <c r="D83" s="2"/>
      <c r="E83" s="2" t="s">
        <v>101</v>
      </c>
      <c r="F83" s="2">
        <v>0</v>
      </c>
      <c r="G83" s="2">
        <v>0</v>
      </c>
      <c r="H83" s="2" t="s">
        <v>71</v>
      </c>
      <c r="I83" s="2">
        <v>0</v>
      </c>
      <c r="J83" s="2">
        <v>0</v>
      </c>
      <c r="K83" s="2" t="s">
        <v>41</v>
      </c>
      <c r="L83" s="13" t="s">
        <v>377</v>
      </c>
      <c r="M83" s="2" t="s">
        <v>103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13" t="s">
        <v>377</v>
      </c>
      <c r="T83" s="2" t="s">
        <v>43</v>
      </c>
      <c r="U83" s="2">
        <v>0</v>
      </c>
      <c r="V83" s="2">
        <v>0</v>
      </c>
      <c r="W83" s="2">
        <v>0</v>
      </c>
      <c r="X83" s="2" t="s">
        <v>45</v>
      </c>
      <c r="Y83" s="2" t="s">
        <v>38</v>
      </c>
      <c r="Z83" s="13" t="s">
        <v>377</v>
      </c>
      <c r="AA83" s="2">
        <v>0</v>
      </c>
      <c r="AB83" s="2" t="s">
        <v>36</v>
      </c>
      <c r="AC83" s="2">
        <v>0</v>
      </c>
      <c r="AD83" s="2" t="s">
        <v>38</v>
      </c>
      <c r="AE83" s="2">
        <v>0</v>
      </c>
      <c r="AF83" s="2">
        <v>0</v>
      </c>
      <c r="AG83" s="13" t="s">
        <v>377</v>
      </c>
      <c r="AH83" s="2">
        <v>0</v>
      </c>
      <c r="AI83" s="2">
        <v>0</v>
      </c>
      <c r="AJ83" s="4">
        <v>133</v>
      </c>
      <c r="AK83" s="2">
        <f t="shared" si="1"/>
        <v>69</v>
      </c>
    </row>
    <row r="84" spans="1:37" x14ac:dyDescent="0.35">
      <c r="A84" s="16">
        <v>83</v>
      </c>
      <c r="B84" s="17" t="s">
        <v>249</v>
      </c>
      <c r="C84" s="3">
        <v>0</v>
      </c>
      <c r="D84" s="2"/>
      <c r="E84" s="2"/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13" t="s">
        <v>378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13" t="s">
        <v>378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13" t="s">
        <v>378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13" t="s">
        <v>378</v>
      </c>
      <c r="AH84" s="2">
        <v>0</v>
      </c>
      <c r="AI84" s="2">
        <v>0</v>
      </c>
      <c r="AJ84" s="4"/>
      <c r="AK84" s="2">
        <f t="shared" si="1"/>
        <v>0</v>
      </c>
    </row>
    <row r="85" spans="1:37" x14ac:dyDescent="0.35">
      <c r="A85" s="16">
        <v>84</v>
      </c>
      <c r="B85" s="17" t="s">
        <v>250</v>
      </c>
      <c r="C85" s="3">
        <v>0</v>
      </c>
      <c r="D85" s="2"/>
      <c r="E85" s="2"/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13" t="s">
        <v>379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13" t="s">
        <v>379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13" t="s">
        <v>379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13" t="s">
        <v>379</v>
      </c>
      <c r="AH85" s="2">
        <v>0</v>
      </c>
      <c r="AI85" s="2">
        <v>0</v>
      </c>
      <c r="AJ85" s="4"/>
      <c r="AK85" s="2">
        <f t="shared" si="1"/>
        <v>0</v>
      </c>
    </row>
    <row r="86" spans="1:37" x14ac:dyDescent="0.35">
      <c r="A86" s="16">
        <v>85</v>
      </c>
      <c r="B86" s="17" t="s">
        <v>251</v>
      </c>
      <c r="C86" s="3">
        <v>3</v>
      </c>
      <c r="D86" s="2"/>
      <c r="E86" s="2" t="s">
        <v>101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 t="s">
        <v>106</v>
      </c>
      <c r="L86" s="13" t="s">
        <v>380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13" t="s">
        <v>380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13" t="s">
        <v>380</v>
      </c>
      <c r="AA86" s="2">
        <v>0</v>
      </c>
      <c r="AB86" s="2">
        <v>0</v>
      </c>
      <c r="AC86" s="2">
        <v>0</v>
      </c>
      <c r="AD86" s="2">
        <v>0</v>
      </c>
      <c r="AE86" s="2" t="s">
        <v>106</v>
      </c>
      <c r="AF86" s="2">
        <v>0</v>
      </c>
      <c r="AG86" s="13" t="s">
        <v>380</v>
      </c>
      <c r="AH86" s="2">
        <v>0</v>
      </c>
      <c r="AI86" s="2">
        <v>0</v>
      </c>
      <c r="AJ86" s="4">
        <v>2</v>
      </c>
      <c r="AK86" s="2">
        <f t="shared" si="1"/>
        <v>1</v>
      </c>
    </row>
    <row r="87" spans="1:37" x14ac:dyDescent="0.35">
      <c r="A87" s="16">
        <v>86</v>
      </c>
      <c r="B87" s="17" t="s">
        <v>252</v>
      </c>
      <c r="C87" s="3">
        <v>0</v>
      </c>
      <c r="D87" s="2">
        <v>585</v>
      </c>
      <c r="E87" s="2" t="s">
        <v>224</v>
      </c>
      <c r="F87" s="2">
        <v>50</v>
      </c>
      <c r="G87" s="2">
        <v>50</v>
      </c>
      <c r="H87" s="2">
        <v>50</v>
      </c>
      <c r="I87" s="2">
        <v>50</v>
      </c>
      <c r="J87" s="2">
        <v>50</v>
      </c>
      <c r="K87" s="2">
        <v>0</v>
      </c>
      <c r="L87" s="13" t="s">
        <v>381</v>
      </c>
      <c r="M87" s="2">
        <v>0</v>
      </c>
      <c r="N87" s="2">
        <v>50</v>
      </c>
      <c r="O87" s="2">
        <v>0</v>
      </c>
      <c r="P87" s="2">
        <v>0</v>
      </c>
      <c r="Q87" s="2">
        <v>0</v>
      </c>
      <c r="R87" s="2">
        <v>0</v>
      </c>
      <c r="S87" s="13" t="s">
        <v>381</v>
      </c>
      <c r="T87" s="2">
        <v>0</v>
      </c>
      <c r="U87" s="2">
        <v>50</v>
      </c>
      <c r="V87" s="2">
        <v>0</v>
      </c>
      <c r="W87" s="2">
        <v>50</v>
      </c>
      <c r="X87" s="2">
        <v>0</v>
      </c>
      <c r="Y87" s="2">
        <v>0</v>
      </c>
      <c r="Z87" s="13" t="s">
        <v>381</v>
      </c>
      <c r="AA87" s="2">
        <v>0</v>
      </c>
      <c r="AB87" s="2">
        <v>50</v>
      </c>
      <c r="AC87" s="2">
        <v>0</v>
      </c>
      <c r="AD87" s="2">
        <v>50</v>
      </c>
      <c r="AE87" s="2">
        <v>0</v>
      </c>
      <c r="AF87" s="2"/>
      <c r="AG87" s="13" t="s">
        <v>381</v>
      </c>
      <c r="AH87" s="2">
        <v>0</v>
      </c>
      <c r="AI87" s="2">
        <v>0</v>
      </c>
      <c r="AJ87" s="4">
        <v>450</v>
      </c>
      <c r="AK87" s="2">
        <f t="shared" si="1"/>
        <v>135</v>
      </c>
    </row>
    <row r="88" spans="1:37" x14ac:dyDescent="0.35">
      <c r="A88" s="16">
        <v>87</v>
      </c>
      <c r="B88" s="17" t="s">
        <v>253</v>
      </c>
      <c r="C88" s="3">
        <v>0</v>
      </c>
      <c r="D88" s="2"/>
      <c r="E88" s="2"/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13"/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13"/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13"/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13"/>
      <c r="AH88" s="2">
        <v>0</v>
      </c>
      <c r="AI88" s="2">
        <v>0</v>
      </c>
      <c r="AJ88" s="4"/>
      <c r="AK88" s="2">
        <f t="shared" si="1"/>
        <v>0</v>
      </c>
    </row>
    <row r="89" spans="1:37" x14ac:dyDescent="0.35">
      <c r="A89" s="16">
        <v>88</v>
      </c>
      <c r="B89" s="17" t="s">
        <v>254</v>
      </c>
      <c r="C89" s="3">
        <v>2</v>
      </c>
      <c r="D89" s="2"/>
      <c r="E89" s="2" t="s">
        <v>101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13"/>
      <c r="M89" s="2">
        <v>0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 s="13"/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13"/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2">
        <v>0</v>
      </c>
      <c r="AG89" s="13"/>
      <c r="AH89" s="2">
        <v>0</v>
      </c>
      <c r="AI89" s="2">
        <v>0</v>
      </c>
      <c r="AJ89" s="4">
        <v>2</v>
      </c>
      <c r="AK89" s="2">
        <f t="shared" si="1"/>
        <v>0</v>
      </c>
    </row>
    <row r="90" spans="1:37" x14ac:dyDescent="0.35">
      <c r="A90" s="16">
        <v>89</v>
      </c>
      <c r="B90" s="17" t="s">
        <v>255</v>
      </c>
      <c r="C90" s="3">
        <v>31</v>
      </c>
      <c r="D90" s="2">
        <v>70</v>
      </c>
      <c r="E90" s="2" t="s">
        <v>33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13"/>
      <c r="M90" s="2">
        <v>0</v>
      </c>
      <c r="N90" s="2" t="s">
        <v>78</v>
      </c>
      <c r="O90" s="2" t="s">
        <v>49</v>
      </c>
      <c r="P90" s="2" t="s">
        <v>46</v>
      </c>
      <c r="Q90" s="2">
        <v>0</v>
      </c>
      <c r="R90" s="2">
        <v>0</v>
      </c>
      <c r="S90" s="13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 t="s">
        <v>39</v>
      </c>
      <c r="Z90" s="13"/>
      <c r="AA90" s="2">
        <v>0</v>
      </c>
      <c r="AB90" s="2">
        <v>0</v>
      </c>
      <c r="AC90" s="2">
        <v>0</v>
      </c>
      <c r="AD90" s="2" t="s">
        <v>48</v>
      </c>
      <c r="AE90" s="2">
        <v>0</v>
      </c>
      <c r="AF90" s="2">
        <v>0</v>
      </c>
      <c r="AG90" s="13"/>
      <c r="AH90" s="2" t="s">
        <v>106</v>
      </c>
      <c r="AI90" s="2">
        <v>0</v>
      </c>
      <c r="AJ90" s="4">
        <v>61</v>
      </c>
      <c r="AK90" s="2">
        <f t="shared" si="1"/>
        <v>40</v>
      </c>
    </row>
    <row r="91" spans="1:37" x14ac:dyDescent="0.35">
      <c r="A91" s="16">
        <v>90</v>
      </c>
      <c r="B91" s="17" t="s">
        <v>256</v>
      </c>
      <c r="C91" s="3">
        <v>200</v>
      </c>
      <c r="D91" s="2"/>
      <c r="E91" s="2" t="s">
        <v>33</v>
      </c>
      <c r="F91" s="2">
        <v>0</v>
      </c>
      <c r="G91" s="2">
        <v>0</v>
      </c>
      <c r="H91" s="2" t="s">
        <v>78</v>
      </c>
      <c r="I91" s="2" t="s">
        <v>48</v>
      </c>
      <c r="J91" s="2" t="s">
        <v>78</v>
      </c>
      <c r="K91" s="2" t="s">
        <v>50</v>
      </c>
      <c r="L91" s="13" t="s">
        <v>375</v>
      </c>
      <c r="M91" s="2" t="s">
        <v>54</v>
      </c>
      <c r="N91" s="2">
        <v>0</v>
      </c>
      <c r="O91" s="2" t="s">
        <v>35</v>
      </c>
      <c r="P91" s="2" t="s">
        <v>50</v>
      </c>
      <c r="Q91" s="2" t="s">
        <v>54</v>
      </c>
      <c r="R91" s="2" t="s">
        <v>54</v>
      </c>
      <c r="S91" s="13" t="s">
        <v>375</v>
      </c>
      <c r="T91" s="2" t="s">
        <v>35</v>
      </c>
      <c r="U91" s="2" t="s">
        <v>50</v>
      </c>
      <c r="V91" s="2">
        <v>0</v>
      </c>
      <c r="W91" s="2">
        <v>0</v>
      </c>
      <c r="X91" s="2" t="s">
        <v>50</v>
      </c>
      <c r="Y91" s="2">
        <v>0</v>
      </c>
      <c r="Z91" s="13" t="s">
        <v>375</v>
      </c>
      <c r="AA91" s="2">
        <v>0</v>
      </c>
      <c r="AB91" s="2">
        <v>0</v>
      </c>
      <c r="AC91" s="2" t="s">
        <v>36</v>
      </c>
      <c r="AD91" s="2">
        <v>0</v>
      </c>
      <c r="AE91" s="2" t="s">
        <v>35</v>
      </c>
      <c r="AF91" s="2">
        <v>0</v>
      </c>
      <c r="AG91" s="13" t="s">
        <v>375</v>
      </c>
      <c r="AH91" s="2" t="s">
        <v>35</v>
      </c>
      <c r="AI91" s="2">
        <v>0</v>
      </c>
      <c r="AJ91" s="4">
        <v>194</v>
      </c>
      <c r="AK91" s="2">
        <f t="shared" si="1"/>
        <v>6</v>
      </c>
    </row>
    <row r="92" spans="1:37" x14ac:dyDescent="0.35">
      <c r="A92" s="16">
        <v>91</v>
      </c>
      <c r="B92" s="17" t="s">
        <v>257</v>
      </c>
      <c r="C92" s="3">
        <v>400</v>
      </c>
      <c r="D92" s="2" t="s">
        <v>258</v>
      </c>
      <c r="E92" s="2" t="s">
        <v>33</v>
      </c>
      <c r="F92" s="2">
        <v>0</v>
      </c>
      <c r="G92" s="2">
        <v>50</v>
      </c>
      <c r="H92" s="2">
        <v>0</v>
      </c>
      <c r="I92" s="2">
        <v>50</v>
      </c>
      <c r="J92" s="2">
        <v>0</v>
      </c>
      <c r="K92" s="2">
        <v>0</v>
      </c>
      <c r="L92" s="13" t="s">
        <v>377</v>
      </c>
      <c r="M92" s="2">
        <v>0</v>
      </c>
      <c r="N92" s="2">
        <v>505</v>
      </c>
      <c r="O92" s="2">
        <v>0</v>
      </c>
      <c r="P92" s="2">
        <v>50</v>
      </c>
      <c r="Q92" s="2">
        <v>0</v>
      </c>
      <c r="R92" s="2">
        <v>0</v>
      </c>
      <c r="S92" s="13" t="s">
        <v>377</v>
      </c>
      <c r="T92" s="2">
        <v>0</v>
      </c>
      <c r="U92" s="2">
        <v>50</v>
      </c>
      <c r="V92" s="2">
        <v>0</v>
      </c>
      <c r="W92" s="2">
        <v>50</v>
      </c>
      <c r="X92" s="2">
        <v>0</v>
      </c>
      <c r="Y92" s="2">
        <v>0</v>
      </c>
      <c r="Z92" s="13" t="s">
        <v>377</v>
      </c>
      <c r="AA92" s="2">
        <v>0</v>
      </c>
      <c r="AB92" s="2">
        <v>50</v>
      </c>
      <c r="AC92" s="2">
        <v>50</v>
      </c>
      <c r="AD92" s="2">
        <v>0</v>
      </c>
      <c r="AE92" s="2">
        <v>0</v>
      </c>
      <c r="AF92" s="2">
        <v>0</v>
      </c>
      <c r="AG92" s="13" t="s">
        <v>377</v>
      </c>
      <c r="AH92" s="2">
        <v>0</v>
      </c>
      <c r="AI92" s="2">
        <v>0</v>
      </c>
      <c r="AJ92" s="4">
        <v>400</v>
      </c>
      <c r="AK92" s="2">
        <v>0</v>
      </c>
    </row>
    <row r="93" spans="1:37" x14ac:dyDescent="0.35">
      <c r="A93" s="16">
        <v>92</v>
      </c>
      <c r="B93" s="17" t="s">
        <v>259</v>
      </c>
      <c r="C93" s="3">
        <v>11</v>
      </c>
      <c r="D93" s="2"/>
      <c r="E93" s="2" t="s">
        <v>159</v>
      </c>
      <c r="F93" s="2">
        <v>0</v>
      </c>
      <c r="G93" s="2">
        <v>0</v>
      </c>
      <c r="H93" s="2" t="s">
        <v>163</v>
      </c>
      <c r="I93" s="2">
        <v>0</v>
      </c>
      <c r="J93" s="2">
        <v>0</v>
      </c>
      <c r="K93" s="2">
        <v>0</v>
      </c>
      <c r="L93" s="13" t="s">
        <v>378</v>
      </c>
      <c r="M93" s="2">
        <v>0</v>
      </c>
      <c r="N93" s="2">
        <v>0</v>
      </c>
      <c r="O93" s="2">
        <v>0</v>
      </c>
      <c r="P93" s="2" t="s">
        <v>161</v>
      </c>
      <c r="Q93" s="2">
        <v>0</v>
      </c>
      <c r="R93" s="2" t="s">
        <v>161</v>
      </c>
      <c r="S93" s="13" t="s">
        <v>378</v>
      </c>
      <c r="T93" s="2">
        <v>0</v>
      </c>
      <c r="U93" s="2" t="s">
        <v>161</v>
      </c>
      <c r="V93" s="2">
        <v>0</v>
      </c>
      <c r="W93" s="2" t="s">
        <v>161</v>
      </c>
      <c r="X93" s="2" t="s">
        <v>161</v>
      </c>
      <c r="Y93" s="2">
        <v>0</v>
      </c>
      <c r="Z93" s="13" t="s">
        <v>378</v>
      </c>
      <c r="AA93" s="2">
        <v>0</v>
      </c>
      <c r="AB93" s="2" t="s">
        <v>161</v>
      </c>
      <c r="AC93" s="2">
        <v>0</v>
      </c>
      <c r="AD93" s="2">
        <v>0</v>
      </c>
      <c r="AE93" s="2" t="s">
        <v>260</v>
      </c>
      <c r="AF93" s="2">
        <v>0</v>
      </c>
      <c r="AG93" s="13" t="s">
        <v>378</v>
      </c>
      <c r="AH93" s="2" t="s">
        <v>161</v>
      </c>
      <c r="AI93" s="2" t="s">
        <v>161</v>
      </c>
      <c r="AJ93" s="4">
        <v>11</v>
      </c>
      <c r="AK93" s="2">
        <f t="shared" si="1"/>
        <v>0</v>
      </c>
    </row>
    <row r="94" spans="1:37" x14ac:dyDescent="0.35">
      <c r="A94" s="16">
        <v>93</v>
      </c>
      <c r="B94" s="17" t="s">
        <v>261</v>
      </c>
      <c r="C94" s="3">
        <v>4</v>
      </c>
      <c r="D94" s="2"/>
      <c r="E94" s="2" t="s">
        <v>155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13" t="s">
        <v>379</v>
      </c>
      <c r="M94" s="2">
        <v>0</v>
      </c>
      <c r="N94" s="2">
        <v>0</v>
      </c>
      <c r="O94" s="2">
        <v>0</v>
      </c>
      <c r="P94" s="2" t="s">
        <v>157</v>
      </c>
      <c r="Q94" s="2">
        <v>0</v>
      </c>
      <c r="R94" s="2">
        <v>0</v>
      </c>
      <c r="S94" s="13" t="s">
        <v>379</v>
      </c>
      <c r="T94" s="2">
        <v>0</v>
      </c>
      <c r="U94" s="2">
        <v>0</v>
      </c>
      <c r="V94" s="2" t="s">
        <v>157</v>
      </c>
      <c r="W94" s="2">
        <v>0</v>
      </c>
      <c r="X94" s="2">
        <v>0</v>
      </c>
      <c r="Y94" s="2">
        <v>0</v>
      </c>
      <c r="Z94" s="13" t="s">
        <v>379</v>
      </c>
      <c r="AA94" s="2">
        <v>0</v>
      </c>
      <c r="AB94" s="2" t="s">
        <v>157</v>
      </c>
      <c r="AC94" s="2">
        <v>0</v>
      </c>
      <c r="AD94" s="2">
        <v>0</v>
      </c>
      <c r="AE94" s="2">
        <v>0</v>
      </c>
      <c r="AF94" s="2">
        <v>0</v>
      </c>
      <c r="AG94" s="13" t="s">
        <v>379</v>
      </c>
      <c r="AH94" s="2">
        <v>0</v>
      </c>
      <c r="AI94" s="2" t="s">
        <v>157</v>
      </c>
      <c r="AJ94" s="4">
        <v>4</v>
      </c>
      <c r="AK94" s="2">
        <f t="shared" si="1"/>
        <v>0</v>
      </c>
    </row>
    <row r="95" spans="1:37" x14ac:dyDescent="0.35">
      <c r="A95" s="16">
        <v>94</v>
      </c>
      <c r="B95" s="17" t="s">
        <v>262</v>
      </c>
      <c r="C95" s="3">
        <v>0</v>
      </c>
      <c r="D95" s="2"/>
      <c r="E95" s="2"/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13" t="s">
        <v>380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13" t="s">
        <v>380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13" t="s">
        <v>380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13" t="s">
        <v>380</v>
      </c>
      <c r="AH95" s="2">
        <v>0</v>
      </c>
      <c r="AI95" s="2">
        <v>0</v>
      </c>
      <c r="AJ95" s="4"/>
      <c r="AK95" s="2">
        <f t="shared" si="1"/>
        <v>0</v>
      </c>
    </row>
    <row r="96" spans="1:37" x14ac:dyDescent="0.35">
      <c r="A96" s="16">
        <v>95</v>
      </c>
      <c r="B96" s="17" t="s">
        <v>263</v>
      </c>
      <c r="C96" s="3">
        <v>0</v>
      </c>
      <c r="D96" s="2"/>
      <c r="E96" s="2"/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13" t="s">
        <v>381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13" t="s">
        <v>381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13" t="s">
        <v>381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13" t="s">
        <v>381</v>
      </c>
      <c r="AH96" s="2">
        <v>0</v>
      </c>
      <c r="AI96" s="2">
        <v>0</v>
      </c>
      <c r="AJ96" s="4"/>
      <c r="AK96" s="2">
        <f t="shared" si="1"/>
        <v>0</v>
      </c>
    </row>
    <row r="97" spans="1:37" x14ac:dyDescent="0.35">
      <c r="A97" s="16">
        <v>96</v>
      </c>
      <c r="B97" s="18" t="s">
        <v>264</v>
      </c>
      <c r="C97" s="8">
        <v>0</v>
      </c>
      <c r="D97" s="7"/>
      <c r="E97" s="7"/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13"/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13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13"/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3"/>
      <c r="AH97" s="2">
        <v>0</v>
      </c>
      <c r="AI97" s="2">
        <v>0</v>
      </c>
      <c r="AJ97" s="4"/>
      <c r="AK97" s="2">
        <f t="shared" si="1"/>
        <v>0</v>
      </c>
    </row>
    <row r="98" spans="1:37" x14ac:dyDescent="0.35">
      <c r="A98" s="16">
        <v>97</v>
      </c>
      <c r="B98" s="17" t="s">
        <v>265</v>
      </c>
      <c r="C98" s="3">
        <v>0</v>
      </c>
      <c r="D98" s="2"/>
      <c r="E98" s="2"/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13"/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13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13"/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13"/>
      <c r="AH98" s="2">
        <v>0</v>
      </c>
      <c r="AI98" s="2">
        <v>0</v>
      </c>
      <c r="AJ98" s="4"/>
      <c r="AK98" s="2">
        <f t="shared" si="1"/>
        <v>0</v>
      </c>
    </row>
    <row r="99" spans="1:37" x14ac:dyDescent="0.35">
      <c r="A99" s="16">
        <v>98</v>
      </c>
      <c r="B99" s="17" t="s">
        <v>266</v>
      </c>
      <c r="C99" s="3">
        <v>2</v>
      </c>
      <c r="D99" s="2"/>
      <c r="E99" s="2" t="s">
        <v>101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13"/>
      <c r="M99" s="2">
        <v>0</v>
      </c>
      <c r="N99" s="2">
        <v>0</v>
      </c>
      <c r="O99" s="2">
        <v>0</v>
      </c>
      <c r="P99" s="2" t="s">
        <v>106</v>
      </c>
      <c r="Q99" s="2">
        <v>0</v>
      </c>
      <c r="R99" s="2">
        <v>0</v>
      </c>
      <c r="S99" s="13"/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13"/>
      <c r="AA99" s="2">
        <v>0</v>
      </c>
      <c r="AB99" s="2">
        <v>0</v>
      </c>
      <c r="AC99" s="2">
        <v>0</v>
      </c>
      <c r="AD99" s="2">
        <v>1</v>
      </c>
      <c r="AE99" s="2">
        <v>0</v>
      </c>
      <c r="AF99" s="2">
        <v>0</v>
      </c>
      <c r="AG99" s="13"/>
      <c r="AH99" s="2">
        <v>0</v>
      </c>
      <c r="AI99" s="2">
        <v>0</v>
      </c>
      <c r="AJ99" s="4">
        <v>2</v>
      </c>
      <c r="AK99" s="2">
        <f t="shared" si="1"/>
        <v>0</v>
      </c>
    </row>
    <row r="100" spans="1:37" x14ac:dyDescent="0.35">
      <c r="A100" s="16">
        <v>99</v>
      </c>
      <c r="B100" s="17" t="s">
        <v>267</v>
      </c>
      <c r="C100" s="3">
        <v>532</v>
      </c>
      <c r="D100" s="2"/>
      <c r="E100" s="2" t="s">
        <v>101</v>
      </c>
      <c r="F100" s="2" t="s">
        <v>53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13" t="s">
        <v>375</v>
      </c>
      <c r="M100" s="2">
        <v>0</v>
      </c>
      <c r="N100" s="2" t="s">
        <v>268</v>
      </c>
      <c r="O100" s="2" t="s">
        <v>45</v>
      </c>
      <c r="P100" s="2">
        <v>0</v>
      </c>
      <c r="Q100" s="2" t="s">
        <v>53</v>
      </c>
      <c r="R100" s="2">
        <v>0</v>
      </c>
      <c r="S100" s="13" t="s">
        <v>375</v>
      </c>
      <c r="T100" s="2">
        <v>0</v>
      </c>
      <c r="U100" s="2">
        <v>0</v>
      </c>
      <c r="V100" s="2">
        <v>0</v>
      </c>
      <c r="W100" s="2" t="s">
        <v>269</v>
      </c>
      <c r="X100" s="2">
        <v>0</v>
      </c>
      <c r="Y100" s="2" t="s">
        <v>270</v>
      </c>
      <c r="Z100" s="13" t="s">
        <v>375</v>
      </c>
      <c r="AA100" s="2" t="s">
        <v>60</v>
      </c>
      <c r="AB100" s="2">
        <v>0</v>
      </c>
      <c r="AC100" s="2">
        <v>0</v>
      </c>
      <c r="AD100" s="2" t="s">
        <v>271</v>
      </c>
      <c r="AE100" s="2">
        <v>0</v>
      </c>
      <c r="AF100" s="2" t="s">
        <v>60</v>
      </c>
      <c r="AG100" s="13" t="s">
        <v>375</v>
      </c>
      <c r="AH100" s="2">
        <v>0</v>
      </c>
      <c r="AI100" s="2" t="s">
        <v>45</v>
      </c>
      <c r="AJ100" s="4">
        <v>532</v>
      </c>
      <c r="AK100" s="2">
        <f t="shared" si="1"/>
        <v>0</v>
      </c>
    </row>
    <row r="101" spans="1:37" x14ac:dyDescent="0.35">
      <c r="A101" s="16">
        <v>100</v>
      </c>
      <c r="B101" s="17" t="s">
        <v>272</v>
      </c>
      <c r="C101" s="3">
        <v>1484</v>
      </c>
      <c r="D101" s="2"/>
      <c r="E101" s="2" t="s">
        <v>101</v>
      </c>
      <c r="F101" s="2" t="s">
        <v>53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3" t="s">
        <v>377</v>
      </c>
      <c r="M101" s="2">
        <v>0</v>
      </c>
      <c r="N101" s="2">
        <v>0</v>
      </c>
      <c r="O101" s="2" t="s">
        <v>45</v>
      </c>
      <c r="P101" s="2">
        <v>0</v>
      </c>
      <c r="Q101" s="2" t="s">
        <v>53</v>
      </c>
      <c r="R101" s="2">
        <v>0</v>
      </c>
      <c r="S101" s="13" t="s">
        <v>377</v>
      </c>
      <c r="T101" s="2">
        <v>0</v>
      </c>
      <c r="U101" s="2">
        <v>0</v>
      </c>
      <c r="V101" s="2">
        <v>0</v>
      </c>
      <c r="W101" s="2" t="s">
        <v>269</v>
      </c>
      <c r="X101" s="2">
        <v>0</v>
      </c>
      <c r="Y101" s="2" t="s">
        <v>270</v>
      </c>
      <c r="Z101" s="13" t="s">
        <v>377</v>
      </c>
      <c r="AA101" s="2" t="s">
        <v>60</v>
      </c>
      <c r="AB101" s="2">
        <v>0</v>
      </c>
      <c r="AC101" s="2">
        <v>0</v>
      </c>
      <c r="AD101" s="2" t="s">
        <v>271</v>
      </c>
      <c r="AE101" s="2">
        <v>0</v>
      </c>
      <c r="AF101" s="2" t="s">
        <v>60</v>
      </c>
      <c r="AG101" s="13" t="s">
        <v>377</v>
      </c>
      <c r="AH101" s="2">
        <v>0</v>
      </c>
      <c r="AI101" s="2" t="s">
        <v>45</v>
      </c>
      <c r="AJ101" s="4">
        <v>487</v>
      </c>
      <c r="AK101" s="2">
        <f t="shared" si="1"/>
        <v>997</v>
      </c>
    </row>
    <row r="102" spans="1:37" x14ac:dyDescent="0.35">
      <c r="A102" s="16">
        <v>101</v>
      </c>
      <c r="B102" s="17" t="s">
        <v>273</v>
      </c>
      <c r="C102" s="3">
        <v>965</v>
      </c>
      <c r="D102" s="2"/>
      <c r="E102" s="2" t="s">
        <v>101</v>
      </c>
      <c r="F102" s="2" t="s">
        <v>53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13" t="s">
        <v>378</v>
      </c>
      <c r="M102" s="2">
        <v>0</v>
      </c>
      <c r="N102" s="2">
        <v>0</v>
      </c>
      <c r="O102" s="2" t="s">
        <v>45</v>
      </c>
      <c r="P102" s="2">
        <v>0</v>
      </c>
      <c r="Q102" s="2" t="s">
        <v>53</v>
      </c>
      <c r="R102" s="2">
        <v>0</v>
      </c>
      <c r="S102" s="13" t="s">
        <v>378</v>
      </c>
      <c r="T102" s="2">
        <v>0</v>
      </c>
      <c r="U102" s="2">
        <v>0</v>
      </c>
      <c r="V102" s="2">
        <v>0</v>
      </c>
      <c r="W102" s="2" t="s">
        <v>53</v>
      </c>
      <c r="X102" s="2">
        <v>0</v>
      </c>
      <c r="Y102" s="2">
        <v>0</v>
      </c>
      <c r="Z102" s="13" t="s">
        <v>378</v>
      </c>
      <c r="AA102" s="2" t="s">
        <v>60</v>
      </c>
      <c r="AB102" s="2">
        <v>0</v>
      </c>
      <c r="AC102" s="2">
        <v>0</v>
      </c>
      <c r="AD102" s="2" t="s">
        <v>271</v>
      </c>
      <c r="AE102" s="2">
        <v>0</v>
      </c>
      <c r="AF102" s="2" t="s">
        <v>60</v>
      </c>
      <c r="AG102" s="13" t="s">
        <v>378</v>
      </c>
      <c r="AH102" s="2">
        <v>0</v>
      </c>
      <c r="AI102" s="2" t="s">
        <v>45</v>
      </c>
      <c r="AJ102" s="4">
        <v>365</v>
      </c>
      <c r="AK102" s="2">
        <f t="shared" si="1"/>
        <v>600</v>
      </c>
    </row>
    <row r="103" spans="1:37" x14ac:dyDescent="0.35">
      <c r="A103" s="16">
        <v>102</v>
      </c>
      <c r="B103" s="17" t="s">
        <v>274</v>
      </c>
      <c r="C103" s="9">
        <v>1883</v>
      </c>
      <c r="D103" s="10"/>
      <c r="E103" s="2" t="s">
        <v>101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13" t="s">
        <v>379</v>
      </c>
      <c r="M103" s="2">
        <v>100</v>
      </c>
      <c r="N103" s="2">
        <v>50</v>
      </c>
      <c r="O103" s="2">
        <v>100</v>
      </c>
      <c r="P103" s="2">
        <v>50</v>
      </c>
      <c r="Q103" s="2">
        <v>100</v>
      </c>
      <c r="R103" s="2">
        <v>0</v>
      </c>
      <c r="S103" s="13" t="s">
        <v>379</v>
      </c>
      <c r="T103" s="2">
        <v>100</v>
      </c>
      <c r="U103" s="2">
        <v>0</v>
      </c>
      <c r="V103" s="2">
        <v>100</v>
      </c>
      <c r="W103" s="2">
        <v>100</v>
      </c>
      <c r="X103" s="2">
        <v>100</v>
      </c>
      <c r="Y103" s="2">
        <v>0</v>
      </c>
      <c r="Z103" s="13" t="s">
        <v>379</v>
      </c>
      <c r="AA103" s="2">
        <v>50</v>
      </c>
      <c r="AB103" s="2">
        <v>100</v>
      </c>
      <c r="AC103" s="2">
        <v>100</v>
      </c>
      <c r="AD103" s="2">
        <v>100</v>
      </c>
      <c r="AE103" s="2">
        <v>33</v>
      </c>
      <c r="AF103" s="2">
        <v>100</v>
      </c>
      <c r="AG103" s="13" t="s">
        <v>379</v>
      </c>
      <c r="AH103" s="2">
        <v>0</v>
      </c>
      <c r="AI103" s="2">
        <v>0</v>
      </c>
      <c r="AJ103" s="4">
        <v>1883</v>
      </c>
      <c r="AK103" s="2">
        <f t="shared" si="1"/>
        <v>0</v>
      </c>
    </row>
    <row r="104" spans="1:37" x14ac:dyDescent="0.35">
      <c r="A104" s="16">
        <v>103</v>
      </c>
      <c r="B104" s="17" t="s">
        <v>275</v>
      </c>
      <c r="C104" s="3">
        <v>0</v>
      </c>
      <c r="D104" s="2"/>
      <c r="E104" s="2" t="s">
        <v>101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13" t="s">
        <v>380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13" t="s">
        <v>380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13" t="s">
        <v>380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13" t="s">
        <v>380</v>
      </c>
      <c r="AH104" s="2">
        <v>0</v>
      </c>
      <c r="AI104" s="2">
        <v>0</v>
      </c>
      <c r="AJ104" s="4"/>
      <c r="AK104" s="2">
        <f t="shared" si="1"/>
        <v>0</v>
      </c>
    </row>
    <row r="105" spans="1:37" x14ac:dyDescent="0.35">
      <c r="A105" s="16">
        <v>104</v>
      </c>
      <c r="B105" s="17" t="s">
        <v>276</v>
      </c>
      <c r="C105" s="3">
        <v>0</v>
      </c>
      <c r="D105" s="2"/>
      <c r="E105" s="2" t="s">
        <v>101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13" t="s">
        <v>381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13" t="s">
        <v>381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13" t="s">
        <v>381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13" t="s">
        <v>381</v>
      </c>
      <c r="AH105" s="2">
        <v>0</v>
      </c>
      <c r="AI105" s="2">
        <v>0</v>
      </c>
      <c r="AJ105" s="4"/>
      <c r="AK105" s="2">
        <f t="shared" si="1"/>
        <v>0</v>
      </c>
    </row>
    <row r="106" spans="1:37" x14ac:dyDescent="0.35">
      <c r="A106" s="16">
        <v>105</v>
      </c>
      <c r="B106" s="17" t="s">
        <v>277</v>
      </c>
      <c r="C106" s="3">
        <v>0</v>
      </c>
      <c r="D106" s="2"/>
      <c r="E106" s="2" t="s">
        <v>101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13"/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13"/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13"/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13"/>
      <c r="AH106" s="2">
        <v>0</v>
      </c>
      <c r="AI106" s="2">
        <v>0</v>
      </c>
      <c r="AJ106" s="4"/>
      <c r="AK106" s="2">
        <f t="shared" si="1"/>
        <v>0</v>
      </c>
    </row>
    <row r="107" spans="1:37" x14ac:dyDescent="0.35">
      <c r="A107" s="16">
        <v>106</v>
      </c>
      <c r="B107" s="17" t="s">
        <v>278</v>
      </c>
      <c r="C107" s="3">
        <v>2</v>
      </c>
      <c r="D107" s="2"/>
      <c r="E107" s="2" t="s">
        <v>101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  <c r="K107" s="2">
        <v>0</v>
      </c>
      <c r="L107" s="13"/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13"/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13"/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13"/>
      <c r="AH107" s="2">
        <v>1</v>
      </c>
      <c r="AI107" s="2">
        <v>0</v>
      </c>
      <c r="AJ107" s="4">
        <v>2</v>
      </c>
      <c r="AK107" s="2">
        <f t="shared" si="1"/>
        <v>0</v>
      </c>
    </row>
    <row r="108" spans="1:37" x14ac:dyDescent="0.35">
      <c r="A108" s="16">
        <v>107</v>
      </c>
      <c r="B108" s="17" t="s">
        <v>279</v>
      </c>
      <c r="C108" s="3">
        <v>27</v>
      </c>
      <c r="D108" s="2"/>
      <c r="E108" s="2" t="s">
        <v>101</v>
      </c>
      <c r="F108" s="2">
        <v>0</v>
      </c>
      <c r="G108" s="2">
        <v>0</v>
      </c>
      <c r="H108" s="2" t="s">
        <v>39</v>
      </c>
      <c r="I108" s="2">
        <v>0</v>
      </c>
      <c r="J108" s="2" t="s">
        <v>106</v>
      </c>
      <c r="K108" s="2">
        <v>0</v>
      </c>
      <c r="L108" s="13"/>
      <c r="M108" s="2" t="s">
        <v>106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13"/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13"/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13"/>
      <c r="AH108" s="2">
        <v>0</v>
      </c>
      <c r="AI108" s="2">
        <v>0</v>
      </c>
      <c r="AJ108" s="4">
        <v>4</v>
      </c>
      <c r="AK108" s="2">
        <f t="shared" si="1"/>
        <v>23</v>
      </c>
    </row>
    <row r="109" spans="1:37" x14ac:dyDescent="0.35">
      <c r="A109" s="16">
        <v>108</v>
      </c>
      <c r="B109" s="17" t="s">
        <v>280</v>
      </c>
      <c r="C109" s="3">
        <v>1</v>
      </c>
      <c r="D109" s="2"/>
      <c r="E109" s="2" t="s">
        <v>101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13" t="s">
        <v>375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13" t="s">
        <v>375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13" t="s">
        <v>375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3" t="s">
        <v>375</v>
      </c>
      <c r="AH109" s="2">
        <v>0</v>
      </c>
      <c r="AI109" s="2">
        <v>0</v>
      </c>
      <c r="AJ109" s="4">
        <v>1</v>
      </c>
      <c r="AK109" s="2">
        <f t="shared" si="1"/>
        <v>0</v>
      </c>
    </row>
    <row r="110" spans="1:37" x14ac:dyDescent="0.35">
      <c r="A110" s="16">
        <v>109</v>
      </c>
      <c r="B110" s="17" t="s">
        <v>281</v>
      </c>
      <c r="C110" s="3">
        <v>10</v>
      </c>
      <c r="D110" s="2"/>
      <c r="E110" s="2" t="s">
        <v>101</v>
      </c>
      <c r="F110" s="2">
        <v>0</v>
      </c>
      <c r="G110" s="2">
        <v>0</v>
      </c>
      <c r="H110" s="2">
        <v>0</v>
      </c>
      <c r="I110" s="2">
        <v>0</v>
      </c>
      <c r="J110" s="2" t="s">
        <v>282</v>
      </c>
      <c r="K110" s="2">
        <v>0</v>
      </c>
      <c r="L110" s="13" t="s">
        <v>377</v>
      </c>
      <c r="M110" s="2" t="s">
        <v>106</v>
      </c>
      <c r="N110" s="2" t="s">
        <v>106</v>
      </c>
      <c r="O110" s="2">
        <v>0</v>
      </c>
      <c r="P110" s="2" t="s">
        <v>37</v>
      </c>
      <c r="Q110" s="2">
        <v>0</v>
      </c>
      <c r="R110" s="2">
        <v>0</v>
      </c>
      <c r="S110" s="13" t="s">
        <v>377</v>
      </c>
      <c r="T110" s="2" t="s">
        <v>106</v>
      </c>
      <c r="U110" s="2" t="s">
        <v>106</v>
      </c>
      <c r="V110" s="2">
        <v>0</v>
      </c>
      <c r="W110" s="2">
        <v>0</v>
      </c>
      <c r="X110" s="2" t="s">
        <v>106</v>
      </c>
      <c r="Y110" s="2">
        <v>0</v>
      </c>
      <c r="Z110" s="13" t="s">
        <v>377</v>
      </c>
      <c r="AA110" s="2">
        <v>0</v>
      </c>
      <c r="AB110" s="2">
        <v>0</v>
      </c>
      <c r="AC110" s="2">
        <v>0</v>
      </c>
      <c r="AD110" s="2" t="s">
        <v>106</v>
      </c>
      <c r="AE110" s="2">
        <v>0</v>
      </c>
      <c r="AF110" s="2">
        <v>0</v>
      </c>
      <c r="AG110" s="13" t="s">
        <v>377</v>
      </c>
      <c r="AH110" s="2">
        <v>0</v>
      </c>
      <c r="AI110" s="2">
        <v>0</v>
      </c>
      <c r="AJ110" s="4">
        <v>10</v>
      </c>
      <c r="AK110" s="2">
        <f t="shared" si="1"/>
        <v>0</v>
      </c>
    </row>
    <row r="111" spans="1:37" x14ac:dyDescent="0.35">
      <c r="A111" s="16">
        <v>110</v>
      </c>
      <c r="B111" s="17" t="s">
        <v>283</v>
      </c>
      <c r="C111" s="3">
        <v>188</v>
      </c>
      <c r="D111" s="2">
        <v>248</v>
      </c>
      <c r="E111" s="2" t="s">
        <v>33</v>
      </c>
      <c r="F111" s="2" t="s">
        <v>38</v>
      </c>
      <c r="G111" s="2" t="s">
        <v>270</v>
      </c>
      <c r="H111" s="2">
        <v>0</v>
      </c>
      <c r="I111" s="2">
        <v>0</v>
      </c>
      <c r="J111" s="2" t="s">
        <v>284</v>
      </c>
      <c r="K111" s="2">
        <v>0</v>
      </c>
      <c r="L111" s="13" t="s">
        <v>378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13" t="s">
        <v>378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13" t="s">
        <v>378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3" t="s">
        <v>378</v>
      </c>
      <c r="AH111" s="2">
        <v>0</v>
      </c>
      <c r="AI111" s="2">
        <v>0</v>
      </c>
      <c r="AJ111" s="4">
        <v>51</v>
      </c>
      <c r="AK111" s="2">
        <f t="shared" si="1"/>
        <v>385</v>
      </c>
    </row>
    <row r="112" spans="1:37" x14ac:dyDescent="0.35">
      <c r="A112" s="16">
        <v>111</v>
      </c>
      <c r="B112" s="18" t="s">
        <v>285</v>
      </c>
      <c r="C112" s="3">
        <v>0</v>
      </c>
      <c r="D112" s="2"/>
      <c r="E112" s="2"/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13" t="s">
        <v>379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13" t="s">
        <v>379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13" t="s">
        <v>379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13" t="s">
        <v>379</v>
      </c>
      <c r="AH112" s="2">
        <v>0</v>
      </c>
      <c r="AI112" s="2">
        <v>0</v>
      </c>
      <c r="AJ112" s="4"/>
      <c r="AK112" s="2">
        <f t="shared" si="1"/>
        <v>0</v>
      </c>
    </row>
    <row r="113" spans="1:37" x14ac:dyDescent="0.35">
      <c r="A113" s="16">
        <v>112</v>
      </c>
      <c r="B113" s="17" t="s">
        <v>286</v>
      </c>
      <c r="C113" s="3"/>
      <c r="D113" s="2"/>
      <c r="E113" s="2"/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13" t="s">
        <v>380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13" t="s">
        <v>380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13" t="s">
        <v>380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13" t="s">
        <v>380</v>
      </c>
      <c r="AH113" s="2">
        <v>0</v>
      </c>
      <c r="AI113" s="2">
        <v>0</v>
      </c>
      <c r="AJ113" s="4"/>
      <c r="AK113" s="2">
        <f t="shared" si="1"/>
        <v>0</v>
      </c>
    </row>
    <row r="114" spans="1:37" x14ac:dyDescent="0.35">
      <c r="A114" s="16">
        <v>113</v>
      </c>
      <c r="B114" s="17" t="s">
        <v>287</v>
      </c>
      <c r="C114" s="3">
        <v>5</v>
      </c>
      <c r="D114" s="2"/>
      <c r="E114" s="2" t="s">
        <v>110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13" t="s">
        <v>381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13" t="s">
        <v>381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1</v>
      </c>
      <c r="Z114" s="13" t="s">
        <v>381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13" t="s">
        <v>381</v>
      </c>
      <c r="AH114" s="2">
        <v>0</v>
      </c>
      <c r="AI114" s="2">
        <v>1</v>
      </c>
      <c r="AJ114" s="4">
        <v>4</v>
      </c>
      <c r="AK114" s="2">
        <f t="shared" si="1"/>
        <v>1</v>
      </c>
    </row>
    <row r="115" spans="1:37" x14ac:dyDescent="0.35">
      <c r="A115" s="16">
        <v>114</v>
      </c>
      <c r="B115" s="17" t="s">
        <v>288</v>
      </c>
      <c r="C115" s="3">
        <v>0</v>
      </c>
      <c r="D115" s="2"/>
      <c r="E115" s="2"/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13"/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13"/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13"/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13"/>
      <c r="AH115" s="2">
        <v>0</v>
      </c>
      <c r="AI115" s="2">
        <v>0</v>
      </c>
      <c r="AJ115" s="4"/>
      <c r="AK115" s="2">
        <f t="shared" si="1"/>
        <v>0</v>
      </c>
    </row>
    <row r="116" spans="1:37" x14ac:dyDescent="0.35">
      <c r="A116" s="16">
        <v>115</v>
      </c>
      <c r="B116" s="17" t="s">
        <v>289</v>
      </c>
      <c r="C116" s="3">
        <v>2</v>
      </c>
      <c r="D116" s="2">
        <v>8</v>
      </c>
      <c r="E116" s="2" t="s">
        <v>101</v>
      </c>
      <c r="F116" s="2">
        <v>0</v>
      </c>
      <c r="G116" s="2">
        <v>0</v>
      </c>
      <c r="H116" s="2" t="s">
        <v>106</v>
      </c>
      <c r="I116" s="2">
        <v>0</v>
      </c>
      <c r="J116" s="2">
        <v>0</v>
      </c>
      <c r="K116" s="2">
        <v>0</v>
      </c>
      <c r="L116" s="13"/>
      <c r="M116" s="2">
        <v>0</v>
      </c>
      <c r="N116" s="2">
        <v>0</v>
      </c>
      <c r="O116" s="2">
        <v>0</v>
      </c>
      <c r="P116" s="2" t="s">
        <v>106</v>
      </c>
      <c r="Q116" s="2">
        <v>0</v>
      </c>
      <c r="R116" s="2">
        <v>0</v>
      </c>
      <c r="S116" s="13"/>
      <c r="T116" s="2">
        <v>0</v>
      </c>
      <c r="U116" s="2">
        <v>0</v>
      </c>
      <c r="V116" s="2">
        <v>0</v>
      </c>
      <c r="W116" s="2">
        <v>0</v>
      </c>
      <c r="X116" s="2" t="s">
        <v>106</v>
      </c>
      <c r="Y116" s="2">
        <v>0</v>
      </c>
      <c r="Z116" s="13"/>
      <c r="AA116" s="2">
        <v>0</v>
      </c>
      <c r="AB116" s="2">
        <v>0</v>
      </c>
      <c r="AC116" s="2">
        <v>0</v>
      </c>
      <c r="AD116" s="2" t="s">
        <v>106</v>
      </c>
      <c r="AE116" s="2">
        <v>0</v>
      </c>
      <c r="AF116" s="2">
        <v>0</v>
      </c>
      <c r="AG116" s="13"/>
      <c r="AH116" s="2">
        <v>0</v>
      </c>
      <c r="AI116" s="2">
        <v>0</v>
      </c>
      <c r="AJ116" s="4">
        <v>4</v>
      </c>
      <c r="AK116" s="2">
        <f t="shared" si="1"/>
        <v>6</v>
      </c>
    </row>
    <row r="117" spans="1:37" ht="29" x14ac:dyDescent="0.35">
      <c r="A117" s="16">
        <v>116</v>
      </c>
      <c r="B117" s="18" t="s">
        <v>290</v>
      </c>
      <c r="C117" s="3">
        <v>2</v>
      </c>
      <c r="D117" s="2"/>
      <c r="E117" s="2" t="s">
        <v>101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13"/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  <c r="S117" s="13"/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13"/>
      <c r="AA117" s="2">
        <v>0</v>
      </c>
      <c r="AB117" s="2">
        <v>1</v>
      </c>
      <c r="AC117" s="2">
        <v>0</v>
      </c>
      <c r="AD117" s="2">
        <v>0</v>
      </c>
      <c r="AE117" s="2">
        <v>0</v>
      </c>
      <c r="AF117" s="2">
        <v>0</v>
      </c>
      <c r="AG117" s="13"/>
      <c r="AH117" s="2">
        <v>0</v>
      </c>
      <c r="AI117" s="2">
        <v>0</v>
      </c>
      <c r="AJ117" s="4">
        <v>2</v>
      </c>
      <c r="AK117" s="2">
        <f t="shared" si="1"/>
        <v>0</v>
      </c>
    </row>
    <row r="118" spans="1:37" x14ac:dyDescent="0.35">
      <c r="A118" s="16">
        <v>117</v>
      </c>
      <c r="B118" s="17" t="s">
        <v>291</v>
      </c>
      <c r="C118" s="3">
        <v>1560</v>
      </c>
      <c r="D118" s="2"/>
      <c r="E118" s="2" t="s">
        <v>101</v>
      </c>
      <c r="F118" s="2" t="s">
        <v>60</v>
      </c>
      <c r="G118" s="2" t="s">
        <v>60</v>
      </c>
      <c r="H118" s="2" t="s">
        <v>60</v>
      </c>
      <c r="I118" s="2">
        <v>0</v>
      </c>
      <c r="J118" s="2" t="s">
        <v>292</v>
      </c>
      <c r="K118" s="2">
        <v>0</v>
      </c>
      <c r="L118" s="13"/>
      <c r="M118" s="2" t="s">
        <v>60</v>
      </c>
      <c r="N118" s="2" t="s">
        <v>60</v>
      </c>
      <c r="O118" s="2" t="s">
        <v>60</v>
      </c>
      <c r="P118" s="2">
        <v>0</v>
      </c>
      <c r="Q118" s="2" t="s">
        <v>60</v>
      </c>
      <c r="R118" s="2" t="s">
        <v>293</v>
      </c>
      <c r="S118" s="13"/>
      <c r="T118" s="2" t="s">
        <v>60</v>
      </c>
      <c r="U118" s="2" t="s">
        <v>60</v>
      </c>
      <c r="V118" s="2">
        <v>0</v>
      </c>
      <c r="W118" s="2" t="s">
        <v>60</v>
      </c>
      <c r="X118" s="2" t="s">
        <v>60</v>
      </c>
      <c r="Y118" s="2">
        <v>0</v>
      </c>
      <c r="Z118" s="13"/>
      <c r="AA118" s="2">
        <v>0</v>
      </c>
      <c r="AB118" s="2" t="s">
        <v>60</v>
      </c>
      <c r="AC118" s="2" t="s">
        <v>293</v>
      </c>
      <c r="AD118" s="2" t="s">
        <v>293</v>
      </c>
      <c r="AE118" s="2" t="s">
        <v>60</v>
      </c>
      <c r="AF118" s="2" t="s">
        <v>293</v>
      </c>
      <c r="AG118" s="13"/>
      <c r="AH118" s="2" t="s">
        <v>60</v>
      </c>
      <c r="AI118" s="2" t="s">
        <v>60</v>
      </c>
      <c r="AJ118" s="4">
        <v>1560</v>
      </c>
      <c r="AK118" s="2">
        <f t="shared" si="1"/>
        <v>0</v>
      </c>
    </row>
    <row r="119" spans="1:37" x14ac:dyDescent="0.35">
      <c r="A119" s="16">
        <v>118</v>
      </c>
      <c r="B119" s="17" t="s">
        <v>294</v>
      </c>
      <c r="C119" s="3">
        <v>0</v>
      </c>
      <c r="D119" s="2"/>
      <c r="E119" s="2" t="s">
        <v>101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13" t="s">
        <v>375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13" t="s">
        <v>375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13" t="s">
        <v>375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13" t="s">
        <v>375</v>
      </c>
      <c r="AH119" s="2">
        <v>0</v>
      </c>
      <c r="AI119" s="2">
        <v>0</v>
      </c>
      <c r="AJ119" s="4"/>
      <c r="AK119" s="2">
        <f t="shared" si="1"/>
        <v>0</v>
      </c>
    </row>
    <row r="120" spans="1:37" x14ac:dyDescent="0.35">
      <c r="A120" s="16">
        <v>119</v>
      </c>
      <c r="B120" s="17" t="s">
        <v>295</v>
      </c>
      <c r="C120" s="3">
        <v>40</v>
      </c>
      <c r="D120" s="2"/>
      <c r="E120" s="2" t="s">
        <v>238</v>
      </c>
      <c r="F120" s="2">
        <v>0</v>
      </c>
      <c r="G120" s="2">
        <v>0</v>
      </c>
      <c r="H120" s="2">
        <v>10</v>
      </c>
      <c r="I120" s="2">
        <v>0</v>
      </c>
      <c r="J120" s="2">
        <v>0</v>
      </c>
      <c r="K120" s="2">
        <v>0</v>
      </c>
      <c r="L120" s="13" t="s">
        <v>377</v>
      </c>
      <c r="M120" s="2">
        <v>0</v>
      </c>
      <c r="N120" s="2">
        <v>10</v>
      </c>
      <c r="O120" s="2">
        <v>0</v>
      </c>
      <c r="P120" s="2">
        <v>0</v>
      </c>
      <c r="Q120" s="2">
        <v>0</v>
      </c>
      <c r="R120" s="2">
        <v>0</v>
      </c>
      <c r="S120" s="13" t="s">
        <v>377</v>
      </c>
      <c r="T120" s="2">
        <v>0</v>
      </c>
      <c r="U120" s="2">
        <v>0</v>
      </c>
      <c r="V120" s="2">
        <v>10</v>
      </c>
      <c r="W120" s="2">
        <v>0</v>
      </c>
      <c r="X120" s="2">
        <v>0</v>
      </c>
      <c r="Y120" s="2">
        <v>0</v>
      </c>
      <c r="Z120" s="13" t="s">
        <v>377</v>
      </c>
      <c r="AA120" s="2">
        <v>0</v>
      </c>
      <c r="AB120" s="2">
        <v>0</v>
      </c>
      <c r="AC120" s="2">
        <v>10</v>
      </c>
      <c r="AD120" s="2">
        <v>0</v>
      </c>
      <c r="AE120" s="2">
        <v>0</v>
      </c>
      <c r="AF120" s="2">
        <v>0</v>
      </c>
      <c r="AG120" s="13" t="s">
        <v>377</v>
      </c>
      <c r="AH120" s="2">
        <v>0</v>
      </c>
      <c r="AI120" s="2">
        <v>0</v>
      </c>
      <c r="AJ120" s="4">
        <v>40</v>
      </c>
      <c r="AK120" s="2">
        <f t="shared" si="1"/>
        <v>0</v>
      </c>
    </row>
    <row r="121" spans="1:37" x14ac:dyDescent="0.35">
      <c r="A121" s="16">
        <v>120</v>
      </c>
      <c r="B121" s="17" t="s">
        <v>296</v>
      </c>
      <c r="C121" s="3">
        <v>390</v>
      </c>
      <c r="D121" s="2"/>
      <c r="E121" s="2" t="s">
        <v>142</v>
      </c>
      <c r="F121" s="2" t="s">
        <v>297</v>
      </c>
      <c r="G121" s="2" t="s">
        <v>298</v>
      </c>
      <c r="H121" s="2" t="s">
        <v>298</v>
      </c>
      <c r="I121" s="2" t="s">
        <v>299</v>
      </c>
      <c r="J121" s="2" t="s">
        <v>300</v>
      </c>
      <c r="K121" s="2" t="s">
        <v>297</v>
      </c>
      <c r="L121" s="13" t="s">
        <v>378</v>
      </c>
      <c r="M121" s="2" t="s">
        <v>301</v>
      </c>
      <c r="N121" s="2" t="s">
        <v>144</v>
      </c>
      <c r="O121" s="2" t="s">
        <v>302</v>
      </c>
      <c r="P121" s="2" t="s">
        <v>303</v>
      </c>
      <c r="Q121" s="2" t="s">
        <v>298</v>
      </c>
      <c r="R121" s="2" t="s">
        <v>143</v>
      </c>
      <c r="S121" s="13" t="s">
        <v>378</v>
      </c>
      <c r="T121" s="2" t="s">
        <v>302</v>
      </c>
      <c r="U121" s="2" t="s">
        <v>301</v>
      </c>
      <c r="V121" s="2">
        <v>0</v>
      </c>
      <c r="W121" s="2" t="s">
        <v>301</v>
      </c>
      <c r="X121" s="2" t="s">
        <v>304</v>
      </c>
      <c r="Y121" s="2">
        <v>0</v>
      </c>
      <c r="Z121" s="13" t="s">
        <v>378</v>
      </c>
      <c r="AA121" s="2">
        <v>0</v>
      </c>
      <c r="AB121" s="2">
        <v>0</v>
      </c>
      <c r="AC121" s="2" t="s">
        <v>300</v>
      </c>
      <c r="AD121" s="2" t="s">
        <v>303</v>
      </c>
      <c r="AE121" s="2" t="s">
        <v>305</v>
      </c>
      <c r="AF121" s="2" t="s">
        <v>300</v>
      </c>
      <c r="AG121" s="13" t="s">
        <v>378</v>
      </c>
      <c r="AH121" s="2" t="s">
        <v>306</v>
      </c>
      <c r="AI121" s="2" t="s">
        <v>299</v>
      </c>
      <c r="AJ121" s="4">
        <v>233</v>
      </c>
      <c r="AK121" s="2">
        <f t="shared" si="1"/>
        <v>157</v>
      </c>
    </row>
    <row r="122" spans="1:37" x14ac:dyDescent="0.35">
      <c r="A122" s="16">
        <v>121</v>
      </c>
      <c r="B122" s="17" t="s">
        <v>307</v>
      </c>
      <c r="C122" s="3">
        <v>15</v>
      </c>
      <c r="D122" s="2"/>
      <c r="E122" s="2" t="s">
        <v>33</v>
      </c>
      <c r="F122" s="2" t="s">
        <v>106</v>
      </c>
      <c r="G122" s="2" t="s">
        <v>106</v>
      </c>
      <c r="H122" s="2">
        <v>0</v>
      </c>
      <c r="I122" s="2">
        <v>0</v>
      </c>
      <c r="J122" s="2" t="s">
        <v>106</v>
      </c>
      <c r="K122" s="2">
        <v>0</v>
      </c>
      <c r="L122" s="13" t="s">
        <v>379</v>
      </c>
      <c r="M122" s="2">
        <v>0</v>
      </c>
      <c r="N122" s="2">
        <v>0</v>
      </c>
      <c r="O122" s="2">
        <v>0</v>
      </c>
      <c r="P122" s="2" t="s">
        <v>39</v>
      </c>
      <c r="Q122" s="2">
        <v>0</v>
      </c>
      <c r="R122" s="2">
        <v>0</v>
      </c>
      <c r="S122" s="13" t="s">
        <v>379</v>
      </c>
      <c r="T122" s="2" t="s">
        <v>39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13" t="s">
        <v>379</v>
      </c>
      <c r="AA122" s="2" t="s">
        <v>106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13" t="s">
        <v>379</v>
      </c>
      <c r="AH122" s="2" t="s">
        <v>106</v>
      </c>
      <c r="AI122" s="2">
        <v>0</v>
      </c>
      <c r="AJ122" s="4">
        <v>9</v>
      </c>
      <c r="AK122" s="2">
        <f t="shared" si="1"/>
        <v>6</v>
      </c>
    </row>
    <row r="123" spans="1:37" x14ac:dyDescent="0.35">
      <c r="A123" s="16">
        <v>122</v>
      </c>
      <c r="B123" s="17" t="s">
        <v>308</v>
      </c>
      <c r="C123" s="3">
        <v>2</v>
      </c>
      <c r="D123" s="2"/>
      <c r="E123" s="2" t="s">
        <v>33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13" t="s">
        <v>380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13" t="s">
        <v>380</v>
      </c>
      <c r="T123" s="2">
        <v>0</v>
      </c>
      <c r="U123" s="2">
        <v>0</v>
      </c>
      <c r="V123" s="2">
        <v>0</v>
      </c>
      <c r="W123" s="2">
        <v>0</v>
      </c>
      <c r="X123" s="2" t="s">
        <v>106</v>
      </c>
      <c r="Y123" s="2" t="s">
        <v>106</v>
      </c>
      <c r="Z123" s="13" t="s">
        <v>380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13" t="s">
        <v>380</v>
      </c>
      <c r="AH123" s="2">
        <v>0</v>
      </c>
      <c r="AI123" s="2">
        <v>0</v>
      </c>
      <c r="AJ123" s="4">
        <v>2</v>
      </c>
      <c r="AK123" s="2">
        <f t="shared" si="1"/>
        <v>0</v>
      </c>
    </row>
    <row r="124" spans="1:37" x14ac:dyDescent="0.35">
      <c r="A124" s="16">
        <v>123</v>
      </c>
      <c r="B124" s="17" t="s">
        <v>309</v>
      </c>
      <c r="C124" s="3">
        <v>696</v>
      </c>
      <c r="D124" s="2"/>
      <c r="E124" s="2" t="s">
        <v>33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13" t="s">
        <v>381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13" t="s">
        <v>381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13" t="s">
        <v>381</v>
      </c>
      <c r="AA124" s="2">
        <v>0</v>
      </c>
      <c r="AB124" s="2">
        <v>0</v>
      </c>
      <c r="AC124" s="2">
        <v>0</v>
      </c>
      <c r="AD124" s="2" t="s">
        <v>78</v>
      </c>
      <c r="AE124" s="2">
        <v>0</v>
      </c>
      <c r="AF124" s="2">
        <v>0</v>
      </c>
      <c r="AG124" s="13" t="s">
        <v>381</v>
      </c>
      <c r="AH124" s="2">
        <v>0</v>
      </c>
      <c r="AI124" s="2">
        <v>0</v>
      </c>
      <c r="AJ124" s="4">
        <v>12</v>
      </c>
      <c r="AK124" s="2">
        <f t="shared" si="1"/>
        <v>684</v>
      </c>
    </row>
    <row r="125" spans="1:37" x14ac:dyDescent="0.35">
      <c r="A125" s="16">
        <v>124</v>
      </c>
      <c r="B125" s="17" t="s">
        <v>310</v>
      </c>
      <c r="C125" s="3">
        <v>0</v>
      </c>
      <c r="D125" s="2">
        <v>5</v>
      </c>
      <c r="E125" s="2" t="s">
        <v>101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13"/>
      <c r="M125" s="2">
        <v>0</v>
      </c>
      <c r="N125" s="2">
        <v>0</v>
      </c>
      <c r="O125" s="2">
        <v>0</v>
      </c>
      <c r="P125" s="2" t="s">
        <v>106</v>
      </c>
      <c r="Q125" s="2">
        <v>0</v>
      </c>
      <c r="R125" s="2">
        <v>0</v>
      </c>
      <c r="S125" s="13"/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13"/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13"/>
      <c r="AH125" s="2" t="s">
        <v>106</v>
      </c>
      <c r="AI125" s="2" t="s">
        <v>106</v>
      </c>
      <c r="AJ125" s="4">
        <v>3</v>
      </c>
      <c r="AK125" s="2">
        <f t="shared" si="1"/>
        <v>2</v>
      </c>
    </row>
    <row r="126" spans="1:37" x14ac:dyDescent="0.35">
      <c r="A126" s="16">
        <v>125</v>
      </c>
      <c r="B126" s="17" t="s">
        <v>311</v>
      </c>
      <c r="C126" s="3">
        <v>0</v>
      </c>
      <c r="D126" s="2"/>
      <c r="E126" s="2" t="s">
        <v>101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13"/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13"/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13"/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13"/>
      <c r="AH126" s="2">
        <v>0</v>
      </c>
      <c r="AI126" s="2">
        <v>0</v>
      </c>
      <c r="AJ126" s="4"/>
      <c r="AK126" s="2">
        <f t="shared" si="1"/>
        <v>0</v>
      </c>
    </row>
    <row r="127" spans="1:37" x14ac:dyDescent="0.35">
      <c r="A127" s="16">
        <v>126</v>
      </c>
      <c r="B127" s="17" t="s">
        <v>312</v>
      </c>
      <c r="C127" s="3">
        <v>10</v>
      </c>
      <c r="D127" s="2"/>
      <c r="E127" s="2" t="s">
        <v>101</v>
      </c>
      <c r="F127" s="2">
        <v>0</v>
      </c>
      <c r="G127" s="2">
        <v>0</v>
      </c>
      <c r="H127" s="2" t="s">
        <v>39</v>
      </c>
      <c r="I127" s="2">
        <v>0</v>
      </c>
      <c r="J127" s="2">
        <v>0</v>
      </c>
      <c r="K127" s="2">
        <v>0</v>
      </c>
      <c r="L127" s="13"/>
      <c r="M127" s="2">
        <v>0</v>
      </c>
      <c r="N127" s="2">
        <v>0</v>
      </c>
      <c r="O127" s="2">
        <v>0</v>
      </c>
      <c r="P127" s="2" t="s">
        <v>48</v>
      </c>
      <c r="Q127" s="2">
        <v>0</v>
      </c>
      <c r="R127" s="2">
        <v>0</v>
      </c>
      <c r="S127" s="13"/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13"/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13"/>
      <c r="AH127" s="2" t="s">
        <v>106</v>
      </c>
      <c r="AI127" s="2">
        <v>0</v>
      </c>
      <c r="AJ127" s="4">
        <v>7</v>
      </c>
      <c r="AK127" s="2">
        <f t="shared" si="1"/>
        <v>3</v>
      </c>
    </row>
    <row r="128" spans="1:37" x14ac:dyDescent="0.35">
      <c r="A128" s="16">
        <v>127</v>
      </c>
      <c r="B128" s="17" t="s">
        <v>313</v>
      </c>
      <c r="C128" s="3">
        <v>20</v>
      </c>
      <c r="D128" s="2"/>
      <c r="E128" s="2" t="s">
        <v>238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13" t="s">
        <v>375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13" t="s">
        <v>375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13" t="s">
        <v>375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13" t="s">
        <v>375</v>
      </c>
      <c r="AH128" s="2">
        <v>0</v>
      </c>
      <c r="AI128" s="2">
        <v>0</v>
      </c>
      <c r="AJ128" s="4"/>
      <c r="AK128" s="2">
        <f t="shared" si="1"/>
        <v>20</v>
      </c>
    </row>
    <row r="129" spans="1:37" x14ac:dyDescent="0.35">
      <c r="A129" s="16">
        <v>128</v>
      </c>
      <c r="B129" s="17" t="s">
        <v>314</v>
      </c>
      <c r="C129" s="3">
        <v>0</v>
      </c>
      <c r="D129" s="2"/>
      <c r="E129" s="2" t="s">
        <v>101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13" t="s">
        <v>377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13" t="s">
        <v>377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13" t="s">
        <v>377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13" t="s">
        <v>377</v>
      </c>
      <c r="AH129" s="2">
        <v>0</v>
      </c>
      <c r="AI129" s="2">
        <v>0</v>
      </c>
      <c r="AJ129" s="4"/>
      <c r="AK129" s="2">
        <f t="shared" si="1"/>
        <v>0</v>
      </c>
    </row>
    <row r="130" spans="1:37" x14ac:dyDescent="0.35">
      <c r="A130" s="16">
        <v>129</v>
      </c>
      <c r="B130" s="17" t="s">
        <v>315</v>
      </c>
      <c r="C130" s="3">
        <v>0</v>
      </c>
      <c r="D130" s="2"/>
      <c r="E130" s="2" t="s">
        <v>101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13" t="s">
        <v>378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13" t="s">
        <v>378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13" t="s">
        <v>378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13" t="s">
        <v>378</v>
      </c>
      <c r="AH130" s="2">
        <v>0</v>
      </c>
      <c r="AI130" s="2">
        <v>0</v>
      </c>
      <c r="AJ130" s="4"/>
      <c r="AK130" s="2">
        <f t="shared" si="1"/>
        <v>0</v>
      </c>
    </row>
    <row r="131" spans="1:37" x14ac:dyDescent="0.35">
      <c r="A131" s="16">
        <v>130</v>
      </c>
      <c r="B131" s="17" t="s">
        <v>316</v>
      </c>
      <c r="C131" s="3">
        <v>0</v>
      </c>
      <c r="D131" s="2"/>
      <c r="E131" s="2" t="s">
        <v>101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13" t="s">
        <v>379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13" t="s">
        <v>379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13" t="s">
        <v>379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13" t="s">
        <v>379</v>
      </c>
      <c r="AH131" s="2">
        <v>0</v>
      </c>
      <c r="AI131" s="2">
        <v>0</v>
      </c>
      <c r="AJ131" s="4"/>
      <c r="AK131" s="2">
        <f t="shared" ref="AK131:AK139" si="2">SUM(C131+D131-AJ131)</f>
        <v>0</v>
      </c>
    </row>
    <row r="132" spans="1:37" x14ac:dyDescent="0.35">
      <c r="A132" s="16">
        <v>131</v>
      </c>
      <c r="B132" s="17" t="s">
        <v>317</v>
      </c>
      <c r="C132" s="3">
        <v>1</v>
      </c>
      <c r="D132" s="2"/>
      <c r="E132" s="2" t="s">
        <v>101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13" t="s">
        <v>380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13" t="s">
        <v>380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13" t="s">
        <v>380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13" t="s">
        <v>380</v>
      </c>
      <c r="AH132" s="2">
        <v>0</v>
      </c>
      <c r="AI132" s="2">
        <v>0</v>
      </c>
      <c r="AJ132" s="4">
        <v>1</v>
      </c>
      <c r="AK132" s="2">
        <f t="shared" si="2"/>
        <v>0</v>
      </c>
    </row>
    <row r="133" spans="1:37" x14ac:dyDescent="0.35">
      <c r="A133" s="16">
        <v>132</v>
      </c>
      <c r="B133" s="17" t="s">
        <v>318</v>
      </c>
      <c r="C133" s="3">
        <v>1</v>
      </c>
      <c r="D133" s="2"/>
      <c r="E133" s="2" t="s">
        <v>99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13" t="s">
        <v>381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13" t="s">
        <v>381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13" t="s">
        <v>381</v>
      </c>
      <c r="AA133" s="2">
        <v>0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13" t="s">
        <v>381</v>
      </c>
      <c r="AH133" s="2">
        <v>0</v>
      </c>
      <c r="AI133" s="2">
        <v>0</v>
      </c>
      <c r="AJ133" s="4">
        <v>1</v>
      </c>
      <c r="AK133" s="2">
        <f t="shared" si="2"/>
        <v>0</v>
      </c>
    </row>
    <row r="134" spans="1:37" x14ac:dyDescent="0.35">
      <c r="A134" s="16">
        <v>133</v>
      </c>
      <c r="B134" s="17" t="s">
        <v>319</v>
      </c>
      <c r="C134" s="2"/>
      <c r="D134" s="2">
        <v>1000</v>
      </c>
      <c r="E134" s="2" t="s">
        <v>33</v>
      </c>
      <c r="F134" s="2" t="s">
        <v>293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13"/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1"/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1"/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1"/>
      <c r="AH134" s="2">
        <v>0</v>
      </c>
      <c r="AI134" s="2">
        <v>0</v>
      </c>
      <c r="AJ134" s="4">
        <v>120</v>
      </c>
      <c r="AK134" s="2">
        <f t="shared" si="2"/>
        <v>880</v>
      </c>
    </row>
    <row r="135" spans="1:37" x14ac:dyDescent="0.35">
      <c r="A135" s="16">
        <v>134</v>
      </c>
      <c r="B135" s="17" t="s">
        <v>320</v>
      </c>
      <c r="C135" s="3">
        <v>6</v>
      </c>
      <c r="D135" s="2"/>
      <c r="E135" s="2" t="s">
        <v>33</v>
      </c>
      <c r="F135" s="2" t="s">
        <v>106</v>
      </c>
      <c r="G135" s="2" t="s">
        <v>106</v>
      </c>
      <c r="H135" s="2" t="s">
        <v>106</v>
      </c>
      <c r="I135" s="2">
        <v>0</v>
      </c>
      <c r="J135" s="2">
        <v>0</v>
      </c>
      <c r="K135" s="2">
        <v>0</v>
      </c>
      <c r="L135" s="13"/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1"/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1"/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1"/>
      <c r="AH135" s="2">
        <v>0</v>
      </c>
      <c r="AI135" s="2">
        <v>0</v>
      </c>
      <c r="AJ135" s="4">
        <v>3</v>
      </c>
      <c r="AK135" s="2">
        <f t="shared" si="2"/>
        <v>3</v>
      </c>
    </row>
    <row r="136" spans="1:37" ht="13.75" customHeight="1" x14ac:dyDescent="0.35">
      <c r="A136" s="16">
        <v>135</v>
      </c>
      <c r="B136" s="17" t="s">
        <v>321</v>
      </c>
      <c r="C136" s="3">
        <v>5</v>
      </c>
      <c r="D136" s="2"/>
      <c r="E136" s="2" t="s">
        <v>33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13"/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1"/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1"/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1"/>
      <c r="AH136" s="2">
        <v>0</v>
      </c>
      <c r="AI136" s="2">
        <v>0</v>
      </c>
      <c r="AJ136" s="4"/>
      <c r="AK136" s="2">
        <f t="shared" si="2"/>
        <v>5</v>
      </c>
    </row>
    <row r="137" spans="1:37" x14ac:dyDescent="0.35">
      <c r="A137" s="16">
        <v>136</v>
      </c>
      <c r="B137" s="17" t="s">
        <v>322</v>
      </c>
      <c r="C137" s="3">
        <v>312</v>
      </c>
      <c r="D137" s="2"/>
      <c r="E137" s="2" t="s">
        <v>110</v>
      </c>
      <c r="F137" s="2"/>
      <c r="G137" s="2"/>
      <c r="H137" s="2"/>
      <c r="I137" s="2"/>
      <c r="J137" s="2"/>
      <c r="K137" s="2"/>
      <c r="L137" s="13"/>
      <c r="M137" s="2"/>
      <c r="N137" s="2"/>
      <c r="O137" s="2" t="s">
        <v>323</v>
      </c>
      <c r="P137" s="2">
        <v>0</v>
      </c>
      <c r="Q137" s="2">
        <v>0</v>
      </c>
      <c r="R137" s="2">
        <v>0</v>
      </c>
      <c r="S137" s="1"/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1"/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1"/>
      <c r="AH137" s="2">
        <v>0</v>
      </c>
      <c r="AI137" s="2">
        <v>0</v>
      </c>
      <c r="AJ137" s="4">
        <v>312</v>
      </c>
      <c r="AK137" s="2">
        <f t="shared" si="2"/>
        <v>0</v>
      </c>
    </row>
    <row r="138" spans="1:37" x14ac:dyDescent="0.35">
      <c r="A138" s="16">
        <v>137</v>
      </c>
      <c r="B138" s="17" t="s">
        <v>324</v>
      </c>
      <c r="C138" s="3">
        <v>0</v>
      </c>
      <c r="D138" s="2"/>
      <c r="E138" s="2"/>
      <c r="F138" s="2"/>
      <c r="G138" s="2"/>
      <c r="H138" s="2"/>
      <c r="I138" s="2"/>
      <c r="J138" s="2"/>
      <c r="K138" s="2"/>
      <c r="L138" s="13"/>
      <c r="M138" s="2"/>
      <c r="N138" s="2"/>
      <c r="O138" s="2"/>
      <c r="P138" s="2"/>
      <c r="Q138" s="2"/>
      <c r="R138" s="2"/>
      <c r="S138" s="1"/>
      <c r="T138" s="2"/>
      <c r="U138" s="2" t="s">
        <v>39</v>
      </c>
      <c r="V138" s="2">
        <v>0</v>
      </c>
      <c r="W138" s="2">
        <v>0</v>
      </c>
      <c r="X138" s="2">
        <v>0</v>
      </c>
      <c r="Y138" s="2">
        <v>0</v>
      </c>
      <c r="Z138" s="1"/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1"/>
      <c r="AH138" s="2">
        <v>0</v>
      </c>
      <c r="AI138" s="2">
        <v>0</v>
      </c>
      <c r="AJ138" s="4"/>
      <c r="AK138" s="2">
        <f t="shared" si="2"/>
        <v>0</v>
      </c>
    </row>
    <row r="139" spans="1:37" x14ac:dyDescent="0.35">
      <c r="A139" s="16">
        <v>138</v>
      </c>
      <c r="B139" s="17" t="s">
        <v>325</v>
      </c>
      <c r="C139" s="3">
        <v>12</v>
      </c>
      <c r="D139" s="2"/>
      <c r="E139" s="2" t="s">
        <v>101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/>
      <c r="L139" s="13"/>
      <c r="M139" s="2">
        <v>1</v>
      </c>
      <c r="N139" s="2">
        <v>1</v>
      </c>
      <c r="O139" s="2">
        <v>1</v>
      </c>
      <c r="P139" s="2">
        <v>1</v>
      </c>
      <c r="Q139" s="2"/>
      <c r="R139" s="2"/>
      <c r="S139" s="1"/>
      <c r="T139" s="2">
        <v>1</v>
      </c>
      <c r="U139" s="2">
        <v>1</v>
      </c>
      <c r="V139" s="2">
        <v>1</v>
      </c>
      <c r="W139" s="2">
        <v>0</v>
      </c>
      <c r="X139" s="2"/>
      <c r="Y139" s="2"/>
      <c r="Z139" s="1"/>
      <c r="AA139" s="2"/>
      <c r="AB139" s="2"/>
      <c r="AC139" s="2"/>
      <c r="AD139" s="2"/>
      <c r="AE139" s="2"/>
      <c r="AF139" s="2"/>
      <c r="AG139" s="1"/>
      <c r="AH139" s="2"/>
      <c r="AI139" s="2"/>
      <c r="AJ139" s="4">
        <v>12</v>
      </c>
      <c r="AK139" s="2">
        <f t="shared" si="2"/>
        <v>0</v>
      </c>
    </row>
    <row r="140" spans="1:37" x14ac:dyDescent="0.35">
      <c r="A140" s="16">
        <v>139</v>
      </c>
      <c r="B140" s="17" t="s">
        <v>326</v>
      </c>
      <c r="C140" s="3">
        <v>2</v>
      </c>
      <c r="D140" s="2"/>
      <c r="E140" s="2" t="s">
        <v>101</v>
      </c>
      <c r="F140" s="2"/>
      <c r="G140" s="2"/>
      <c r="H140" s="2"/>
      <c r="I140" s="2"/>
      <c r="J140" s="2"/>
      <c r="K140" s="2"/>
      <c r="L140" s="13"/>
      <c r="M140" s="2"/>
      <c r="N140" s="2"/>
      <c r="O140" s="2"/>
      <c r="P140" s="2"/>
      <c r="Q140" s="2"/>
      <c r="R140" s="2"/>
      <c r="S140" s="1"/>
      <c r="T140" s="2"/>
      <c r="U140" s="2"/>
      <c r="V140" s="2"/>
      <c r="W140" s="2"/>
      <c r="X140" s="2"/>
      <c r="Y140" s="2"/>
      <c r="Z140" s="1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</row>
    <row r="141" spans="1:37" x14ac:dyDescent="0.35">
      <c r="A141" s="16">
        <v>140</v>
      </c>
      <c r="B141" s="17" t="s">
        <v>327</v>
      </c>
      <c r="C141" s="3" t="s">
        <v>39</v>
      </c>
      <c r="D141" s="2"/>
      <c r="E141" s="2"/>
      <c r="F141" s="2"/>
      <c r="G141" s="2"/>
      <c r="H141" s="2"/>
      <c r="I141" s="2"/>
      <c r="J141" s="2"/>
      <c r="K141" s="2"/>
      <c r="L141" s="13"/>
      <c r="M141" s="2"/>
      <c r="N141" s="2"/>
      <c r="O141" s="2"/>
      <c r="P141" s="2"/>
      <c r="Q141" s="2"/>
      <c r="R141" s="2"/>
      <c r="S141" s="1"/>
      <c r="T141" s="2"/>
      <c r="U141" s="2"/>
      <c r="V141" s="2"/>
      <c r="W141" s="2"/>
      <c r="X141" s="2"/>
      <c r="Y141" s="2"/>
      <c r="Z141" s="1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</row>
    <row r="142" spans="1:37" x14ac:dyDescent="0.35">
      <c r="A142" s="16">
        <v>141</v>
      </c>
      <c r="B142" s="17" t="s">
        <v>328</v>
      </c>
      <c r="C142" s="3" t="s">
        <v>76</v>
      </c>
      <c r="D142" s="2"/>
      <c r="E142" s="2"/>
      <c r="F142" s="2"/>
      <c r="G142" s="2"/>
      <c r="H142" s="2"/>
      <c r="I142" s="2"/>
      <c r="J142" s="2"/>
      <c r="K142" s="2"/>
      <c r="L142" s="13"/>
      <c r="M142" s="2"/>
      <c r="N142" s="2"/>
      <c r="O142" s="2"/>
      <c r="P142" s="2"/>
      <c r="Q142" s="2"/>
      <c r="R142" s="2"/>
      <c r="S142" s="1"/>
      <c r="T142" s="2"/>
      <c r="U142" s="2"/>
      <c r="V142" s="2"/>
      <c r="W142" s="2"/>
      <c r="X142" s="2"/>
      <c r="Y142" s="2"/>
      <c r="Z142" s="1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</row>
    <row r="143" spans="1:37" x14ac:dyDescent="0.35">
      <c r="A143" s="16">
        <v>142</v>
      </c>
      <c r="B143" s="17" t="s">
        <v>329</v>
      </c>
      <c r="C143" s="3" t="s">
        <v>330</v>
      </c>
      <c r="D143" s="2"/>
      <c r="E143" s="2"/>
      <c r="F143" s="2"/>
      <c r="G143" s="2"/>
      <c r="H143" s="2"/>
      <c r="I143" s="2"/>
      <c r="J143" s="2"/>
      <c r="K143" s="2"/>
      <c r="L143" s="13"/>
      <c r="M143" s="2"/>
      <c r="N143" s="2"/>
      <c r="O143" s="2"/>
      <c r="P143" s="2"/>
      <c r="Q143" s="2"/>
      <c r="R143" s="2"/>
      <c r="S143" s="1"/>
      <c r="T143" s="2"/>
      <c r="U143" s="2"/>
      <c r="V143" s="2"/>
      <c r="W143" s="2"/>
      <c r="X143" s="2"/>
      <c r="Y143" s="2"/>
      <c r="Z143" s="1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</row>
    <row r="144" spans="1:37" x14ac:dyDescent="0.35">
      <c r="A144" s="16">
        <v>143</v>
      </c>
      <c r="B144" s="17" t="s">
        <v>331</v>
      </c>
      <c r="C144" s="3" t="s">
        <v>332</v>
      </c>
      <c r="D144" s="2"/>
      <c r="E144" s="2"/>
      <c r="F144" s="2"/>
      <c r="G144" s="2"/>
      <c r="H144" s="2"/>
      <c r="I144" s="2"/>
      <c r="J144" s="2"/>
      <c r="K144" s="2"/>
      <c r="L144" s="13"/>
      <c r="M144" s="2"/>
      <c r="N144" s="2"/>
      <c r="O144" s="2"/>
      <c r="P144" s="2"/>
      <c r="Q144" s="2"/>
      <c r="R144" s="2"/>
      <c r="S144" s="1"/>
      <c r="T144" s="2"/>
      <c r="U144" s="2"/>
      <c r="V144" s="2"/>
      <c r="W144" s="2"/>
      <c r="X144" s="2"/>
      <c r="Y144" s="2"/>
      <c r="Z144" s="1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</row>
    <row r="145" spans="1:37" x14ac:dyDescent="0.35">
      <c r="A145" s="16">
        <v>144</v>
      </c>
      <c r="B145" s="17" t="s">
        <v>333</v>
      </c>
      <c r="C145" s="3" t="s">
        <v>334</v>
      </c>
      <c r="D145" s="2"/>
      <c r="E145" s="2"/>
      <c r="F145" s="2"/>
      <c r="G145" s="2"/>
      <c r="H145" s="2"/>
      <c r="I145" s="2"/>
      <c r="J145" s="2"/>
      <c r="K145" s="2"/>
      <c r="L145" s="13"/>
      <c r="M145" s="2"/>
      <c r="N145" s="2"/>
      <c r="O145" s="2"/>
      <c r="P145" s="2"/>
      <c r="Q145" s="2"/>
      <c r="R145" s="2"/>
      <c r="S145" s="1"/>
      <c r="T145" s="2"/>
      <c r="U145" s="2"/>
      <c r="V145" s="2"/>
      <c r="W145" s="2"/>
      <c r="X145" s="2"/>
      <c r="Y145" s="2"/>
      <c r="Z145" s="1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</row>
    <row r="146" spans="1:37" x14ac:dyDescent="0.35">
      <c r="A146" s="16">
        <v>145</v>
      </c>
      <c r="B146" s="17" t="s">
        <v>335</v>
      </c>
      <c r="C146" s="3" t="s">
        <v>332</v>
      </c>
      <c r="D146" s="2"/>
      <c r="E146" s="2"/>
      <c r="F146" s="2"/>
      <c r="G146" s="2"/>
      <c r="H146" s="2"/>
      <c r="I146" s="2"/>
      <c r="J146" s="2"/>
      <c r="K146" s="2"/>
      <c r="L146" s="13"/>
      <c r="M146" s="2"/>
      <c r="N146" s="2"/>
      <c r="O146" s="2"/>
      <c r="P146" s="2"/>
      <c r="Q146" s="2"/>
      <c r="R146" s="2"/>
      <c r="S146" s="1"/>
      <c r="T146" s="2"/>
      <c r="U146" s="2"/>
      <c r="V146" s="2"/>
      <c r="W146" s="2"/>
      <c r="X146" s="2"/>
      <c r="Y146" s="2"/>
      <c r="Z146" s="1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</row>
    <row r="147" spans="1:37" x14ac:dyDescent="0.35">
      <c r="A147" s="16">
        <v>146</v>
      </c>
      <c r="B147" s="17" t="s">
        <v>336</v>
      </c>
      <c r="C147" s="3" t="s">
        <v>337</v>
      </c>
      <c r="D147" s="2">
        <v>804</v>
      </c>
      <c r="E147" s="2" t="s">
        <v>33</v>
      </c>
      <c r="F147" s="2"/>
      <c r="G147" s="2"/>
      <c r="H147" s="2"/>
      <c r="I147" s="2"/>
      <c r="J147" s="2"/>
      <c r="K147" s="2"/>
      <c r="L147" s="13"/>
      <c r="M147" s="2"/>
      <c r="N147" s="2"/>
      <c r="O147" s="2"/>
      <c r="P147" s="2"/>
      <c r="Q147" s="2"/>
      <c r="R147" s="2"/>
      <c r="S147" s="1"/>
      <c r="T147" s="2"/>
      <c r="U147" s="2"/>
      <c r="V147" s="2"/>
      <c r="W147" s="2"/>
      <c r="X147" s="2"/>
      <c r="Y147" s="2"/>
      <c r="Z147" s="1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</row>
    <row r="148" spans="1:37" x14ac:dyDescent="0.35">
      <c r="A148" s="16">
        <v>147</v>
      </c>
      <c r="B148" s="17" t="s">
        <v>338</v>
      </c>
      <c r="C148" s="2">
        <v>950</v>
      </c>
      <c r="D148" s="2">
        <v>180</v>
      </c>
      <c r="E148" s="2" t="s">
        <v>33</v>
      </c>
      <c r="F148" s="2"/>
      <c r="G148" s="2"/>
      <c r="H148" s="2"/>
      <c r="I148" s="2"/>
      <c r="J148" s="2"/>
      <c r="K148" s="2"/>
      <c r="L148" s="13"/>
      <c r="M148" s="2"/>
      <c r="N148" s="2"/>
      <c r="O148" s="2"/>
      <c r="P148" s="2"/>
      <c r="Q148" s="2"/>
      <c r="R148" s="2"/>
      <c r="S148" s="1"/>
      <c r="T148" s="2"/>
      <c r="U148" s="2"/>
      <c r="V148" s="2"/>
      <c r="W148" s="2"/>
      <c r="X148" s="2"/>
      <c r="Y148" s="2"/>
      <c r="Z148" s="1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</row>
    <row r="149" spans="1:37" x14ac:dyDescent="0.35">
      <c r="A149" s="16">
        <v>148</v>
      </c>
      <c r="B149" s="17" t="s">
        <v>339</v>
      </c>
      <c r="C149" s="2">
        <v>220</v>
      </c>
      <c r="D149" s="2">
        <v>124</v>
      </c>
      <c r="E149" s="2" t="s">
        <v>33</v>
      </c>
      <c r="F149" s="2"/>
      <c r="G149" s="2"/>
      <c r="H149" s="2"/>
      <c r="I149" s="2"/>
      <c r="J149" s="2"/>
      <c r="K149" s="2"/>
      <c r="L149" s="13"/>
      <c r="M149" s="2"/>
      <c r="N149" s="2"/>
      <c r="O149" s="2"/>
      <c r="P149" s="2"/>
      <c r="Q149" s="2"/>
      <c r="R149" s="2"/>
      <c r="S149" s="1"/>
      <c r="T149" s="2"/>
      <c r="U149" s="2"/>
      <c r="V149" s="2"/>
      <c r="W149" s="2"/>
      <c r="X149" s="2"/>
      <c r="Y149" s="2"/>
      <c r="Z149" s="1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</row>
    <row r="150" spans="1:37" x14ac:dyDescent="0.35">
      <c r="A150" s="16">
        <v>149</v>
      </c>
      <c r="B150" s="17" t="s">
        <v>340</v>
      </c>
      <c r="C150" s="2"/>
      <c r="D150" s="2">
        <v>500</v>
      </c>
      <c r="E150" s="2" t="s">
        <v>33</v>
      </c>
      <c r="F150" s="2"/>
      <c r="G150" s="2"/>
      <c r="H150" s="2"/>
      <c r="I150" s="2"/>
      <c r="J150" s="2"/>
      <c r="K150" s="2"/>
      <c r="L150" s="13"/>
      <c r="M150" s="2"/>
      <c r="N150" s="2"/>
      <c r="O150" s="2"/>
      <c r="P150" s="2"/>
      <c r="Q150" s="2"/>
      <c r="R150" s="2"/>
      <c r="S150" s="1"/>
      <c r="T150" s="2"/>
      <c r="U150" s="2"/>
      <c r="V150" s="2"/>
      <c r="W150" s="2"/>
      <c r="X150" s="2"/>
      <c r="Y150" s="2"/>
      <c r="Z150" s="1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</row>
    <row r="151" spans="1:37" x14ac:dyDescent="0.35">
      <c r="A151" s="16">
        <v>150</v>
      </c>
      <c r="B151" s="17" t="s">
        <v>341</v>
      </c>
      <c r="C151" s="2"/>
      <c r="D151" s="2">
        <v>6</v>
      </c>
      <c r="E151" s="2" t="s">
        <v>33</v>
      </c>
      <c r="F151" s="2"/>
      <c r="G151" s="2"/>
      <c r="H151" s="2"/>
      <c r="I151" s="2"/>
      <c r="J151" s="2"/>
      <c r="K151" s="2"/>
      <c r="L151" s="13"/>
      <c r="M151" s="2"/>
      <c r="N151" s="2"/>
      <c r="O151" s="2"/>
      <c r="P151" s="2"/>
      <c r="Q151" s="2"/>
      <c r="R151" s="2"/>
      <c r="S151" s="1"/>
      <c r="T151" s="2"/>
      <c r="U151" s="2"/>
      <c r="V151" s="2"/>
      <c r="W151" s="2"/>
      <c r="X151" s="2"/>
      <c r="Y151" s="2"/>
      <c r="Z151" s="1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</row>
    <row r="152" spans="1:37" x14ac:dyDescent="0.35">
      <c r="A152" s="16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3"/>
      <c r="M152" s="2"/>
      <c r="N152" s="2"/>
      <c r="O152" s="2"/>
      <c r="P152" s="2"/>
      <c r="Q152" s="2"/>
      <c r="R152" s="2"/>
      <c r="S152" s="1"/>
      <c r="T152" s="2"/>
      <c r="U152" s="2"/>
      <c r="V152" s="2"/>
      <c r="W152" s="2"/>
      <c r="X152" s="2"/>
      <c r="Y152" s="2"/>
      <c r="Z152" s="1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5"/>
  <sheetViews>
    <sheetView topLeftCell="P107" workbookViewId="0">
      <selection activeCell="A116" sqref="A116:XFD116"/>
    </sheetView>
  </sheetViews>
  <sheetFormatPr defaultRowHeight="14.5" x14ac:dyDescent="0.35"/>
  <cols>
    <col min="1" max="1" width="5.90625" bestFit="1" customWidth="1"/>
    <col min="2" max="2" width="34.453125" bestFit="1" customWidth="1"/>
    <col min="3" max="3" width="19.08984375" bestFit="1" customWidth="1"/>
    <col min="4" max="4" width="9.81640625" bestFit="1" customWidth="1"/>
    <col min="5" max="5" width="13" bestFit="1" customWidth="1"/>
    <col min="37" max="37" width="15.1796875" bestFit="1" customWidth="1"/>
  </cols>
  <sheetData>
    <row r="1" spans="1:37" ht="25.25" customHeight="1" x14ac:dyDescent="0.35">
      <c r="A1" s="23" t="s">
        <v>417</v>
      </c>
      <c r="B1" s="20" t="s">
        <v>0</v>
      </c>
      <c r="C1" s="20" t="s">
        <v>445</v>
      </c>
      <c r="D1" s="20" t="s">
        <v>342</v>
      </c>
      <c r="E1" s="20" t="s">
        <v>343</v>
      </c>
      <c r="F1" s="21" t="s">
        <v>344</v>
      </c>
      <c r="G1" s="21" t="s">
        <v>345</v>
      </c>
      <c r="H1" s="21" t="s">
        <v>346</v>
      </c>
      <c r="I1" s="21" t="s">
        <v>347</v>
      </c>
      <c r="J1" s="21" t="s">
        <v>348</v>
      </c>
      <c r="K1" s="21" t="s">
        <v>349</v>
      </c>
      <c r="L1" s="21" t="s">
        <v>350</v>
      </c>
      <c r="M1" s="21" t="s">
        <v>351</v>
      </c>
      <c r="N1" s="21" t="s">
        <v>352</v>
      </c>
      <c r="O1" s="21" t="s">
        <v>353</v>
      </c>
      <c r="P1" s="21" t="s">
        <v>354</v>
      </c>
      <c r="Q1" s="21" t="s">
        <v>355</v>
      </c>
      <c r="R1" s="21" t="s">
        <v>356</v>
      </c>
      <c r="S1" s="21" t="s">
        <v>357</v>
      </c>
      <c r="T1" s="21" t="s">
        <v>358</v>
      </c>
      <c r="U1" s="21" t="s">
        <v>359</v>
      </c>
      <c r="V1" s="21" t="s">
        <v>360</v>
      </c>
      <c r="W1" s="21" t="s">
        <v>361</v>
      </c>
      <c r="X1" s="21" t="s">
        <v>362</v>
      </c>
      <c r="Y1" s="21" t="s">
        <v>363</v>
      </c>
      <c r="Z1" s="21" t="s">
        <v>364</v>
      </c>
      <c r="AA1" s="21" t="s">
        <v>365</v>
      </c>
      <c r="AB1" s="21" t="s">
        <v>366</v>
      </c>
      <c r="AC1" s="21" t="s">
        <v>367</v>
      </c>
      <c r="AD1" s="21" t="s">
        <v>368</v>
      </c>
      <c r="AE1" s="21" t="s">
        <v>369</v>
      </c>
      <c r="AF1" s="21" t="s">
        <v>370</v>
      </c>
      <c r="AG1" s="21" t="s">
        <v>371</v>
      </c>
      <c r="AH1" s="21" t="s">
        <v>372</v>
      </c>
      <c r="AI1" s="21" t="s">
        <v>373</v>
      </c>
      <c r="AJ1" s="21" t="s">
        <v>30</v>
      </c>
      <c r="AK1" s="21" t="s">
        <v>374</v>
      </c>
    </row>
    <row r="2" spans="1:37" ht="25.25" customHeight="1" x14ac:dyDescent="0.35">
      <c r="A2" s="2">
        <v>1</v>
      </c>
      <c r="B2" s="24" t="s">
        <v>32</v>
      </c>
      <c r="C2" s="3">
        <f>'[1]April 24'!AK4</f>
        <v>123</v>
      </c>
      <c r="D2" s="2" t="s">
        <v>33</v>
      </c>
      <c r="E2" s="2"/>
      <c r="F2" s="2">
        <v>0</v>
      </c>
      <c r="G2" s="2" t="s">
        <v>36</v>
      </c>
      <c r="H2" s="2">
        <v>0</v>
      </c>
      <c r="I2" s="2">
        <v>0</v>
      </c>
      <c r="J2" s="11" t="s">
        <v>375</v>
      </c>
      <c r="K2" s="2">
        <v>0</v>
      </c>
      <c r="L2" s="2">
        <v>0</v>
      </c>
      <c r="M2" s="2" t="s">
        <v>36</v>
      </c>
      <c r="N2" s="2">
        <v>0</v>
      </c>
      <c r="O2" s="2">
        <v>0</v>
      </c>
      <c r="P2" s="2" t="s">
        <v>37</v>
      </c>
      <c r="Q2" s="11" t="s">
        <v>375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11" t="s">
        <v>375</v>
      </c>
      <c r="Y2" s="2" t="s">
        <v>39</v>
      </c>
      <c r="Z2" s="2">
        <v>0</v>
      </c>
      <c r="AA2" s="2">
        <v>0</v>
      </c>
      <c r="AB2" s="2">
        <v>0</v>
      </c>
      <c r="AC2" s="2" t="s">
        <v>376</v>
      </c>
      <c r="AD2" s="2">
        <v>0</v>
      </c>
      <c r="AE2" s="11" t="s">
        <v>375</v>
      </c>
      <c r="AF2" s="2">
        <v>0</v>
      </c>
      <c r="AG2" s="2">
        <v>0</v>
      </c>
      <c r="AH2" s="2">
        <v>0</v>
      </c>
      <c r="AI2" s="2">
        <v>0</v>
      </c>
      <c r="AJ2" s="2">
        <v>23</v>
      </c>
      <c r="AK2" s="2">
        <f>SUM(C2-AJ2)</f>
        <v>100</v>
      </c>
    </row>
    <row r="3" spans="1:37" ht="25.25" customHeight="1" x14ac:dyDescent="0.35">
      <c r="A3" s="2">
        <v>2</v>
      </c>
      <c r="B3" s="24" t="s">
        <v>40</v>
      </c>
      <c r="C3" s="3">
        <f>'[1]April 24'!AK5</f>
        <v>112</v>
      </c>
      <c r="D3" s="2" t="s">
        <v>33</v>
      </c>
      <c r="E3" s="2"/>
      <c r="F3" s="2">
        <v>10</v>
      </c>
      <c r="G3" s="2" t="s">
        <v>39</v>
      </c>
      <c r="H3" s="2">
        <v>10</v>
      </c>
      <c r="I3" s="2">
        <v>0</v>
      </c>
      <c r="J3" s="11" t="s">
        <v>377</v>
      </c>
      <c r="K3" s="2">
        <v>10</v>
      </c>
      <c r="L3" s="2" t="s">
        <v>49</v>
      </c>
      <c r="M3" s="2">
        <v>10</v>
      </c>
      <c r="N3" s="2">
        <v>10</v>
      </c>
      <c r="O3" s="2">
        <v>0</v>
      </c>
      <c r="P3" s="2">
        <v>10</v>
      </c>
      <c r="Q3" s="11" t="s">
        <v>377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10</v>
      </c>
      <c r="X3" s="11" t="s">
        <v>377</v>
      </c>
      <c r="Y3" s="2">
        <v>10</v>
      </c>
      <c r="Z3" s="2">
        <v>10</v>
      </c>
      <c r="AA3" s="2" t="s">
        <v>106</v>
      </c>
      <c r="AB3" s="2" t="s">
        <v>39</v>
      </c>
      <c r="AC3" s="2">
        <v>5</v>
      </c>
      <c r="AD3" s="2">
        <v>2</v>
      </c>
      <c r="AE3" s="11" t="s">
        <v>377</v>
      </c>
      <c r="AF3" s="2">
        <v>3</v>
      </c>
      <c r="AG3" s="2">
        <v>0</v>
      </c>
      <c r="AH3" s="2">
        <v>0</v>
      </c>
      <c r="AI3" s="2">
        <v>0</v>
      </c>
      <c r="AJ3" s="2">
        <v>112</v>
      </c>
      <c r="AK3" s="2">
        <f t="shared" ref="AK3:AK10" si="0">SUM(C3-AJ3)</f>
        <v>0</v>
      </c>
    </row>
    <row r="4" spans="1:37" ht="25.25" customHeight="1" x14ac:dyDescent="0.35">
      <c r="A4" s="2">
        <v>3</v>
      </c>
      <c r="B4" s="24" t="s">
        <v>52</v>
      </c>
      <c r="C4" s="3">
        <f>'[1]April 24'!AK6</f>
        <v>144</v>
      </c>
      <c r="D4" s="2" t="s">
        <v>33</v>
      </c>
      <c r="E4" s="2"/>
      <c r="F4" s="2">
        <v>10</v>
      </c>
      <c r="G4" s="2">
        <v>0</v>
      </c>
      <c r="H4" s="2">
        <v>10</v>
      </c>
      <c r="I4" s="2">
        <v>10</v>
      </c>
      <c r="J4" s="11" t="s">
        <v>378</v>
      </c>
      <c r="K4" s="2">
        <v>10</v>
      </c>
      <c r="L4" s="2">
        <v>10</v>
      </c>
      <c r="M4" s="2">
        <v>10</v>
      </c>
      <c r="N4" s="2">
        <v>10</v>
      </c>
      <c r="O4" s="2">
        <v>0</v>
      </c>
      <c r="P4" s="2">
        <v>0</v>
      </c>
      <c r="Q4" s="11" t="s">
        <v>378</v>
      </c>
      <c r="R4" s="2">
        <v>0</v>
      </c>
      <c r="S4" s="2">
        <v>0</v>
      </c>
      <c r="T4" s="2">
        <v>0</v>
      </c>
      <c r="U4" s="2">
        <v>10</v>
      </c>
      <c r="V4" s="2">
        <v>10</v>
      </c>
      <c r="W4" s="2">
        <v>10</v>
      </c>
      <c r="X4" s="11" t="s">
        <v>378</v>
      </c>
      <c r="Y4" s="2">
        <v>0</v>
      </c>
      <c r="Z4" s="2">
        <v>0</v>
      </c>
      <c r="AA4" s="2">
        <v>0</v>
      </c>
      <c r="AB4" s="2">
        <v>10</v>
      </c>
      <c r="AC4" s="2">
        <v>0</v>
      </c>
      <c r="AD4" s="2">
        <v>10</v>
      </c>
      <c r="AE4" s="11" t="s">
        <v>378</v>
      </c>
      <c r="AF4" s="2">
        <v>10</v>
      </c>
      <c r="AG4" s="2">
        <v>0</v>
      </c>
      <c r="AH4" s="2" t="s">
        <v>50</v>
      </c>
      <c r="AI4" s="2">
        <v>4</v>
      </c>
      <c r="AJ4" s="2">
        <v>144</v>
      </c>
      <c r="AK4" s="2">
        <f t="shared" si="0"/>
        <v>0</v>
      </c>
    </row>
    <row r="5" spans="1:37" ht="25.25" customHeight="1" x14ac:dyDescent="0.35">
      <c r="A5" s="2">
        <v>4</v>
      </c>
      <c r="B5" s="24" t="s">
        <v>63</v>
      </c>
      <c r="C5" s="3">
        <f>'[1]April 24'!AK7</f>
        <v>0</v>
      </c>
      <c r="D5" s="2" t="s">
        <v>33</v>
      </c>
      <c r="E5" s="2"/>
      <c r="F5" s="2">
        <v>0</v>
      </c>
      <c r="G5" s="2">
        <v>0</v>
      </c>
      <c r="H5" s="2">
        <v>0</v>
      </c>
      <c r="I5" s="2">
        <v>0</v>
      </c>
      <c r="J5" s="11" t="s">
        <v>379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11" t="s">
        <v>379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11" t="s">
        <v>379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11" t="s">
        <v>379</v>
      </c>
      <c r="AF5" s="2">
        <v>0</v>
      </c>
      <c r="AG5" s="2">
        <v>0</v>
      </c>
      <c r="AH5" s="2">
        <v>0</v>
      </c>
      <c r="AI5" s="2">
        <v>0</v>
      </c>
      <c r="AJ5" s="2"/>
      <c r="AK5" s="2">
        <f t="shared" si="0"/>
        <v>0</v>
      </c>
    </row>
    <row r="6" spans="1:37" ht="25.25" customHeight="1" x14ac:dyDescent="0.35">
      <c r="A6" s="2">
        <v>5</v>
      </c>
      <c r="B6" s="24" t="s">
        <v>64</v>
      </c>
      <c r="C6" s="3">
        <f>'[1]April 24'!AK8</f>
        <v>84</v>
      </c>
      <c r="D6" s="2" t="s">
        <v>33</v>
      </c>
      <c r="E6" s="2"/>
      <c r="F6" s="2">
        <v>10</v>
      </c>
      <c r="G6" s="2">
        <v>10</v>
      </c>
      <c r="H6" s="2">
        <v>10</v>
      </c>
      <c r="I6" s="2">
        <v>10</v>
      </c>
      <c r="J6" s="11" t="s">
        <v>380</v>
      </c>
      <c r="K6" s="2">
        <v>10</v>
      </c>
      <c r="L6" s="2">
        <v>5</v>
      </c>
      <c r="M6" s="2">
        <v>10</v>
      </c>
      <c r="N6" s="2">
        <v>2</v>
      </c>
      <c r="O6" s="2">
        <v>0</v>
      </c>
      <c r="P6" s="2">
        <v>2</v>
      </c>
      <c r="Q6" s="11" t="s">
        <v>380</v>
      </c>
      <c r="R6" s="2">
        <v>0</v>
      </c>
      <c r="S6" s="2">
        <v>2</v>
      </c>
      <c r="T6" s="2">
        <v>2</v>
      </c>
      <c r="U6" s="2">
        <v>0</v>
      </c>
      <c r="V6" s="2">
        <v>2</v>
      </c>
      <c r="W6" s="2">
        <v>0</v>
      </c>
      <c r="X6" s="11" t="s">
        <v>380</v>
      </c>
      <c r="Y6" s="2">
        <v>2</v>
      </c>
      <c r="Z6" s="2">
        <v>2</v>
      </c>
      <c r="AA6" s="2">
        <v>0</v>
      </c>
      <c r="AB6" s="2">
        <v>0</v>
      </c>
      <c r="AC6" s="2">
        <v>0</v>
      </c>
      <c r="AD6" s="2">
        <v>0</v>
      </c>
      <c r="AE6" s="11" t="s">
        <v>380</v>
      </c>
      <c r="AF6" s="2">
        <v>0</v>
      </c>
      <c r="AG6" s="2">
        <v>0</v>
      </c>
      <c r="AH6" s="2">
        <v>0</v>
      </c>
      <c r="AI6" s="2">
        <v>0</v>
      </c>
      <c r="AJ6" s="2">
        <v>84</v>
      </c>
      <c r="AK6" s="2">
        <f t="shared" si="0"/>
        <v>0</v>
      </c>
    </row>
    <row r="7" spans="1:37" ht="25.25" customHeight="1" x14ac:dyDescent="0.35">
      <c r="A7" s="2">
        <v>6</v>
      </c>
      <c r="B7" s="24" t="s">
        <v>75</v>
      </c>
      <c r="C7" s="3">
        <f>'[1]April 24'!AK9</f>
        <v>331</v>
      </c>
      <c r="D7" s="2" t="s">
        <v>33</v>
      </c>
      <c r="E7" s="2"/>
      <c r="F7" s="2">
        <v>0</v>
      </c>
      <c r="G7" s="2">
        <v>0</v>
      </c>
      <c r="H7" s="2">
        <v>0</v>
      </c>
      <c r="I7" s="2">
        <v>0</v>
      </c>
      <c r="J7" s="11" t="s">
        <v>381</v>
      </c>
      <c r="K7" s="2" t="s">
        <v>39</v>
      </c>
      <c r="L7" s="2">
        <v>0</v>
      </c>
      <c r="M7" s="2" t="s">
        <v>54</v>
      </c>
      <c r="N7" s="2">
        <v>0</v>
      </c>
      <c r="O7" s="2" t="s">
        <v>54</v>
      </c>
      <c r="P7" s="2" t="s">
        <v>37</v>
      </c>
      <c r="Q7" s="11" t="s">
        <v>381</v>
      </c>
      <c r="R7" s="2">
        <v>0</v>
      </c>
      <c r="S7" s="2">
        <v>0</v>
      </c>
      <c r="T7" s="2">
        <v>0</v>
      </c>
      <c r="U7" s="2">
        <v>0</v>
      </c>
      <c r="V7" s="2" t="s">
        <v>54</v>
      </c>
      <c r="W7" s="2">
        <v>0</v>
      </c>
      <c r="X7" s="11" t="s">
        <v>381</v>
      </c>
      <c r="Y7" s="2">
        <v>0</v>
      </c>
      <c r="Z7" s="2" t="s">
        <v>48</v>
      </c>
      <c r="AA7" s="2">
        <v>0</v>
      </c>
      <c r="AB7" s="2" t="s">
        <v>39</v>
      </c>
      <c r="AC7" s="2">
        <v>0</v>
      </c>
      <c r="AD7" s="2" t="s">
        <v>54</v>
      </c>
      <c r="AE7" s="11" t="s">
        <v>381</v>
      </c>
      <c r="AF7" s="2" t="s">
        <v>39</v>
      </c>
      <c r="AG7" s="2">
        <v>0</v>
      </c>
      <c r="AH7" s="2">
        <v>0</v>
      </c>
      <c r="AI7" s="2">
        <v>0</v>
      </c>
      <c r="AJ7" s="2">
        <v>93</v>
      </c>
      <c r="AK7" s="2">
        <f t="shared" si="0"/>
        <v>238</v>
      </c>
    </row>
    <row r="8" spans="1:37" ht="25.25" customHeight="1" x14ac:dyDescent="0.35">
      <c r="A8" s="2">
        <v>7</v>
      </c>
      <c r="B8" s="24" t="s">
        <v>77</v>
      </c>
      <c r="C8" s="3">
        <f>'[1]April 24'!AK10</f>
        <v>82</v>
      </c>
      <c r="D8" s="2" t="s">
        <v>33</v>
      </c>
      <c r="E8" s="2"/>
      <c r="F8" s="2">
        <v>0</v>
      </c>
      <c r="G8" s="2">
        <v>0</v>
      </c>
      <c r="H8" s="2">
        <v>0</v>
      </c>
      <c r="I8" s="2">
        <v>0</v>
      </c>
      <c r="J8" s="2"/>
      <c r="K8" s="2">
        <v>0</v>
      </c>
      <c r="L8" s="2">
        <v>0</v>
      </c>
      <c r="M8" s="2" t="s">
        <v>54</v>
      </c>
      <c r="N8" s="2">
        <v>0</v>
      </c>
      <c r="O8" s="2">
        <v>0</v>
      </c>
      <c r="P8" s="2" t="s">
        <v>39</v>
      </c>
      <c r="Q8" s="2"/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/>
      <c r="Y8" s="2">
        <v>0</v>
      </c>
      <c r="Z8" s="2" t="s">
        <v>50</v>
      </c>
      <c r="AA8" s="2">
        <v>0</v>
      </c>
      <c r="AB8" s="2" t="s">
        <v>39</v>
      </c>
      <c r="AC8" s="2" t="s">
        <v>91</v>
      </c>
      <c r="AD8" s="2">
        <v>0</v>
      </c>
      <c r="AE8" s="2"/>
      <c r="AF8" s="2" t="s">
        <v>284</v>
      </c>
      <c r="AG8" s="2">
        <v>0</v>
      </c>
      <c r="AH8" s="2">
        <v>0</v>
      </c>
      <c r="AI8" s="2">
        <v>0</v>
      </c>
      <c r="AJ8" s="2">
        <v>55</v>
      </c>
      <c r="AK8" s="2">
        <f t="shared" si="0"/>
        <v>27</v>
      </c>
    </row>
    <row r="9" spans="1:37" ht="25.25" customHeight="1" x14ac:dyDescent="0.35">
      <c r="A9" s="2">
        <v>8</v>
      </c>
      <c r="B9" s="24" t="s">
        <v>79</v>
      </c>
      <c r="C9" s="3">
        <f>'[1]April 24'!AK11</f>
        <v>170</v>
      </c>
      <c r="D9" s="2" t="s">
        <v>33</v>
      </c>
      <c r="E9" s="2"/>
      <c r="F9" s="2">
        <v>0</v>
      </c>
      <c r="G9" s="2">
        <v>0</v>
      </c>
      <c r="H9" s="2">
        <v>0</v>
      </c>
      <c r="I9" s="2">
        <v>0</v>
      </c>
      <c r="J9" s="2"/>
      <c r="K9" s="2">
        <v>0</v>
      </c>
      <c r="L9" s="2">
        <v>0</v>
      </c>
      <c r="M9" s="2"/>
      <c r="N9" s="2">
        <v>0</v>
      </c>
      <c r="O9" s="2">
        <v>0</v>
      </c>
      <c r="P9" s="2">
        <v>0</v>
      </c>
      <c r="Q9" s="2"/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/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/>
      <c r="AF9" s="2"/>
      <c r="AG9" s="2">
        <v>0</v>
      </c>
      <c r="AH9" s="2">
        <v>0</v>
      </c>
      <c r="AI9" s="2">
        <v>0</v>
      </c>
      <c r="AJ9" s="2"/>
      <c r="AK9" s="2">
        <f t="shared" si="0"/>
        <v>170</v>
      </c>
    </row>
    <row r="10" spans="1:37" ht="25.25" customHeight="1" x14ac:dyDescent="0.35">
      <c r="A10" s="2">
        <v>9</v>
      </c>
      <c r="B10" s="24" t="s">
        <v>80</v>
      </c>
      <c r="C10" s="3">
        <f>'[1]April 24'!AK12</f>
        <v>1865</v>
      </c>
      <c r="D10" s="2" t="s">
        <v>33</v>
      </c>
      <c r="E10" s="2"/>
      <c r="F10" s="2">
        <v>0</v>
      </c>
      <c r="G10" s="2">
        <v>0</v>
      </c>
      <c r="H10" s="2">
        <v>0</v>
      </c>
      <c r="I10" s="2">
        <v>0</v>
      </c>
      <c r="J10" s="11" t="s">
        <v>375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11" t="s">
        <v>375</v>
      </c>
      <c r="R10" s="2">
        <v>0</v>
      </c>
      <c r="S10" s="2">
        <v>0</v>
      </c>
      <c r="T10" s="2">
        <v>0</v>
      </c>
      <c r="U10" s="2">
        <v>0</v>
      </c>
      <c r="V10" s="2" t="s">
        <v>53</v>
      </c>
      <c r="W10" s="2" t="s">
        <v>53</v>
      </c>
      <c r="X10" s="11" t="s">
        <v>375</v>
      </c>
      <c r="Y10" s="2" t="s">
        <v>53</v>
      </c>
      <c r="Z10" s="2">
        <v>0</v>
      </c>
      <c r="AA10" s="2">
        <v>0</v>
      </c>
      <c r="AB10" s="2" t="s">
        <v>53</v>
      </c>
      <c r="AC10" s="2">
        <v>0</v>
      </c>
      <c r="AD10" s="2">
        <v>0</v>
      </c>
      <c r="AE10" s="11" t="s">
        <v>375</v>
      </c>
      <c r="AF10" s="2" t="s">
        <v>53</v>
      </c>
      <c r="AG10" s="2">
        <v>0</v>
      </c>
      <c r="AH10" s="2" t="s">
        <v>53</v>
      </c>
      <c r="AI10" s="2" t="s">
        <v>53</v>
      </c>
      <c r="AJ10" s="2">
        <v>350</v>
      </c>
      <c r="AK10" s="2">
        <f t="shared" si="0"/>
        <v>1515</v>
      </c>
    </row>
    <row r="11" spans="1:37" ht="25.25" customHeight="1" x14ac:dyDescent="0.35">
      <c r="A11" s="2">
        <v>10</v>
      </c>
      <c r="B11" s="24" t="s">
        <v>81</v>
      </c>
      <c r="C11" s="3">
        <f>'[1]April 24'!AK13</f>
        <v>41</v>
      </c>
      <c r="D11" s="2" t="s">
        <v>101</v>
      </c>
      <c r="E11" s="2">
        <v>1250</v>
      </c>
      <c r="F11" s="2" t="s">
        <v>53</v>
      </c>
      <c r="G11" s="2" t="s">
        <v>53</v>
      </c>
      <c r="H11" s="2" t="s">
        <v>60</v>
      </c>
      <c r="I11" s="2" t="s">
        <v>60</v>
      </c>
      <c r="J11" s="11" t="s">
        <v>377</v>
      </c>
      <c r="K11" s="2">
        <v>0</v>
      </c>
      <c r="L11" s="2" t="s">
        <v>53</v>
      </c>
      <c r="M11" s="2" t="s">
        <v>84</v>
      </c>
      <c r="N11" s="2" t="s">
        <v>84</v>
      </c>
      <c r="O11" s="2" t="s">
        <v>53</v>
      </c>
      <c r="P11" s="2" t="s">
        <v>45</v>
      </c>
      <c r="Q11" s="11" t="s">
        <v>377</v>
      </c>
      <c r="R11" s="2">
        <v>0</v>
      </c>
      <c r="S11" s="2">
        <v>0</v>
      </c>
      <c r="T11" s="2">
        <v>0</v>
      </c>
      <c r="U11" s="2" t="s">
        <v>45</v>
      </c>
      <c r="V11" s="2" t="s">
        <v>382</v>
      </c>
      <c r="W11" s="2" t="s">
        <v>53</v>
      </c>
      <c r="X11" s="11" t="s">
        <v>377</v>
      </c>
      <c r="Y11" s="2" t="s">
        <v>53</v>
      </c>
      <c r="Z11" s="2">
        <v>0</v>
      </c>
      <c r="AA11" s="2">
        <v>0</v>
      </c>
      <c r="AB11" s="2">
        <v>0</v>
      </c>
      <c r="AC11" s="2">
        <v>0</v>
      </c>
      <c r="AD11" s="2" t="s">
        <v>53</v>
      </c>
      <c r="AE11" s="11" t="s">
        <v>377</v>
      </c>
      <c r="AF11" s="2">
        <v>0</v>
      </c>
      <c r="AG11" s="2" t="s">
        <v>53</v>
      </c>
      <c r="AH11" s="2" t="s">
        <v>53</v>
      </c>
      <c r="AI11" s="2">
        <v>0</v>
      </c>
      <c r="AJ11" s="2">
        <v>835</v>
      </c>
      <c r="AK11" s="2">
        <f>SUM(C11+E11-AJ11)</f>
        <v>456</v>
      </c>
    </row>
    <row r="12" spans="1:37" ht="25.25" customHeight="1" x14ac:dyDescent="0.35">
      <c r="A12" s="2">
        <v>11</v>
      </c>
      <c r="B12" s="24" t="s">
        <v>383</v>
      </c>
      <c r="C12" s="3">
        <f>'[1]April 24'!AK14</f>
        <v>5</v>
      </c>
      <c r="D12" s="2" t="s">
        <v>101</v>
      </c>
      <c r="E12" s="2">
        <v>50</v>
      </c>
      <c r="F12" s="2">
        <v>0</v>
      </c>
      <c r="G12" s="2" t="s">
        <v>49</v>
      </c>
      <c r="H12" s="2">
        <v>0</v>
      </c>
      <c r="I12" s="2">
        <v>0</v>
      </c>
      <c r="J12" s="11" t="s">
        <v>378</v>
      </c>
      <c r="K12" s="2">
        <v>0</v>
      </c>
      <c r="L12" s="2">
        <v>0</v>
      </c>
      <c r="M12" s="2" t="s">
        <v>49</v>
      </c>
      <c r="N12" s="2">
        <v>0</v>
      </c>
      <c r="O12" s="2">
        <v>0</v>
      </c>
      <c r="P12" s="2">
        <v>0</v>
      </c>
      <c r="Q12" s="11" t="s">
        <v>378</v>
      </c>
      <c r="R12" s="2">
        <v>0</v>
      </c>
      <c r="S12" s="2" t="s">
        <v>49</v>
      </c>
      <c r="T12" s="2">
        <v>0</v>
      </c>
      <c r="U12" s="2">
        <v>0</v>
      </c>
      <c r="V12" s="2">
        <v>0</v>
      </c>
      <c r="W12" s="2">
        <v>0</v>
      </c>
      <c r="X12" s="11" t="s">
        <v>378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11" t="s">
        <v>378</v>
      </c>
      <c r="AF12" s="2">
        <v>0</v>
      </c>
      <c r="AG12" s="2">
        <v>0</v>
      </c>
      <c r="AH12" s="2">
        <v>0</v>
      </c>
      <c r="AI12" s="2" t="s">
        <v>49</v>
      </c>
      <c r="AJ12" s="2">
        <v>20</v>
      </c>
      <c r="AK12" s="2">
        <f>SUM(C12+E12-AJ12)</f>
        <v>35</v>
      </c>
    </row>
    <row r="13" spans="1:37" ht="25.25" customHeight="1" x14ac:dyDescent="0.35">
      <c r="A13" s="2">
        <v>12</v>
      </c>
      <c r="B13" s="24" t="s">
        <v>87</v>
      </c>
      <c r="C13" s="3">
        <f>'[1]April 24'!AK15</f>
        <v>13</v>
      </c>
      <c r="D13" s="2" t="s">
        <v>101</v>
      </c>
      <c r="E13" s="2"/>
      <c r="F13" s="2">
        <v>0</v>
      </c>
      <c r="G13" s="2">
        <v>0</v>
      </c>
      <c r="H13" s="2">
        <v>0</v>
      </c>
      <c r="I13" s="2">
        <v>0</v>
      </c>
      <c r="J13" s="11" t="s">
        <v>379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11" t="s">
        <v>379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11" t="s">
        <v>379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11" t="s">
        <v>379</v>
      </c>
      <c r="AF13" s="2">
        <v>0</v>
      </c>
      <c r="AG13" s="2">
        <v>0</v>
      </c>
      <c r="AH13" s="2">
        <v>0</v>
      </c>
      <c r="AI13" s="2">
        <v>0</v>
      </c>
      <c r="AJ13" s="2"/>
      <c r="AK13" s="2">
        <f t="shared" ref="AK13:AK15" si="1">SUM(C13+E13-AJ13)</f>
        <v>13</v>
      </c>
    </row>
    <row r="14" spans="1:37" ht="25.25" customHeight="1" x14ac:dyDescent="0.35">
      <c r="A14" s="2">
        <v>13</v>
      </c>
      <c r="B14" s="24" t="s">
        <v>88</v>
      </c>
      <c r="C14" s="3">
        <f>'[1]April 24'!AK16</f>
        <v>16</v>
      </c>
      <c r="D14" s="2" t="s">
        <v>101</v>
      </c>
      <c r="E14" s="2"/>
      <c r="F14" s="2">
        <v>0</v>
      </c>
      <c r="G14" s="2">
        <v>0</v>
      </c>
      <c r="H14" s="2">
        <v>0</v>
      </c>
      <c r="I14" s="2">
        <v>0</v>
      </c>
      <c r="J14" s="11" t="s">
        <v>380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11" t="s">
        <v>380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11" t="s">
        <v>380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11" t="s">
        <v>380</v>
      </c>
      <c r="AF14" s="2">
        <v>0</v>
      </c>
      <c r="AG14" s="2">
        <v>0</v>
      </c>
      <c r="AH14" s="2">
        <v>0</v>
      </c>
      <c r="AI14" s="2">
        <v>0</v>
      </c>
      <c r="AJ14" s="2"/>
      <c r="AK14" s="2">
        <f t="shared" si="1"/>
        <v>16</v>
      </c>
    </row>
    <row r="15" spans="1:37" ht="25.25" customHeight="1" x14ac:dyDescent="0.35">
      <c r="A15" s="2">
        <v>14</v>
      </c>
      <c r="B15" s="24" t="s">
        <v>89</v>
      </c>
      <c r="C15" s="3">
        <f>'[1]April 24'!AK17</f>
        <v>115</v>
      </c>
      <c r="D15" s="2" t="s">
        <v>238</v>
      </c>
      <c r="E15" s="2"/>
      <c r="F15" s="2">
        <v>0</v>
      </c>
      <c r="G15" s="2" t="s">
        <v>91</v>
      </c>
      <c r="H15" s="2">
        <v>0</v>
      </c>
      <c r="I15" s="2">
        <v>0</v>
      </c>
      <c r="J15" s="11" t="s">
        <v>381</v>
      </c>
      <c r="K15" s="2">
        <v>0</v>
      </c>
      <c r="L15" s="2">
        <v>0</v>
      </c>
      <c r="M15" s="2" t="s">
        <v>91</v>
      </c>
      <c r="N15" s="2">
        <v>0</v>
      </c>
      <c r="O15" s="2" t="s">
        <v>91</v>
      </c>
      <c r="P15" s="2" t="s">
        <v>91</v>
      </c>
      <c r="Q15" s="11" t="s">
        <v>381</v>
      </c>
      <c r="R15" s="2">
        <v>0</v>
      </c>
      <c r="S15" s="2">
        <v>0</v>
      </c>
      <c r="T15" s="2">
        <v>0</v>
      </c>
      <c r="U15" s="2">
        <v>0</v>
      </c>
      <c r="V15" s="2" t="s">
        <v>96</v>
      </c>
      <c r="W15" s="2">
        <v>0</v>
      </c>
      <c r="X15" s="11" t="s">
        <v>381</v>
      </c>
      <c r="Y15" s="2" t="s">
        <v>91</v>
      </c>
      <c r="Z15" s="2">
        <v>0</v>
      </c>
      <c r="AA15" s="2" t="s">
        <v>384</v>
      </c>
      <c r="AB15" s="2">
        <v>0</v>
      </c>
      <c r="AC15" s="2">
        <v>10</v>
      </c>
      <c r="AD15" s="2" t="s">
        <v>50</v>
      </c>
      <c r="AE15" s="11" t="s">
        <v>381</v>
      </c>
      <c r="AF15" s="2">
        <v>0</v>
      </c>
      <c r="AG15" s="2">
        <v>0</v>
      </c>
      <c r="AH15" s="2">
        <v>0</v>
      </c>
      <c r="AI15" s="2">
        <v>0</v>
      </c>
      <c r="AJ15" s="2">
        <v>115</v>
      </c>
      <c r="AK15" s="2">
        <f t="shared" si="1"/>
        <v>0</v>
      </c>
    </row>
    <row r="16" spans="1:37" ht="25.25" customHeight="1" x14ac:dyDescent="0.35">
      <c r="A16" s="2">
        <v>15</v>
      </c>
      <c r="B16" s="24" t="s">
        <v>93</v>
      </c>
      <c r="C16" s="3">
        <f>'[1]April 24'!AK18</f>
        <v>255</v>
      </c>
      <c r="D16" s="2" t="s">
        <v>101</v>
      </c>
      <c r="E16" s="2"/>
      <c r="F16" s="2" t="s">
        <v>55</v>
      </c>
      <c r="G16" s="2">
        <v>0</v>
      </c>
      <c r="H16" s="2">
        <v>0</v>
      </c>
      <c r="I16" s="2">
        <v>0</v>
      </c>
      <c r="J16" s="2"/>
      <c r="K16" s="2" t="s">
        <v>55</v>
      </c>
      <c r="L16" s="2">
        <v>0</v>
      </c>
      <c r="M16" s="2">
        <v>0</v>
      </c>
      <c r="N16" s="2">
        <v>0</v>
      </c>
      <c r="O16" s="2" t="s">
        <v>97</v>
      </c>
      <c r="P16" s="2">
        <v>0</v>
      </c>
      <c r="Q16" s="2"/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/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11"/>
      <c r="AF16" s="2">
        <v>0</v>
      </c>
      <c r="AG16" s="2">
        <v>0</v>
      </c>
      <c r="AH16" s="2">
        <v>0</v>
      </c>
      <c r="AI16" s="2">
        <v>0</v>
      </c>
      <c r="AJ16" s="2">
        <v>100</v>
      </c>
      <c r="AK16" s="2">
        <f>SUM(C16+E16-AJ16)</f>
        <v>155</v>
      </c>
    </row>
    <row r="17" spans="1:37" ht="25.25" customHeight="1" x14ac:dyDescent="0.35">
      <c r="A17" s="2">
        <v>16</v>
      </c>
      <c r="B17" s="24" t="s">
        <v>98</v>
      </c>
      <c r="C17" s="3">
        <f>'[1]April 24'!AK19</f>
        <v>2</v>
      </c>
      <c r="D17" s="2" t="s">
        <v>101</v>
      </c>
      <c r="E17" s="2"/>
      <c r="F17" s="2">
        <v>0</v>
      </c>
      <c r="G17" s="2">
        <v>0</v>
      </c>
      <c r="H17" s="2">
        <v>0</v>
      </c>
      <c r="I17" s="2">
        <v>0</v>
      </c>
      <c r="J17" s="2"/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11" t="s">
        <v>375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/>
      <c r="AF17" s="2">
        <v>0</v>
      </c>
      <c r="AG17" s="2">
        <v>0</v>
      </c>
      <c r="AH17" s="2">
        <v>0</v>
      </c>
      <c r="AI17" s="2">
        <v>0</v>
      </c>
      <c r="AJ17" s="2"/>
      <c r="AK17" s="2">
        <f>SUM(C17+E17-AJ17)</f>
        <v>2</v>
      </c>
    </row>
    <row r="18" spans="1:37" ht="25.25" customHeight="1" x14ac:dyDescent="0.35">
      <c r="A18" s="2">
        <v>17</v>
      </c>
      <c r="B18" s="24" t="s">
        <v>100</v>
      </c>
      <c r="C18" s="3">
        <f>'[1]April 24'!AK20</f>
        <v>6</v>
      </c>
      <c r="D18" s="2" t="s">
        <v>101</v>
      </c>
      <c r="E18" s="2"/>
      <c r="F18" s="2">
        <v>0</v>
      </c>
      <c r="G18" s="2">
        <v>0</v>
      </c>
      <c r="H18" s="2">
        <v>0</v>
      </c>
      <c r="I18" s="2">
        <v>0</v>
      </c>
      <c r="J18" s="11" t="s">
        <v>375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11" t="s">
        <v>375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11" t="s">
        <v>377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11" t="s">
        <v>375</v>
      </c>
      <c r="AF18" s="2">
        <v>0</v>
      </c>
      <c r="AG18" s="2">
        <v>0</v>
      </c>
      <c r="AH18" s="2">
        <v>0</v>
      </c>
      <c r="AI18" s="2">
        <v>0</v>
      </c>
      <c r="AJ18" s="2"/>
      <c r="AK18" s="2">
        <f t="shared" ref="AK18" si="2">SUM(C18+E18-AJ18)</f>
        <v>6</v>
      </c>
    </row>
    <row r="19" spans="1:37" ht="25.25" customHeight="1" x14ac:dyDescent="0.35">
      <c r="A19" s="2">
        <v>18</v>
      </c>
      <c r="B19" s="24" t="s">
        <v>102</v>
      </c>
      <c r="C19" s="3">
        <f>'[1]April 24'!AK21</f>
        <v>59</v>
      </c>
      <c r="D19" s="2" t="s">
        <v>101</v>
      </c>
      <c r="E19" s="2">
        <v>5</v>
      </c>
      <c r="F19" s="2" t="s">
        <v>104</v>
      </c>
      <c r="G19" s="2" t="s">
        <v>37</v>
      </c>
      <c r="H19" s="2">
        <v>0</v>
      </c>
      <c r="I19" s="2" t="s">
        <v>38</v>
      </c>
      <c r="J19" s="11" t="s">
        <v>377</v>
      </c>
      <c r="K19" s="2" t="s">
        <v>49</v>
      </c>
      <c r="L19" s="2" t="s">
        <v>48</v>
      </c>
      <c r="M19" s="2" t="s">
        <v>49</v>
      </c>
      <c r="N19" s="2">
        <v>0</v>
      </c>
      <c r="O19" s="2" t="s">
        <v>36</v>
      </c>
      <c r="P19" s="2">
        <v>0</v>
      </c>
      <c r="Q19" s="11" t="s">
        <v>377</v>
      </c>
      <c r="R19" s="2">
        <v>0</v>
      </c>
      <c r="S19" s="2" t="s">
        <v>37</v>
      </c>
      <c r="T19" s="2">
        <v>0</v>
      </c>
      <c r="U19" s="2" t="s">
        <v>48</v>
      </c>
      <c r="V19" s="2" t="s">
        <v>48</v>
      </c>
      <c r="W19" s="2">
        <v>0</v>
      </c>
      <c r="X19" s="11" t="s">
        <v>378</v>
      </c>
      <c r="Y19" s="2" t="s">
        <v>48</v>
      </c>
      <c r="Z19" s="2" t="s">
        <v>39</v>
      </c>
      <c r="AA19" s="2">
        <v>3</v>
      </c>
      <c r="AB19" s="2">
        <v>0</v>
      </c>
      <c r="AC19" s="2" t="s">
        <v>49</v>
      </c>
      <c r="AD19" s="2">
        <v>0</v>
      </c>
      <c r="AE19" s="11" t="s">
        <v>377</v>
      </c>
      <c r="AF19" s="2">
        <v>0</v>
      </c>
      <c r="AG19" s="2">
        <v>4</v>
      </c>
      <c r="AH19" s="2">
        <v>0</v>
      </c>
      <c r="AI19" s="2">
        <v>0</v>
      </c>
      <c r="AJ19" s="2">
        <v>64</v>
      </c>
      <c r="AK19" s="2">
        <f>SUM(C19+E19-AJ19)</f>
        <v>0</v>
      </c>
    </row>
    <row r="20" spans="1:37" ht="25.25" customHeight="1" x14ac:dyDescent="0.35">
      <c r="A20" s="2">
        <v>19</v>
      </c>
      <c r="B20" s="24" t="s">
        <v>105</v>
      </c>
      <c r="C20" s="3">
        <f>'[1]April 24'!AK22</f>
        <v>37</v>
      </c>
      <c r="D20" s="2" t="s">
        <v>101</v>
      </c>
      <c r="E20" s="2"/>
      <c r="F20" s="2" t="s">
        <v>106</v>
      </c>
      <c r="G20" s="2">
        <v>0</v>
      </c>
      <c r="H20" s="2" t="s">
        <v>106</v>
      </c>
      <c r="I20" s="2">
        <v>0</v>
      </c>
      <c r="J20" s="11" t="s">
        <v>378</v>
      </c>
      <c r="K20" s="2">
        <v>0</v>
      </c>
      <c r="L20" s="2">
        <v>0</v>
      </c>
      <c r="M20" s="2" t="s">
        <v>106</v>
      </c>
      <c r="N20" s="2">
        <v>0</v>
      </c>
      <c r="O20" s="2" t="s">
        <v>106</v>
      </c>
      <c r="P20" s="2">
        <v>0</v>
      </c>
      <c r="Q20" s="11" t="s">
        <v>378</v>
      </c>
      <c r="R20" s="2">
        <v>0</v>
      </c>
      <c r="S20" s="2">
        <v>0</v>
      </c>
      <c r="T20" s="2">
        <v>0</v>
      </c>
      <c r="U20" s="2">
        <v>0</v>
      </c>
      <c r="V20" s="2" t="s">
        <v>106</v>
      </c>
      <c r="W20" s="2" t="s">
        <v>39</v>
      </c>
      <c r="X20" s="11" t="s">
        <v>379</v>
      </c>
      <c r="Y20" s="2">
        <v>0</v>
      </c>
      <c r="Z20" s="2">
        <v>0</v>
      </c>
      <c r="AA20" s="2" t="s">
        <v>106</v>
      </c>
      <c r="AB20" s="2">
        <v>0</v>
      </c>
      <c r="AC20" s="2" t="s">
        <v>39</v>
      </c>
      <c r="AD20" s="2">
        <v>0</v>
      </c>
      <c r="AE20" s="11" t="s">
        <v>378</v>
      </c>
      <c r="AF20" s="2" t="s">
        <v>106</v>
      </c>
      <c r="AG20" s="2">
        <v>0</v>
      </c>
      <c r="AH20" s="2">
        <v>0</v>
      </c>
      <c r="AI20" s="2">
        <v>0</v>
      </c>
      <c r="AJ20" s="2"/>
      <c r="AK20" s="2">
        <f>SUM(C20+E20-AJ20)</f>
        <v>37</v>
      </c>
    </row>
    <row r="21" spans="1:37" ht="25.25" customHeight="1" x14ac:dyDescent="0.35">
      <c r="A21" s="2">
        <v>20</v>
      </c>
      <c r="B21" s="24" t="s">
        <v>108</v>
      </c>
      <c r="C21" s="3">
        <f>'[1]April 24'!AK23</f>
        <v>17</v>
      </c>
      <c r="D21" s="2" t="s">
        <v>101</v>
      </c>
      <c r="E21" s="2"/>
      <c r="F21" s="2" t="s">
        <v>39</v>
      </c>
      <c r="G21" s="2" t="s">
        <v>39</v>
      </c>
      <c r="H21" s="2" t="s">
        <v>106</v>
      </c>
      <c r="I21" s="2" t="s">
        <v>106</v>
      </c>
      <c r="J21" s="11" t="s">
        <v>379</v>
      </c>
      <c r="K21" s="2" t="s">
        <v>106</v>
      </c>
      <c r="L21" s="2">
        <v>1</v>
      </c>
      <c r="M21" s="2" t="s">
        <v>106</v>
      </c>
      <c r="N21" s="2">
        <v>1</v>
      </c>
      <c r="O21" s="2" t="s">
        <v>106</v>
      </c>
      <c r="P21" s="2">
        <v>0</v>
      </c>
      <c r="Q21" s="11" t="s">
        <v>379</v>
      </c>
      <c r="R21" s="2">
        <v>0</v>
      </c>
      <c r="S21" s="2">
        <v>0</v>
      </c>
      <c r="T21" s="2">
        <v>0</v>
      </c>
      <c r="U21" s="2" t="s">
        <v>106</v>
      </c>
      <c r="V21" s="2" t="s">
        <v>39</v>
      </c>
      <c r="W21" s="2">
        <v>1</v>
      </c>
      <c r="X21" s="11" t="s">
        <v>380</v>
      </c>
      <c r="Y21" s="2" t="s">
        <v>106</v>
      </c>
      <c r="Z21" s="2">
        <v>0</v>
      </c>
      <c r="AA21" s="2">
        <v>0</v>
      </c>
      <c r="AB21" s="2" t="s">
        <v>106</v>
      </c>
      <c r="AC21" s="2">
        <v>0</v>
      </c>
      <c r="AD21" s="2">
        <v>0</v>
      </c>
      <c r="AE21" s="11" t="s">
        <v>379</v>
      </c>
      <c r="AF21" s="2">
        <v>0</v>
      </c>
      <c r="AG21" s="2">
        <v>1</v>
      </c>
      <c r="AH21" s="2">
        <v>0</v>
      </c>
      <c r="AI21" s="2">
        <v>0</v>
      </c>
      <c r="AJ21" s="2">
        <v>17</v>
      </c>
      <c r="AK21" s="2">
        <f t="shared" ref="AK21:AK23" si="3">SUM(C21+E21-AJ21)</f>
        <v>0</v>
      </c>
    </row>
    <row r="22" spans="1:37" ht="25.25" customHeight="1" x14ac:dyDescent="0.35">
      <c r="A22" s="2">
        <v>21</v>
      </c>
      <c r="B22" s="24" t="s">
        <v>109</v>
      </c>
      <c r="C22" s="3">
        <f>'[1]April 24'!AK24</f>
        <v>360</v>
      </c>
      <c r="D22" s="2" t="s">
        <v>110</v>
      </c>
      <c r="E22" s="2">
        <v>1500</v>
      </c>
      <c r="F22" s="2" t="s">
        <v>116</v>
      </c>
      <c r="G22" s="2" t="s">
        <v>113</v>
      </c>
      <c r="H22" s="2" t="s">
        <v>385</v>
      </c>
      <c r="I22" s="2" t="s">
        <v>124</v>
      </c>
      <c r="J22" s="11" t="s">
        <v>380</v>
      </c>
      <c r="K22" s="2" t="s">
        <v>128</v>
      </c>
      <c r="L22" s="2" t="s">
        <v>124</v>
      </c>
      <c r="M22" s="2" t="s">
        <v>386</v>
      </c>
      <c r="N22" s="2" t="s">
        <v>115</v>
      </c>
      <c r="O22" s="2" t="s">
        <v>111</v>
      </c>
      <c r="P22" s="2" t="s">
        <v>387</v>
      </c>
      <c r="Q22" s="11" t="s">
        <v>380</v>
      </c>
      <c r="R22" s="2">
        <v>0</v>
      </c>
      <c r="S22" s="2">
        <v>0</v>
      </c>
      <c r="T22" s="2">
        <v>0</v>
      </c>
      <c r="U22" s="2" t="s">
        <v>115</v>
      </c>
      <c r="V22" s="2" t="s">
        <v>385</v>
      </c>
      <c r="W22" s="2">
        <v>0</v>
      </c>
      <c r="X22" s="11" t="s">
        <v>381</v>
      </c>
      <c r="Y22" s="2" t="s">
        <v>118</v>
      </c>
      <c r="Z22" s="2">
        <v>0</v>
      </c>
      <c r="AA22" s="2" t="s">
        <v>122</v>
      </c>
      <c r="AB22" s="2">
        <v>0</v>
      </c>
      <c r="AC22" s="2">
        <v>0</v>
      </c>
      <c r="AD22" s="2">
        <v>0</v>
      </c>
      <c r="AE22" s="11" t="s">
        <v>380</v>
      </c>
      <c r="AF22" s="2">
        <v>0</v>
      </c>
      <c r="AG22" s="2" t="s">
        <v>113</v>
      </c>
      <c r="AH22" s="2">
        <v>0</v>
      </c>
      <c r="AI22" s="2">
        <v>0</v>
      </c>
      <c r="AJ22" s="2">
        <v>1860</v>
      </c>
      <c r="AK22" s="2">
        <f t="shared" si="3"/>
        <v>0</v>
      </c>
    </row>
    <row r="23" spans="1:37" ht="25.25" customHeight="1" x14ac:dyDescent="0.35">
      <c r="A23" s="2">
        <v>22</v>
      </c>
      <c r="B23" s="24" t="s">
        <v>125</v>
      </c>
      <c r="C23" s="3">
        <f>'[1]April 24'!AK25</f>
        <v>50</v>
      </c>
      <c r="D23" s="2" t="s">
        <v>110</v>
      </c>
      <c r="E23" s="2">
        <v>600</v>
      </c>
      <c r="F23" s="2">
        <v>0</v>
      </c>
      <c r="G23" s="2" t="s">
        <v>118</v>
      </c>
      <c r="H23" s="2" t="s">
        <v>131</v>
      </c>
      <c r="I23" s="2" t="s">
        <v>127</v>
      </c>
      <c r="J23" s="11" t="s">
        <v>381</v>
      </c>
      <c r="K23" s="2" t="s">
        <v>129</v>
      </c>
      <c r="L23" s="2" t="s">
        <v>127</v>
      </c>
      <c r="M23" s="2">
        <v>0</v>
      </c>
      <c r="N23" s="2">
        <v>0</v>
      </c>
      <c r="O23" s="2" t="s">
        <v>131</v>
      </c>
      <c r="P23" s="2" t="s">
        <v>117</v>
      </c>
      <c r="Q23" s="11" t="s">
        <v>381</v>
      </c>
      <c r="R23" s="2">
        <v>0</v>
      </c>
      <c r="S23" s="2">
        <v>0</v>
      </c>
      <c r="T23" s="2">
        <v>0</v>
      </c>
      <c r="U23" s="2">
        <v>0</v>
      </c>
      <c r="V23" s="2" t="s">
        <v>129</v>
      </c>
      <c r="W23" s="2" t="s">
        <v>127</v>
      </c>
      <c r="X23" s="2"/>
      <c r="Y23" s="2" t="s">
        <v>126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11" t="s">
        <v>381</v>
      </c>
      <c r="AF23" s="2">
        <v>0</v>
      </c>
      <c r="AG23" s="2" t="s">
        <v>127</v>
      </c>
      <c r="AH23" s="2" t="s">
        <v>131</v>
      </c>
      <c r="AI23" s="2">
        <v>0</v>
      </c>
      <c r="AJ23" s="2">
        <v>400</v>
      </c>
      <c r="AK23" s="2">
        <f t="shared" si="3"/>
        <v>250</v>
      </c>
    </row>
    <row r="24" spans="1:37" ht="25.25" customHeight="1" x14ac:dyDescent="0.35">
      <c r="A24" s="2">
        <v>23</v>
      </c>
      <c r="B24" s="24" t="s">
        <v>130</v>
      </c>
      <c r="C24" s="3">
        <f>'[1]April 24'!AK26</f>
        <v>30</v>
      </c>
      <c r="D24" s="2" t="s">
        <v>110</v>
      </c>
      <c r="E24" s="2">
        <v>700</v>
      </c>
      <c r="F24" s="2" t="s">
        <v>126</v>
      </c>
      <c r="G24" s="2" t="s">
        <v>129</v>
      </c>
      <c r="H24" s="2" t="s">
        <v>126</v>
      </c>
      <c r="I24" s="2" t="s">
        <v>118</v>
      </c>
      <c r="J24" s="2"/>
      <c r="K24" s="2" t="s">
        <v>131</v>
      </c>
      <c r="L24" s="2" t="s">
        <v>111</v>
      </c>
      <c r="M24" s="2" t="s">
        <v>131</v>
      </c>
      <c r="N24" s="2" t="s">
        <v>126</v>
      </c>
      <c r="O24" s="2" t="s">
        <v>126</v>
      </c>
      <c r="P24" s="2" t="s">
        <v>129</v>
      </c>
      <c r="Q24" s="2"/>
      <c r="R24" s="2">
        <v>0</v>
      </c>
      <c r="S24" s="2">
        <v>0</v>
      </c>
      <c r="T24" s="2">
        <v>0</v>
      </c>
      <c r="U24" s="2">
        <v>0</v>
      </c>
      <c r="V24" s="2" t="s">
        <v>129</v>
      </c>
      <c r="W24" s="2" t="s">
        <v>111</v>
      </c>
      <c r="X24" s="2"/>
      <c r="Y24" s="2" t="s">
        <v>126</v>
      </c>
      <c r="Z24" s="2" t="s">
        <v>128</v>
      </c>
      <c r="AA24" s="2" t="s">
        <v>127</v>
      </c>
      <c r="AB24" s="2">
        <v>0</v>
      </c>
      <c r="AC24" s="2">
        <v>0</v>
      </c>
      <c r="AD24" s="2">
        <v>0</v>
      </c>
      <c r="AE24" s="11"/>
      <c r="AF24" s="2">
        <v>0</v>
      </c>
      <c r="AG24" s="2" t="s">
        <v>114</v>
      </c>
      <c r="AH24" s="2">
        <v>0</v>
      </c>
      <c r="AI24" s="2">
        <v>0</v>
      </c>
      <c r="AJ24" s="2">
        <v>730</v>
      </c>
      <c r="AK24" s="2">
        <f>SUM(C24+E24-AJ24)</f>
        <v>0</v>
      </c>
    </row>
    <row r="25" spans="1:37" ht="25.25" customHeight="1" x14ac:dyDescent="0.35">
      <c r="A25" s="2">
        <v>24</v>
      </c>
      <c r="B25" s="24" t="s">
        <v>132</v>
      </c>
      <c r="C25" s="3">
        <f>'[1]April 24'!AK27</f>
        <v>30</v>
      </c>
      <c r="D25" s="2" t="s">
        <v>101</v>
      </c>
      <c r="E25" s="2"/>
      <c r="F25" s="2">
        <v>0</v>
      </c>
      <c r="G25" s="2">
        <v>0</v>
      </c>
      <c r="H25" s="2">
        <v>0</v>
      </c>
      <c r="I25" s="2">
        <v>0</v>
      </c>
      <c r="J25" s="2"/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/>
      <c r="AF25" s="2">
        <v>0</v>
      </c>
      <c r="AG25" s="2">
        <v>0</v>
      </c>
      <c r="AH25" s="2">
        <v>0</v>
      </c>
      <c r="AI25" s="2">
        <v>0</v>
      </c>
      <c r="AJ25" s="2"/>
      <c r="AK25" s="2">
        <f>SUM(C25+E25-AJ25)</f>
        <v>30</v>
      </c>
    </row>
    <row r="26" spans="1:37" ht="25.25" customHeight="1" x14ac:dyDescent="0.35">
      <c r="A26" s="2">
        <v>25</v>
      </c>
      <c r="B26" s="24" t="s">
        <v>134</v>
      </c>
      <c r="C26" s="3">
        <f>'[1]April 24'!AK28</f>
        <v>50</v>
      </c>
      <c r="D26" s="2" t="s">
        <v>101</v>
      </c>
      <c r="E26" s="2"/>
      <c r="F26" s="2">
        <v>0</v>
      </c>
      <c r="G26" s="2">
        <v>0</v>
      </c>
      <c r="H26" s="2">
        <v>0</v>
      </c>
      <c r="I26" s="2">
        <v>0</v>
      </c>
      <c r="J26" s="11" t="s">
        <v>375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1" t="s">
        <v>375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11" t="s">
        <v>375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11" t="s">
        <v>375</v>
      </c>
      <c r="AF26" s="2">
        <v>0</v>
      </c>
      <c r="AG26" s="2">
        <v>0</v>
      </c>
      <c r="AH26" s="2">
        <v>0</v>
      </c>
      <c r="AI26" s="2">
        <v>0</v>
      </c>
      <c r="AJ26" s="2"/>
      <c r="AK26" s="2">
        <f t="shared" ref="AK26:AK28" si="4">SUM(C26+E26-AJ26)</f>
        <v>50</v>
      </c>
    </row>
    <row r="27" spans="1:37" ht="25.25" customHeight="1" x14ac:dyDescent="0.35">
      <c r="A27" s="2">
        <v>26</v>
      </c>
      <c r="B27" s="24" t="s">
        <v>135</v>
      </c>
      <c r="C27" s="3">
        <f>'[1]April 24'!AK29</f>
        <v>41</v>
      </c>
      <c r="D27" s="2" t="s">
        <v>101</v>
      </c>
      <c r="E27" s="2"/>
      <c r="F27" s="2">
        <v>0</v>
      </c>
      <c r="G27" s="2">
        <v>0</v>
      </c>
      <c r="H27" s="2">
        <v>0</v>
      </c>
      <c r="I27" s="2">
        <v>0</v>
      </c>
      <c r="J27" s="11" t="s">
        <v>377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1" t="s">
        <v>377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11" t="s">
        <v>377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11" t="s">
        <v>377</v>
      </c>
      <c r="AF27" s="2">
        <v>0</v>
      </c>
      <c r="AG27" s="2">
        <v>0</v>
      </c>
      <c r="AH27" s="2">
        <v>0</v>
      </c>
      <c r="AI27" s="2">
        <v>0</v>
      </c>
      <c r="AJ27" s="2"/>
      <c r="AK27" s="2">
        <f t="shared" si="4"/>
        <v>41</v>
      </c>
    </row>
    <row r="28" spans="1:37" ht="25.25" customHeight="1" x14ac:dyDescent="0.35">
      <c r="A28" s="2">
        <v>27</v>
      </c>
      <c r="B28" s="24" t="s">
        <v>136</v>
      </c>
      <c r="C28" s="3">
        <f>'[1]April 24'!AK30</f>
        <v>3</v>
      </c>
      <c r="D28" s="2" t="s">
        <v>101</v>
      </c>
      <c r="E28" s="2"/>
      <c r="F28" s="2">
        <v>0</v>
      </c>
      <c r="G28" s="2">
        <v>0</v>
      </c>
      <c r="H28" s="2">
        <v>0</v>
      </c>
      <c r="I28" s="2">
        <v>0</v>
      </c>
      <c r="J28" s="11" t="s">
        <v>378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11" t="s">
        <v>378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11" t="s">
        <v>378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11" t="s">
        <v>378</v>
      </c>
      <c r="AF28" s="2">
        <v>0</v>
      </c>
      <c r="AG28" s="2">
        <v>0</v>
      </c>
      <c r="AH28" s="2">
        <v>0</v>
      </c>
      <c r="AI28" s="2">
        <v>0</v>
      </c>
      <c r="AJ28" s="2">
        <v>3</v>
      </c>
      <c r="AK28" s="2">
        <f t="shared" si="4"/>
        <v>0</v>
      </c>
    </row>
    <row r="29" spans="1:37" ht="25.25" customHeight="1" x14ac:dyDescent="0.35">
      <c r="A29" s="2">
        <v>28</v>
      </c>
      <c r="B29" s="24" t="s">
        <v>137</v>
      </c>
      <c r="C29" s="3">
        <f>'[1]April 24'!AK31</f>
        <v>2</v>
      </c>
      <c r="D29" s="2" t="s">
        <v>101</v>
      </c>
      <c r="E29" s="2"/>
      <c r="F29" s="2">
        <v>0</v>
      </c>
      <c r="G29" s="2">
        <v>0</v>
      </c>
      <c r="H29" s="2">
        <v>0</v>
      </c>
      <c r="I29" s="2">
        <v>0</v>
      </c>
      <c r="J29" s="11" t="s">
        <v>379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11" t="s">
        <v>379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11" t="s">
        <v>379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11" t="s">
        <v>379</v>
      </c>
      <c r="AF29" s="2">
        <v>0</v>
      </c>
      <c r="AG29" s="2">
        <v>0</v>
      </c>
      <c r="AH29" s="2">
        <v>0</v>
      </c>
      <c r="AI29" s="2">
        <v>0</v>
      </c>
      <c r="AJ29" s="2">
        <v>2</v>
      </c>
      <c r="AK29" s="2">
        <f>SUM(C29+E29-AJ29)</f>
        <v>0</v>
      </c>
    </row>
    <row r="30" spans="1:37" ht="25.25" customHeight="1" x14ac:dyDescent="0.35">
      <c r="A30" s="2">
        <v>29</v>
      </c>
      <c r="B30" s="24" t="s">
        <v>138</v>
      </c>
      <c r="C30" s="3">
        <f>'[1]April 24'!AK32</f>
        <v>73</v>
      </c>
      <c r="D30" s="2" t="s">
        <v>101</v>
      </c>
      <c r="E30" s="2"/>
      <c r="F30" s="2">
        <v>5</v>
      </c>
      <c r="G30" s="2">
        <v>5</v>
      </c>
      <c r="H30" s="2">
        <v>5</v>
      </c>
      <c r="I30" s="2">
        <v>5</v>
      </c>
      <c r="J30" s="11" t="s">
        <v>380</v>
      </c>
      <c r="K30" s="2">
        <v>5</v>
      </c>
      <c r="L30" s="2">
        <v>5</v>
      </c>
      <c r="M30" s="2">
        <v>5</v>
      </c>
      <c r="N30" s="2">
        <v>5</v>
      </c>
      <c r="O30" s="2">
        <v>5</v>
      </c>
      <c r="P30" s="2">
        <v>5</v>
      </c>
      <c r="Q30" s="11" t="s">
        <v>380</v>
      </c>
      <c r="R30" s="2">
        <v>0</v>
      </c>
      <c r="S30" s="2">
        <v>0</v>
      </c>
      <c r="T30" s="2">
        <v>5</v>
      </c>
      <c r="U30" s="2">
        <v>5</v>
      </c>
      <c r="V30" s="2">
        <v>5</v>
      </c>
      <c r="W30" s="2">
        <v>3</v>
      </c>
      <c r="X30" s="11" t="s">
        <v>380</v>
      </c>
      <c r="Y30" s="2">
        <v>0</v>
      </c>
      <c r="Z30" s="2">
        <v>0</v>
      </c>
      <c r="AA30" s="2">
        <v>5</v>
      </c>
      <c r="AB30" s="2">
        <v>0</v>
      </c>
      <c r="AC30" s="2">
        <v>0</v>
      </c>
      <c r="AD30" s="2">
        <v>0</v>
      </c>
      <c r="AE30" s="11" t="s">
        <v>380</v>
      </c>
      <c r="AF30" s="2">
        <v>0</v>
      </c>
      <c r="AG30" s="2">
        <v>0</v>
      </c>
      <c r="AH30" s="2">
        <v>0</v>
      </c>
      <c r="AI30" s="2">
        <v>0</v>
      </c>
      <c r="AJ30" s="2">
        <v>73</v>
      </c>
      <c r="AK30" s="2">
        <f>SUM(C30+E30-AJ30)</f>
        <v>0</v>
      </c>
    </row>
    <row r="31" spans="1:37" ht="25.25" customHeight="1" x14ac:dyDescent="0.35">
      <c r="A31" s="2">
        <v>30</v>
      </c>
      <c r="B31" s="24" t="s">
        <v>140</v>
      </c>
      <c r="C31" s="3">
        <f>'[1]April 24'!AK33</f>
        <v>71</v>
      </c>
      <c r="D31" s="2" t="s">
        <v>101</v>
      </c>
      <c r="E31" s="2"/>
      <c r="F31" s="2">
        <v>0</v>
      </c>
      <c r="G31" s="2">
        <v>5</v>
      </c>
      <c r="H31" s="2">
        <v>0</v>
      </c>
      <c r="I31" s="2">
        <v>0</v>
      </c>
      <c r="J31" s="11" t="s">
        <v>381</v>
      </c>
      <c r="K31" s="2">
        <v>0</v>
      </c>
      <c r="L31" s="2">
        <v>5</v>
      </c>
      <c r="M31" s="2">
        <v>0</v>
      </c>
      <c r="N31" s="2">
        <v>5</v>
      </c>
      <c r="O31" s="2">
        <v>0</v>
      </c>
      <c r="P31" s="2">
        <v>0</v>
      </c>
      <c r="Q31" s="11" t="s">
        <v>381</v>
      </c>
      <c r="R31" s="2">
        <v>0</v>
      </c>
      <c r="S31" s="2">
        <v>5</v>
      </c>
      <c r="T31" s="2">
        <v>0</v>
      </c>
      <c r="U31" s="2">
        <v>5</v>
      </c>
      <c r="V31" s="2">
        <v>0</v>
      </c>
      <c r="W31" s="2">
        <v>0</v>
      </c>
      <c r="X31" s="11" t="s">
        <v>381</v>
      </c>
      <c r="Y31" s="2">
        <v>5</v>
      </c>
      <c r="Z31" s="2">
        <v>0</v>
      </c>
      <c r="AA31" s="2">
        <v>5</v>
      </c>
      <c r="AB31" s="2">
        <v>0</v>
      </c>
      <c r="AC31" s="2">
        <v>5</v>
      </c>
      <c r="AD31" s="2">
        <v>0</v>
      </c>
      <c r="AE31" s="11" t="s">
        <v>381</v>
      </c>
      <c r="AF31" s="2">
        <v>0</v>
      </c>
      <c r="AG31" s="2">
        <v>6</v>
      </c>
      <c r="AH31" s="2">
        <v>0</v>
      </c>
      <c r="AI31" s="2">
        <v>0</v>
      </c>
      <c r="AJ31" s="2">
        <v>46</v>
      </c>
      <c r="AK31" s="2">
        <f t="shared" ref="AK31" si="5">SUM(C31+E31-AJ31)</f>
        <v>25</v>
      </c>
    </row>
    <row r="32" spans="1:37" ht="25.25" customHeight="1" x14ac:dyDescent="0.35">
      <c r="A32" s="2">
        <v>31</v>
      </c>
      <c r="B32" s="24" t="s">
        <v>141</v>
      </c>
      <c r="C32" s="3">
        <f>'[1]April 24'!AK34</f>
        <v>0</v>
      </c>
      <c r="D32" s="2" t="s">
        <v>101</v>
      </c>
      <c r="E32" s="2"/>
      <c r="F32" s="2">
        <v>0</v>
      </c>
      <c r="G32" s="2">
        <v>0</v>
      </c>
      <c r="H32" s="2">
        <v>0</v>
      </c>
      <c r="I32" s="2">
        <v>0</v>
      </c>
      <c r="J32" s="2"/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  <c r="R32" s="2">
        <v>0</v>
      </c>
      <c r="S32" s="2">
        <v>0</v>
      </c>
      <c r="T32" s="2">
        <v>0</v>
      </c>
      <c r="U32" s="2">
        <v>0</v>
      </c>
      <c r="V32" s="2" t="s">
        <v>305</v>
      </c>
      <c r="W32" s="2">
        <v>0</v>
      </c>
      <c r="X32" s="2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/>
      <c r="AF32" s="2">
        <v>0</v>
      </c>
      <c r="AG32" s="2">
        <v>0</v>
      </c>
      <c r="AH32" s="2">
        <v>0</v>
      </c>
      <c r="AI32" s="2">
        <v>0</v>
      </c>
      <c r="AJ32" s="2"/>
      <c r="AK32" s="2">
        <f>SUM(C32+E32-AJ32)</f>
        <v>0</v>
      </c>
    </row>
    <row r="33" spans="1:37" ht="25.25" customHeight="1" x14ac:dyDescent="0.35">
      <c r="A33" s="2">
        <v>32</v>
      </c>
      <c r="B33" s="24" t="s">
        <v>145</v>
      </c>
      <c r="C33" s="3">
        <f>'[1]April 24'!AK35</f>
        <v>2</v>
      </c>
      <c r="D33" s="2" t="s">
        <v>101</v>
      </c>
      <c r="E33" s="2"/>
      <c r="F33" s="2">
        <v>0</v>
      </c>
      <c r="G33" s="2">
        <v>0</v>
      </c>
      <c r="H33" s="2">
        <v>0</v>
      </c>
      <c r="I33" s="2">
        <v>0</v>
      </c>
      <c r="J33" s="2"/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/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/>
      <c r="AF33" s="2">
        <v>0</v>
      </c>
      <c r="AG33" s="2">
        <v>0</v>
      </c>
      <c r="AH33" s="2">
        <v>0</v>
      </c>
      <c r="AI33" s="2">
        <v>0</v>
      </c>
      <c r="AJ33" s="2">
        <v>2</v>
      </c>
      <c r="AK33" s="2">
        <f>SUM(C33+E33-AJ33)</f>
        <v>0</v>
      </c>
    </row>
    <row r="34" spans="1:37" ht="25.25" customHeight="1" x14ac:dyDescent="0.35">
      <c r="A34" s="2">
        <v>33</v>
      </c>
      <c r="B34" s="24" t="s">
        <v>146</v>
      </c>
      <c r="C34" s="3">
        <f>'[1]April 24'!AK36</f>
        <v>0</v>
      </c>
      <c r="D34" s="2" t="s">
        <v>101</v>
      </c>
      <c r="E34" s="2"/>
      <c r="F34" s="2">
        <v>0</v>
      </c>
      <c r="G34" s="2">
        <v>0</v>
      </c>
      <c r="H34" s="2">
        <v>0</v>
      </c>
      <c r="I34" s="2">
        <v>0</v>
      </c>
      <c r="J34" s="11" t="s">
        <v>375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11" t="s">
        <v>375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11" t="s">
        <v>375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11" t="s">
        <v>375</v>
      </c>
      <c r="AF34" s="2">
        <v>0</v>
      </c>
      <c r="AG34" s="2">
        <v>0</v>
      </c>
      <c r="AH34" s="2">
        <v>0</v>
      </c>
      <c r="AI34" s="2">
        <v>0</v>
      </c>
      <c r="AJ34" s="2"/>
      <c r="AK34" s="2">
        <f t="shared" ref="AK34:AK36" si="6">SUM(C34+E34-AJ34)</f>
        <v>0</v>
      </c>
    </row>
    <row r="35" spans="1:37" ht="25.25" customHeight="1" x14ac:dyDescent="0.35">
      <c r="A35" s="2">
        <v>34</v>
      </c>
      <c r="B35" s="24" t="s">
        <v>147</v>
      </c>
      <c r="C35" s="3">
        <f>'[1]April 24'!AK37</f>
        <v>29</v>
      </c>
      <c r="D35" s="2" t="s">
        <v>101</v>
      </c>
      <c r="E35" s="2"/>
      <c r="F35" s="2">
        <v>0</v>
      </c>
      <c r="G35" s="2">
        <v>0</v>
      </c>
      <c r="H35" s="2" t="s">
        <v>39</v>
      </c>
      <c r="I35" s="2" t="s">
        <v>106</v>
      </c>
      <c r="J35" s="11" t="s">
        <v>377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11" t="s">
        <v>377</v>
      </c>
      <c r="R35" s="2">
        <v>0</v>
      </c>
      <c r="S35" s="2">
        <v>0</v>
      </c>
      <c r="T35" s="2">
        <v>0</v>
      </c>
      <c r="U35" s="2" t="s">
        <v>106</v>
      </c>
      <c r="V35" s="2">
        <v>0</v>
      </c>
      <c r="W35" s="2">
        <v>0</v>
      </c>
      <c r="X35" s="11" t="s">
        <v>377</v>
      </c>
      <c r="Y35" s="2" t="s">
        <v>39</v>
      </c>
      <c r="Z35" s="2">
        <v>0</v>
      </c>
      <c r="AA35" s="2">
        <v>0</v>
      </c>
      <c r="AB35" s="2">
        <v>0</v>
      </c>
      <c r="AC35" s="2">
        <v>0</v>
      </c>
      <c r="AD35" s="2" t="s">
        <v>106</v>
      </c>
      <c r="AE35" s="11" t="s">
        <v>377</v>
      </c>
      <c r="AF35" s="2">
        <v>0</v>
      </c>
      <c r="AG35" s="2">
        <v>0</v>
      </c>
      <c r="AH35" s="2">
        <v>0</v>
      </c>
      <c r="AI35" s="2">
        <v>0</v>
      </c>
      <c r="AJ35" s="2">
        <v>7</v>
      </c>
      <c r="AK35" s="2">
        <f t="shared" si="6"/>
        <v>22</v>
      </c>
    </row>
    <row r="36" spans="1:37" ht="25.25" customHeight="1" x14ac:dyDescent="0.35">
      <c r="A36" s="2">
        <v>35</v>
      </c>
      <c r="B36" s="24" t="s">
        <v>148</v>
      </c>
      <c r="C36" s="3">
        <f>'[1]April 24'!AK38</f>
        <v>0</v>
      </c>
      <c r="D36" s="2" t="s">
        <v>101</v>
      </c>
      <c r="E36" s="2"/>
      <c r="F36" s="2">
        <v>0</v>
      </c>
      <c r="G36" s="2">
        <v>0</v>
      </c>
      <c r="H36" s="2">
        <v>0</v>
      </c>
      <c r="I36" s="2">
        <v>0</v>
      </c>
      <c r="J36" s="11" t="s">
        <v>378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11" t="s">
        <v>378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11" t="s">
        <v>378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11" t="s">
        <v>378</v>
      </c>
      <c r="AF36" s="2">
        <v>0</v>
      </c>
      <c r="AG36" s="2">
        <v>0</v>
      </c>
      <c r="AH36" s="2">
        <v>0</v>
      </c>
      <c r="AI36" s="2">
        <v>0</v>
      </c>
      <c r="AJ36" s="2"/>
      <c r="AK36" s="2">
        <f t="shared" si="6"/>
        <v>0</v>
      </c>
    </row>
    <row r="37" spans="1:37" ht="25.25" customHeight="1" x14ac:dyDescent="0.35">
      <c r="A37" s="2">
        <v>36</v>
      </c>
      <c r="B37" s="24" t="s">
        <v>149</v>
      </c>
      <c r="C37" s="3">
        <f>'[1]April 24'!AK39</f>
        <v>4</v>
      </c>
      <c r="D37" s="2" t="s">
        <v>101</v>
      </c>
      <c r="E37" s="2"/>
      <c r="F37" s="2" t="s">
        <v>106</v>
      </c>
      <c r="G37" s="2">
        <v>0</v>
      </c>
      <c r="H37" s="2">
        <v>0</v>
      </c>
      <c r="I37" s="2">
        <v>0</v>
      </c>
      <c r="J37" s="11" t="s">
        <v>379</v>
      </c>
      <c r="K37" s="2">
        <v>0</v>
      </c>
      <c r="L37" s="2" t="s">
        <v>106</v>
      </c>
      <c r="M37" s="2">
        <v>0</v>
      </c>
      <c r="N37" s="2">
        <v>0</v>
      </c>
      <c r="O37" s="2">
        <v>0</v>
      </c>
      <c r="P37" s="2">
        <v>0</v>
      </c>
      <c r="Q37" s="11" t="s">
        <v>379</v>
      </c>
      <c r="R37" s="2">
        <v>0</v>
      </c>
      <c r="S37" s="2">
        <v>0</v>
      </c>
      <c r="T37" s="2" t="s">
        <v>106</v>
      </c>
      <c r="U37" s="2" t="s">
        <v>106</v>
      </c>
      <c r="V37" s="2">
        <v>0</v>
      </c>
      <c r="W37" s="2">
        <v>0</v>
      </c>
      <c r="X37" s="11" t="s">
        <v>379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11" t="s">
        <v>379</v>
      </c>
      <c r="AF37" s="2">
        <v>0</v>
      </c>
      <c r="AG37" s="2">
        <v>0</v>
      </c>
      <c r="AH37" s="2">
        <v>0</v>
      </c>
      <c r="AI37" s="2">
        <v>0</v>
      </c>
      <c r="AJ37" s="2">
        <v>4</v>
      </c>
      <c r="AK37" s="2">
        <f>SUM(C37+E37-AJ37)</f>
        <v>0</v>
      </c>
    </row>
    <row r="38" spans="1:37" ht="25.25" customHeight="1" x14ac:dyDescent="0.35">
      <c r="A38" s="2">
        <v>37</v>
      </c>
      <c r="B38" s="24" t="s">
        <v>150</v>
      </c>
      <c r="C38" s="3">
        <f>'[1]April 24'!AK40</f>
        <v>0</v>
      </c>
      <c r="D38" s="2" t="s">
        <v>101</v>
      </c>
      <c r="E38" s="2"/>
      <c r="F38" s="2">
        <v>0</v>
      </c>
      <c r="G38" s="2">
        <v>0</v>
      </c>
      <c r="H38" s="2">
        <v>0</v>
      </c>
      <c r="I38" s="2">
        <v>0</v>
      </c>
      <c r="J38" s="11" t="s">
        <v>380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 t="s">
        <v>380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11" t="s">
        <v>380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11" t="s">
        <v>380</v>
      </c>
      <c r="AF38" s="2">
        <v>0</v>
      </c>
      <c r="AG38" s="2">
        <v>0</v>
      </c>
      <c r="AH38" s="2">
        <v>0</v>
      </c>
      <c r="AI38" s="2">
        <v>0</v>
      </c>
      <c r="AJ38" s="2"/>
      <c r="AK38" s="2">
        <f>SUM(C38+E38-AJ38)</f>
        <v>0</v>
      </c>
    </row>
    <row r="39" spans="1:37" ht="25.25" customHeight="1" x14ac:dyDescent="0.35">
      <c r="A39" s="2">
        <v>38</v>
      </c>
      <c r="B39" s="24" t="s">
        <v>151</v>
      </c>
      <c r="C39" s="3">
        <f>'[1]April 24'!AK41</f>
        <v>0</v>
      </c>
      <c r="D39" s="2" t="s">
        <v>101</v>
      </c>
      <c r="E39" s="2"/>
      <c r="F39" s="2">
        <v>0</v>
      </c>
      <c r="G39" s="2">
        <v>0</v>
      </c>
      <c r="H39" s="2">
        <v>0</v>
      </c>
      <c r="I39" s="2">
        <v>0</v>
      </c>
      <c r="J39" s="11" t="s">
        <v>381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1" t="s">
        <v>381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11" t="s">
        <v>381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11" t="s">
        <v>381</v>
      </c>
      <c r="AF39" s="2">
        <v>0</v>
      </c>
      <c r="AG39" s="2">
        <v>0</v>
      </c>
      <c r="AH39" s="2">
        <v>0</v>
      </c>
      <c r="AI39" s="2">
        <v>0</v>
      </c>
      <c r="AJ39" s="2"/>
      <c r="AK39" s="2">
        <f t="shared" ref="AK39" si="7">SUM(C39+E39-AJ39)</f>
        <v>0</v>
      </c>
    </row>
    <row r="40" spans="1:37" ht="25.25" customHeight="1" x14ac:dyDescent="0.35">
      <c r="A40" s="2">
        <v>39</v>
      </c>
      <c r="B40" s="24" t="s">
        <v>152</v>
      </c>
      <c r="C40" s="3">
        <f>'[1]April 24'!AK42</f>
        <v>0</v>
      </c>
      <c r="D40" s="2" t="s">
        <v>101</v>
      </c>
      <c r="E40" s="2"/>
      <c r="F40" s="2">
        <v>0</v>
      </c>
      <c r="G40" s="2">
        <v>0</v>
      </c>
      <c r="H40" s="2">
        <v>0</v>
      </c>
      <c r="I40" s="2">
        <v>0</v>
      </c>
      <c r="J40" s="2"/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/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/>
      <c r="AF40" s="2">
        <v>0</v>
      </c>
      <c r="AG40" s="2">
        <v>0</v>
      </c>
      <c r="AH40" s="2">
        <v>0</v>
      </c>
      <c r="AI40" s="2">
        <v>0</v>
      </c>
      <c r="AJ40" s="2"/>
      <c r="AK40" s="2">
        <f>SUM(C40+E40-AJ40)</f>
        <v>0</v>
      </c>
    </row>
    <row r="41" spans="1:37" ht="25.25" customHeight="1" x14ac:dyDescent="0.35">
      <c r="A41" s="2">
        <v>40</v>
      </c>
      <c r="B41" s="24" t="s">
        <v>153</v>
      </c>
      <c r="C41" s="3">
        <f>'[1]April 24'!AK43</f>
        <v>0</v>
      </c>
      <c r="D41" s="2" t="s">
        <v>101</v>
      </c>
      <c r="E41" s="2"/>
      <c r="F41" s="2">
        <v>0</v>
      </c>
      <c r="G41" s="2">
        <v>0</v>
      </c>
      <c r="H41" s="2">
        <v>0</v>
      </c>
      <c r="I41" s="2">
        <v>0</v>
      </c>
      <c r="J41" s="2"/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/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/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/>
      <c r="AF41" s="2">
        <v>0</v>
      </c>
      <c r="AG41" s="2">
        <v>0</v>
      </c>
      <c r="AH41" s="2">
        <v>0</v>
      </c>
      <c r="AI41" s="2">
        <v>0</v>
      </c>
      <c r="AJ41" s="2"/>
      <c r="AK41" s="2">
        <f>SUM(C41+E41-AJ41)</f>
        <v>0</v>
      </c>
    </row>
    <row r="42" spans="1:37" ht="25.25" customHeight="1" x14ac:dyDescent="0.35">
      <c r="A42" s="2">
        <v>41</v>
      </c>
      <c r="B42" s="24" t="s">
        <v>154</v>
      </c>
      <c r="C42" s="3">
        <f>'[1]April 24'!AK44</f>
        <v>0</v>
      </c>
      <c r="D42" s="2" t="s">
        <v>388</v>
      </c>
      <c r="E42" s="2">
        <v>10</v>
      </c>
      <c r="F42" s="2">
        <v>0</v>
      </c>
      <c r="G42" s="2">
        <v>0</v>
      </c>
      <c r="H42" s="2" t="s">
        <v>156</v>
      </c>
      <c r="I42" s="2">
        <v>0</v>
      </c>
      <c r="J42" s="11" t="s">
        <v>375</v>
      </c>
      <c r="K42" s="2">
        <v>0</v>
      </c>
      <c r="L42" s="2" t="s">
        <v>156</v>
      </c>
      <c r="M42" s="2" t="s">
        <v>156</v>
      </c>
      <c r="N42" s="2">
        <v>0</v>
      </c>
      <c r="O42" s="2">
        <v>0</v>
      </c>
      <c r="P42" s="2">
        <v>0</v>
      </c>
      <c r="Q42" s="11" t="s">
        <v>375</v>
      </c>
      <c r="R42" s="2">
        <v>0</v>
      </c>
      <c r="S42" s="2">
        <v>0</v>
      </c>
      <c r="T42" s="2">
        <v>0</v>
      </c>
      <c r="U42" s="2">
        <v>0</v>
      </c>
      <c r="V42" s="2" t="s">
        <v>157</v>
      </c>
      <c r="W42" s="2">
        <v>0</v>
      </c>
      <c r="X42" s="11" t="s">
        <v>375</v>
      </c>
      <c r="Y42" s="2">
        <v>0</v>
      </c>
      <c r="Z42" s="2">
        <v>0</v>
      </c>
      <c r="AA42" s="2">
        <v>0</v>
      </c>
      <c r="AB42" s="2">
        <v>0</v>
      </c>
      <c r="AC42" s="2" t="s">
        <v>157</v>
      </c>
      <c r="AD42" s="2">
        <v>0</v>
      </c>
      <c r="AE42" s="11" t="s">
        <v>375</v>
      </c>
      <c r="AF42" s="2" t="s">
        <v>157</v>
      </c>
      <c r="AG42" s="2">
        <v>0</v>
      </c>
      <c r="AH42" s="2">
        <v>0</v>
      </c>
      <c r="AI42" s="2">
        <v>0</v>
      </c>
      <c r="AJ42" s="2">
        <v>10</v>
      </c>
      <c r="AK42" s="2">
        <f>SUM(C42+E42-AJ42)</f>
        <v>0</v>
      </c>
    </row>
    <row r="43" spans="1:37" ht="25.25" customHeight="1" x14ac:dyDescent="0.35">
      <c r="A43" s="2">
        <v>42</v>
      </c>
      <c r="B43" s="24" t="s">
        <v>158</v>
      </c>
      <c r="C43" s="3">
        <f>'[1]April 24'!AK45</f>
        <v>0.5</v>
      </c>
      <c r="D43" s="2" t="s">
        <v>159</v>
      </c>
      <c r="E43" s="2"/>
      <c r="F43" s="2">
        <v>0</v>
      </c>
      <c r="G43" s="2">
        <v>0</v>
      </c>
      <c r="H43" s="2" t="s">
        <v>389</v>
      </c>
      <c r="I43" s="2">
        <v>0</v>
      </c>
      <c r="J43" s="11" t="s">
        <v>377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1" t="s">
        <v>377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11" t="s">
        <v>377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11" t="s">
        <v>377</v>
      </c>
      <c r="AF43" s="2">
        <v>0</v>
      </c>
      <c r="AG43" s="2">
        <v>0</v>
      </c>
      <c r="AH43" s="2">
        <v>0</v>
      </c>
      <c r="AI43" s="2">
        <v>0</v>
      </c>
      <c r="AJ43" s="2">
        <v>0.5</v>
      </c>
      <c r="AK43" s="2">
        <f>SUM(C43+E43-AJ43)</f>
        <v>0</v>
      </c>
    </row>
    <row r="44" spans="1:37" ht="25.25" customHeight="1" x14ac:dyDescent="0.35">
      <c r="A44" s="2">
        <v>43</v>
      </c>
      <c r="B44" s="24" t="s">
        <v>164</v>
      </c>
      <c r="C44" s="3">
        <f>'[1]April 24'!AK46</f>
        <v>0</v>
      </c>
      <c r="D44" s="2" t="s">
        <v>159</v>
      </c>
      <c r="E44" s="2"/>
      <c r="F44" s="2">
        <v>0</v>
      </c>
      <c r="G44" s="2">
        <v>0</v>
      </c>
      <c r="H44" s="2">
        <v>0</v>
      </c>
      <c r="I44" s="2">
        <v>0</v>
      </c>
      <c r="J44" s="11" t="s">
        <v>378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1" t="s">
        <v>378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11" t="s">
        <v>378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11" t="s">
        <v>378</v>
      </c>
      <c r="AF44" s="2">
        <v>0</v>
      </c>
      <c r="AG44" s="2">
        <v>0</v>
      </c>
      <c r="AH44" s="2">
        <v>0</v>
      </c>
      <c r="AI44" s="2">
        <v>0</v>
      </c>
      <c r="AJ44" s="2"/>
      <c r="AK44" s="2">
        <f t="shared" ref="AK44:AK46" si="8">SUM(C44+E44-AJ44)</f>
        <v>0</v>
      </c>
    </row>
    <row r="45" spans="1:37" ht="25.25" customHeight="1" x14ac:dyDescent="0.35">
      <c r="A45" s="2">
        <v>44</v>
      </c>
      <c r="B45" s="24" t="s">
        <v>165</v>
      </c>
      <c r="C45" s="3">
        <f>'[1]April 24'!AK47</f>
        <v>3398</v>
      </c>
      <c r="D45" s="2" t="s">
        <v>101</v>
      </c>
      <c r="E45" s="2"/>
      <c r="F45" s="2">
        <v>0</v>
      </c>
      <c r="G45" s="2">
        <v>0</v>
      </c>
      <c r="H45" s="2" t="s">
        <v>60</v>
      </c>
      <c r="I45" s="2" t="s">
        <v>53</v>
      </c>
      <c r="J45" s="11" t="s">
        <v>379</v>
      </c>
      <c r="K45" s="2" t="s">
        <v>166</v>
      </c>
      <c r="L45" s="2">
        <v>0</v>
      </c>
      <c r="M45" s="2">
        <v>0</v>
      </c>
      <c r="N45" s="2" t="s">
        <v>60</v>
      </c>
      <c r="O45" s="2">
        <v>0</v>
      </c>
      <c r="P45" s="2">
        <v>0</v>
      </c>
      <c r="Q45" s="11" t="s">
        <v>379</v>
      </c>
      <c r="R45" s="2">
        <v>0</v>
      </c>
      <c r="S45" s="2">
        <v>0</v>
      </c>
      <c r="T45" s="2">
        <v>0</v>
      </c>
      <c r="U45" s="2" t="s">
        <v>390</v>
      </c>
      <c r="V45" s="2" t="s">
        <v>53</v>
      </c>
      <c r="W45" s="2">
        <v>0</v>
      </c>
      <c r="X45" s="11" t="s">
        <v>379</v>
      </c>
      <c r="Y45" s="2">
        <v>0</v>
      </c>
      <c r="Z45" s="2" t="s">
        <v>59</v>
      </c>
      <c r="AA45" s="2">
        <v>0</v>
      </c>
      <c r="AB45" s="2">
        <v>0</v>
      </c>
      <c r="AC45" s="2">
        <v>0</v>
      </c>
      <c r="AD45" s="2">
        <v>0</v>
      </c>
      <c r="AE45" s="11" t="s">
        <v>379</v>
      </c>
      <c r="AF45" s="2">
        <v>0</v>
      </c>
      <c r="AG45" s="2">
        <v>0</v>
      </c>
      <c r="AH45" s="2" t="s">
        <v>53</v>
      </c>
      <c r="AI45" s="2">
        <v>0</v>
      </c>
      <c r="AJ45" s="2">
        <v>474</v>
      </c>
      <c r="AK45" s="2">
        <f t="shared" si="8"/>
        <v>2924</v>
      </c>
    </row>
    <row r="46" spans="1:37" ht="25.25" customHeight="1" x14ac:dyDescent="0.35">
      <c r="A46" s="2">
        <v>45</v>
      </c>
      <c r="B46" s="24" t="s">
        <v>169</v>
      </c>
      <c r="C46" s="3">
        <f>'[1]April 24'!AK48</f>
        <v>6</v>
      </c>
      <c r="D46" s="2" t="s">
        <v>101</v>
      </c>
      <c r="E46" s="2"/>
      <c r="F46" s="2">
        <v>0</v>
      </c>
      <c r="G46" s="2">
        <v>0</v>
      </c>
      <c r="H46" s="2">
        <v>1</v>
      </c>
      <c r="I46" s="2">
        <v>1</v>
      </c>
      <c r="J46" s="11" t="s">
        <v>380</v>
      </c>
      <c r="K46" s="2">
        <v>1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11" t="s">
        <v>380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11" t="s">
        <v>380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0</v>
      </c>
      <c r="AE46" s="11" t="s">
        <v>380</v>
      </c>
      <c r="AF46" s="2">
        <v>0</v>
      </c>
      <c r="AG46" s="2">
        <v>0</v>
      </c>
      <c r="AH46" s="2">
        <v>0</v>
      </c>
      <c r="AI46" s="2">
        <v>0</v>
      </c>
      <c r="AJ46" s="2">
        <v>6</v>
      </c>
      <c r="AK46" s="2">
        <f t="shared" si="8"/>
        <v>0</v>
      </c>
    </row>
    <row r="47" spans="1:37" ht="25.25" customHeight="1" x14ac:dyDescent="0.35">
      <c r="A47" s="2">
        <v>46</v>
      </c>
      <c r="B47" s="24" t="s">
        <v>170</v>
      </c>
      <c r="C47" s="3">
        <f>'[1]April 24'!AK49</f>
        <v>56</v>
      </c>
      <c r="D47" s="2" t="s">
        <v>101</v>
      </c>
      <c r="E47" s="2">
        <v>523</v>
      </c>
      <c r="F47" s="2">
        <v>0</v>
      </c>
      <c r="G47" s="2">
        <v>0</v>
      </c>
      <c r="H47" s="2" t="s">
        <v>60</v>
      </c>
      <c r="I47" s="2" t="s">
        <v>53</v>
      </c>
      <c r="J47" s="11" t="s">
        <v>381</v>
      </c>
      <c r="K47" s="2" t="s">
        <v>166</v>
      </c>
      <c r="L47" s="2">
        <v>0</v>
      </c>
      <c r="M47" s="2">
        <v>0</v>
      </c>
      <c r="N47" s="2">
        <v>0</v>
      </c>
      <c r="O47" s="2" t="s">
        <v>53</v>
      </c>
      <c r="P47" s="2">
        <v>0</v>
      </c>
      <c r="Q47" s="11" t="s">
        <v>381</v>
      </c>
      <c r="R47" s="2">
        <v>0</v>
      </c>
      <c r="S47" s="2">
        <v>0</v>
      </c>
      <c r="T47" s="2">
        <v>0</v>
      </c>
      <c r="U47" s="2">
        <v>0</v>
      </c>
      <c r="V47" s="2" t="s">
        <v>53</v>
      </c>
      <c r="W47" s="2">
        <v>0</v>
      </c>
      <c r="X47" s="11" t="s">
        <v>381</v>
      </c>
      <c r="Y47" s="2">
        <v>0</v>
      </c>
      <c r="Z47" s="2" t="s">
        <v>53</v>
      </c>
      <c r="AA47" s="2">
        <v>0</v>
      </c>
      <c r="AB47" s="2">
        <v>0</v>
      </c>
      <c r="AC47" s="2">
        <v>0</v>
      </c>
      <c r="AD47" s="2">
        <v>0</v>
      </c>
      <c r="AE47" s="11" t="s">
        <v>381</v>
      </c>
      <c r="AF47" s="2">
        <v>0</v>
      </c>
      <c r="AG47" s="2">
        <v>0</v>
      </c>
      <c r="AH47" s="2" t="s">
        <v>53</v>
      </c>
      <c r="AI47" s="2">
        <v>0</v>
      </c>
      <c r="AJ47" s="2">
        <v>410</v>
      </c>
      <c r="AK47" s="2">
        <f>SUM(C47+E47-AJ47)</f>
        <v>169</v>
      </c>
    </row>
    <row r="48" spans="1:37" ht="25.25" customHeight="1" x14ac:dyDescent="0.35">
      <c r="A48" s="2">
        <v>47</v>
      </c>
      <c r="B48" s="24" t="s">
        <v>172</v>
      </c>
      <c r="C48" s="3">
        <f>'[1]April 24'!AK50</f>
        <v>19</v>
      </c>
      <c r="D48" s="2" t="s">
        <v>101</v>
      </c>
      <c r="E48" s="2"/>
      <c r="F48" s="2">
        <v>1</v>
      </c>
      <c r="G48" s="2">
        <v>1</v>
      </c>
      <c r="H48" s="2">
        <v>1</v>
      </c>
      <c r="I48" s="2">
        <v>1</v>
      </c>
      <c r="J48" s="2"/>
      <c r="K48" s="2"/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/>
      <c r="R48" s="2">
        <v>0</v>
      </c>
      <c r="S48" s="2">
        <v>0</v>
      </c>
      <c r="T48" s="2">
        <v>0</v>
      </c>
      <c r="U48" s="2">
        <v>1</v>
      </c>
      <c r="V48" s="2">
        <v>1</v>
      </c>
      <c r="W48" s="2">
        <v>1</v>
      </c>
      <c r="X48" s="2"/>
      <c r="Y48" s="2">
        <v>1</v>
      </c>
      <c r="Z48" s="2">
        <v>1</v>
      </c>
      <c r="AA48" s="2">
        <v>0</v>
      </c>
      <c r="AB48" s="2">
        <v>1</v>
      </c>
      <c r="AC48" s="2">
        <v>1</v>
      </c>
      <c r="AD48" s="2">
        <v>1</v>
      </c>
      <c r="AE48" s="2"/>
      <c r="AF48" s="2">
        <v>1</v>
      </c>
      <c r="AG48" s="2">
        <v>1</v>
      </c>
      <c r="AH48" s="2">
        <v>0</v>
      </c>
      <c r="AI48" s="2">
        <v>0</v>
      </c>
      <c r="AJ48" s="2">
        <v>19</v>
      </c>
      <c r="AK48" s="2">
        <f>SUM(C48+E48-AJ48)</f>
        <v>0</v>
      </c>
    </row>
    <row r="49" spans="1:37" ht="25.25" customHeight="1" x14ac:dyDescent="0.35">
      <c r="A49" s="2">
        <v>48</v>
      </c>
      <c r="B49" s="24" t="s">
        <v>173</v>
      </c>
      <c r="C49" s="3">
        <f>'[1]April 24'!AK51</f>
        <v>0</v>
      </c>
      <c r="D49" s="2" t="s">
        <v>110</v>
      </c>
      <c r="E49" s="2"/>
      <c r="F49" s="2">
        <v>0</v>
      </c>
      <c r="G49" s="2">
        <v>0</v>
      </c>
      <c r="H49" s="2">
        <v>0</v>
      </c>
      <c r="I49" s="2"/>
      <c r="J49" s="2"/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/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/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/>
      <c r="AF49" s="2">
        <v>0</v>
      </c>
      <c r="AG49" s="2">
        <v>0</v>
      </c>
      <c r="AH49" s="2">
        <v>0</v>
      </c>
      <c r="AI49" s="2">
        <v>0</v>
      </c>
      <c r="AJ49" s="2"/>
      <c r="AK49" s="2">
        <f t="shared" ref="AK49" si="9">SUM(C49+E49-AJ49)</f>
        <v>0</v>
      </c>
    </row>
    <row r="50" spans="1:37" ht="25.25" customHeight="1" x14ac:dyDescent="0.35">
      <c r="A50" s="2">
        <v>49</v>
      </c>
      <c r="B50" s="24" t="s">
        <v>178</v>
      </c>
      <c r="C50" s="3">
        <f>'[1]April 24'!AK52</f>
        <v>21.5</v>
      </c>
      <c r="D50" s="2" t="s">
        <v>110</v>
      </c>
      <c r="E50" s="2">
        <v>50</v>
      </c>
      <c r="F50" s="2">
        <v>0</v>
      </c>
      <c r="G50" s="2">
        <v>0</v>
      </c>
      <c r="H50" s="2">
        <v>0</v>
      </c>
      <c r="I50" s="2" t="s">
        <v>176</v>
      </c>
      <c r="J50" s="11" t="s">
        <v>375</v>
      </c>
      <c r="K50" s="2" t="s">
        <v>391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11" t="s">
        <v>375</v>
      </c>
      <c r="R50" s="2">
        <v>0</v>
      </c>
      <c r="S50" s="2">
        <v>0</v>
      </c>
      <c r="T50" s="2">
        <v>0</v>
      </c>
      <c r="U50" s="2">
        <v>0</v>
      </c>
      <c r="V50" s="2" t="s">
        <v>176</v>
      </c>
      <c r="W50" s="2">
        <v>0</v>
      </c>
      <c r="X50" s="11" t="s">
        <v>375</v>
      </c>
      <c r="Y50" s="2">
        <v>0</v>
      </c>
      <c r="Z50" s="2">
        <v>0</v>
      </c>
      <c r="AA50" s="2" t="s">
        <v>176</v>
      </c>
      <c r="AB50" s="2">
        <v>0</v>
      </c>
      <c r="AC50" s="2">
        <v>0</v>
      </c>
      <c r="AD50" s="2">
        <v>0</v>
      </c>
      <c r="AE50" s="11" t="s">
        <v>375</v>
      </c>
      <c r="AF50" s="2">
        <v>0</v>
      </c>
      <c r="AG50" s="2">
        <v>0</v>
      </c>
      <c r="AH50" s="2">
        <v>0</v>
      </c>
      <c r="AI50" s="2">
        <v>0</v>
      </c>
      <c r="AJ50" s="2">
        <v>71.5</v>
      </c>
      <c r="AK50" s="2">
        <f>SUM(C50+E50-AJ50)</f>
        <v>0</v>
      </c>
    </row>
    <row r="51" spans="1:37" ht="25.25" customHeight="1" x14ac:dyDescent="0.35">
      <c r="A51" s="2">
        <v>50</v>
      </c>
      <c r="B51" s="24" t="s">
        <v>183</v>
      </c>
      <c r="C51" s="3">
        <f>'[1]April 24'!AK53</f>
        <v>1932</v>
      </c>
      <c r="D51" s="2" t="s">
        <v>101</v>
      </c>
      <c r="E51" s="2">
        <v>3150</v>
      </c>
      <c r="F51" s="2">
        <v>0</v>
      </c>
      <c r="G51" s="2">
        <v>0</v>
      </c>
      <c r="H51" s="2">
        <v>50</v>
      </c>
      <c r="I51" s="2">
        <v>0</v>
      </c>
      <c r="J51" s="11" t="s">
        <v>377</v>
      </c>
      <c r="K51" s="2">
        <v>0</v>
      </c>
      <c r="L51" s="2">
        <v>50</v>
      </c>
      <c r="M51" s="2">
        <v>50</v>
      </c>
      <c r="N51" s="2">
        <v>50</v>
      </c>
      <c r="O51" s="2">
        <v>100</v>
      </c>
      <c r="P51" s="2">
        <v>100</v>
      </c>
      <c r="Q51" s="11" t="s">
        <v>377</v>
      </c>
      <c r="R51" s="2">
        <v>0</v>
      </c>
      <c r="S51" s="2">
        <v>50</v>
      </c>
      <c r="T51" s="2">
        <v>100</v>
      </c>
      <c r="U51" s="2">
        <v>50</v>
      </c>
      <c r="V51" s="2">
        <v>0</v>
      </c>
      <c r="W51" s="2">
        <v>100</v>
      </c>
      <c r="X51" s="11" t="s">
        <v>377</v>
      </c>
      <c r="Y51" s="2">
        <v>0</v>
      </c>
      <c r="Z51" s="2">
        <v>60</v>
      </c>
      <c r="AA51" s="2">
        <v>0</v>
      </c>
      <c r="AB51" s="2">
        <v>80</v>
      </c>
      <c r="AC51" s="2">
        <v>20</v>
      </c>
      <c r="AD51" s="2">
        <v>10</v>
      </c>
      <c r="AE51" s="11" t="s">
        <v>377</v>
      </c>
      <c r="AF51" s="2">
        <v>0</v>
      </c>
      <c r="AG51" s="2">
        <v>100</v>
      </c>
      <c r="AH51" s="2">
        <v>0</v>
      </c>
      <c r="AI51" s="2">
        <v>50</v>
      </c>
      <c r="AJ51" s="2">
        <v>1020</v>
      </c>
      <c r="AK51" s="2">
        <f>SUM(C51+E51-AJ51)</f>
        <v>4062</v>
      </c>
    </row>
    <row r="52" spans="1:37" ht="25.25" customHeight="1" x14ac:dyDescent="0.35">
      <c r="A52" s="2">
        <v>51</v>
      </c>
      <c r="B52" s="24" t="s">
        <v>185</v>
      </c>
      <c r="C52" s="3">
        <f>'[1]April 24'!AK54</f>
        <v>10500</v>
      </c>
      <c r="D52" s="2" t="s">
        <v>101</v>
      </c>
      <c r="E52" s="2"/>
      <c r="F52" s="2">
        <v>100</v>
      </c>
      <c r="G52" s="2">
        <v>100</v>
      </c>
      <c r="H52" s="2">
        <v>200</v>
      </c>
      <c r="I52" s="2">
        <v>100</v>
      </c>
      <c r="J52" s="11" t="s">
        <v>378</v>
      </c>
      <c r="K52" s="2">
        <v>100</v>
      </c>
      <c r="L52" s="2">
        <v>300</v>
      </c>
      <c r="M52" s="2">
        <v>100</v>
      </c>
      <c r="N52" s="2">
        <v>200</v>
      </c>
      <c r="O52" s="2">
        <v>500</v>
      </c>
      <c r="P52" s="2">
        <v>0</v>
      </c>
      <c r="Q52" s="11" t="s">
        <v>378</v>
      </c>
      <c r="R52" s="2">
        <v>100</v>
      </c>
      <c r="S52" s="2">
        <v>100</v>
      </c>
      <c r="T52" s="2">
        <v>200</v>
      </c>
      <c r="U52" s="2">
        <v>150</v>
      </c>
      <c r="V52" s="2">
        <v>50</v>
      </c>
      <c r="W52" s="2">
        <v>100</v>
      </c>
      <c r="X52" s="11" t="s">
        <v>378</v>
      </c>
      <c r="Y52" s="2">
        <v>500</v>
      </c>
      <c r="Z52" s="2">
        <v>0</v>
      </c>
      <c r="AA52" s="2">
        <v>50</v>
      </c>
      <c r="AB52" s="2">
        <v>30</v>
      </c>
      <c r="AC52" s="2">
        <v>0</v>
      </c>
      <c r="AD52" s="2">
        <v>100</v>
      </c>
      <c r="AE52" s="11" t="s">
        <v>378</v>
      </c>
      <c r="AF52" s="2">
        <v>50</v>
      </c>
      <c r="AG52" s="2">
        <v>100</v>
      </c>
      <c r="AH52" s="2">
        <v>100</v>
      </c>
      <c r="AI52" s="2">
        <v>200</v>
      </c>
      <c r="AJ52" s="2">
        <v>3530</v>
      </c>
      <c r="AK52" s="2">
        <f>SUM(C52+E52-AJ52)</f>
        <v>6970</v>
      </c>
    </row>
    <row r="53" spans="1:37" ht="25.25" customHeight="1" x14ac:dyDescent="0.35">
      <c r="A53" s="2">
        <v>50</v>
      </c>
      <c r="B53" s="24" t="s">
        <v>187</v>
      </c>
      <c r="C53" s="3">
        <f>'[1]April 24'!AK55</f>
        <v>1100</v>
      </c>
      <c r="D53" s="2" t="s">
        <v>101</v>
      </c>
      <c r="E53" s="2">
        <v>1500</v>
      </c>
      <c r="F53" s="2">
        <v>50</v>
      </c>
      <c r="G53" s="2">
        <v>0</v>
      </c>
      <c r="H53" s="2">
        <v>50</v>
      </c>
      <c r="I53" s="2">
        <v>0</v>
      </c>
      <c r="J53" s="11" t="s">
        <v>379</v>
      </c>
      <c r="K53" s="2">
        <v>0</v>
      </c>
      <c r="L53" s="2">
        <v>0</v>
      </c>
      <c r="M53" s="2">
        <v>50</v>
      </c>
      <c r="N53" s="2">
        <v>0</v>
      </c>
      <c r="O53" s="2">
        <v>0</v>
      </c>
      <c r="P53" s="2">
        <v>0</v>
      </c>
      <c r="Q53" s="11" t="s">
        <v>379</v>
      </c>
      <c r="R53" s="2">
        <v>0</v>
      </c>
      <c r="S53" s="2">
        <v>50</v>
      </c>
      <c r="T53" s="2">
        <v>50</v>
      </c>
      <c r="U53" s="2">
        <v>0</v>
      </c>
      <c r="V53" s="2">
        <v>0</v>
      </c>
      <c r="W53" s="2">
        <v>100</v>
      </c>
      <c r="X53" s="11" t="s">
        <v>379</v>
      </c>
      <c r="Y53" s="2">
        <v>0</v>
      </c>
      <c r="Z53" s="2">
        <v>0</v>
      </c>
      <c r="AA53" s="2">
        <v>50</v>
      </c>
      <c r="AB53" s="2">
        <v>0</v>
      </c>
      <c r="AC53" s="2">
        <v>0</v>
      </c>
      <c r="AD53" s="2">
        <v>50</v>
      </c>
      <c r="AE53" s="11" t="s">
        <v>379</v>
      </c>
      <c r="AF53" s="2">
        <v>0</v>
      </c>
      <c r="AG53" s="2">
        <v>50</v>
      </c>
      <c r="AH53" s="2">
        <v>0</v>
      </c>
      <c r="AI53" s="2">
        <v>30</v>
      </c>
      <c r="AJ53" s="2">
        <v>530</v>
      </c>
      <c r="AK53" s="2">
        <f t="shared" ref="AK53:AK55" si="10">SUM(C53+E53-AJ53)</f>
        <v>2070</v>
      </c>
    </row>
    <row r="54" spans="1:37" ht="25.25" customHeight="1" x14ac:dyDescent="0.35">
      <c r="A54" s="2">
        <v>53</v>
      </c>
      <c r="B54" s="24" t="s">
        <v>188</v>
      </c>
      <c r="C54" s="3">
        <f>'[1]April 24'!AK56</f>
        <v>30</v>
      </c>
      <c r="D54" s="2" t="s">
        <v>99</v>
      </c>
      <c r="E54" s="2"/>
      <c r="F54" s="2">
        <v>0</v>
      </c>
      <c r="G54" s="2">
        <v>0</v>
      </c>
      <c r="H54" s="2">
        <v>1</v>
      </c>
      <c r="I54" s="2">
        <v>0</v>
      </c>
      <c r="J54" s="11" t="s">
        <v>379</v>
      </c>
      <c r="K54" s="2">
        <v>0</v>
      </c>
      <c r="L54" s="2">
        <v>0</v>
      </c>
      <c r="M54" s="2">
        <v>0</v>
      </c>
      <c r="N54" s="2">
        <v>2</v>
      </c>
      <c r="O54" s="2">
        <v>0</v>
      </c>
      <c r="P54" s="2">
        <v>0</v>
      </c>
      <c r="Q54" s="11" t="s">
        <v>380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0</v>
      </c>
      <c r="X54" s="11" t="s">
        <v>380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11" t="s">
        <v>380</v>
      </c>
      <c r="AF54" s="2">
        <v>0</v>
      </c>
      <c r="AG54" s="2">
        <v>0</v>
      </c>
      <c r="AH54" s="2">
        <v>0</v>
      </c>
      <c r="AI54" s="2">
        <v>0</v>
      </c>
      <c r="AJ54" s="2">
        <v>3</v>
      </c>
      <c r="AK54" s="2">
        <f t="shared" si="10"/>
        <v>27</v>
      </c>
    </row>
    <row r="55" spans="1:37" ht="25.25" customHeight="1" x14ac:dyDescent="0.35">
      <c r="A55" s="2">
        <v>54</v>
      </c>
      <c r="B55" s="24" t="s">
        <v>189</v>
      </c>
      <c r="C55" s="3">
        <f>'[1]April 24'!AK57</f>
        <v>0</v>
      </c>
      <c r="D55" s="2" t="s">
        <v>101</v>
      </c>
      <c r="E55" s="2"/>
      <c r="F55" s="2">
        <v>0</v>
      </c>
      <c r="G55" s="2">
        <v>0</v>
      </c>
      <c r="H55" s="2">
        <v>0</v>
      </c>
      <c r="I55" s="2">
        <v>0</v>
      </c>
      <c r="J55" s="11" t="s">
        <v>381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11" t="s">
        <v>381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11" t="s">
        <v>381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11" t="s">
        <v>381</v>
      </c>
      <c r="AF55" s="2">
        <v>0</v>
      </c>
      <c r="AG55" s="2">
        <v>0</v>
      </c>
      <c r="AH55" s="2">
        <v>0</v>
      </c>
      <c r="AI55" s="2">
        <v>0</v>
      </c>
      <c r="AJ55" s="2"/>
      <c r="AK55" s="2">
        <f t="shared" si="10"/>
        <v>0</v>
      </c>
    </row>
    <row r="56" spans="1:37" ht="25.25" customHeight="1" x14ac:dyDescent="0.35">
      <c r="A56" s="2">
        <v>55</v>
      </c>
      <c r="B56" s="24" t="s">
        <v>191</v>
      </c>
      <c r="C56" s="3">
        <f>'[1]April 24'!AK58</f>
        <v>1.4499999999999993</v>
      </c>
      <c r="D56" s="2" t="s">
        <v>392</v>
      </c>
      <c r="E56" s="2"/>
      <c r="F56" s="2">
        <v>0</v>
      </c>
      <c r="G56" s="2" t="s">
        <v>447</v>
      </c>
      <c r="H56" s="2">
        <v>0</v>
      </c>
      <c r="I56" s="2" t="s">
        <v>447</v>
      </c>
      <c r="J56" s="2"/>
      <c r="K56" s="2">
        <v>0</v>
      </c>
      <c r="L56" s="2"/>
      <c r="M56" s="2"/>
      <c r="N56" s="2" t="s">
        <v>446</v>
      </c>
      <c r="O56" s="2">
        <v>0</v>
      </c>
      <c r="P56" s="2" t="s">
        <v>446</v>
      </c>
      <c r="Q56" s="2"/>
      <c r="R56" s="2">
        <v>0</v>
      </c>
      <c r="S56" s="2">
        <v>0</v>
      </c>
      <c r="T56" s="2">
        <v>0</v>
      </c>
      <c r="U56" s="2"/>
      <c r="V56" s="2">
        <v>0</v>
      </c>
      <c r="W56" s="2">
        <v>0</v>
      </c>
      <c r="X56" s="2"/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/>
      <c r="AF56" s="2">
        <v>0</v>
      </c>
      <c r="AG56" s="2">
        <v>0</v>
      </c>
      <c r="AH56" s="2">
        <v>0</v>
      </c>
      <c r="AI56" s="2">
        <v>0</v>
      </c>
      <c r="AJ56" s="2">
        <v>1.4</v>
      </c>
      <c r="AK56" s="2">
        <f>SUM(C56+E56-AJ56)</f>
        <v>4.9999999999999378E-2</v>
      </c>
    </row>
    <row r="57" spans="1:37" ht="25.25" customHeight="1" x14ac:dyDescent="0.35">
      <c r="A57" s="2">
        <v>56</v>
      </c>
      <c r="B57" s="24" t="s">
        <v>198</v>
      </c>
      <c r="C57" s="3">
        <f>'[1]April 24'!AK59</f>
        <v>1.1400000000000006</v>
      </c>
      <c r="D57" s="2" t="s">
        <v>110</v>
      </c>
      <c r="E57" s="2"/>
      <c r="F57" s="2" t="s">
        <v>449</v>
      </c>
      <c r="G57" s="2">
        <v>0</v>
      </c>
      <c r="H57" s="2">
        <v>0</v>
      </c>
      <c r="I57" s="2" t="s">
        <v>448</v>
      </c>
      <c r="J57" s="2"/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/>
      <c r="Y57" s="2">
        <v>0</v>
      </c>
      <c r="Z57" s="2">
        <v>0</v>
      </c>
      <c r="AA57" s="2">
        <v>0</v>
      </c>
      <c r="AB57" s="2" t="s">
        <v>448</v>
      </c>
      <c r="AC57" s="2">
        <v>0</v>
      </c>
      <c r="AD57" s="2">
        <v>0</v>
      </c>
      <c r="AE57" s="2"/>
      <c r="AF57" s="2">
        <v>0</v>
      </c>
      <c r="AG57" s="2">
        <v>0</v>
      </c>
      <c r="AH57" s="2">
        <v>0</v>
      </c>
      <c r="AI57" s="2">
        <v>0</v>
      </c>
      <c r="AJ57" s="2">
        <v>1.1000000000000001</v>
      </c>
      <c r="AK57" s="2">
        <f t="shared" ref="AK57" si="11">SUM(C57+E57-AJ57)</f>
        <v>4.000000000000048E-2</v>
      </c>
    </row>
    <row r="58" spans="1:37" ht="25.25" customHeight="1" x14ac:dyDescent="0.35">
      <c r="A58" s="2">
        <v>100</v>
      </c>
      <c r="B58" s="24" t="s">
        <v>203</v>
      </c>
      <c r="C58" s="3">
        <f>'[1]April 24'!AK60</f>
        <v>2.1000000000000014</v>
      </c>
      <c r="D58" s="2" t="s">
        <v>110</v>
      </c>
      <c r="E58" s="2"/>
      <c r="F58" s="2" t="s">
        <v>192</v>
      </c>
      <c r="G58" s="2" t="s">
        <v>446</v>
      </c>
      <c r="H58" s="2">
        <v>0</v>
      </c>
      <c r="I58" s="2">
        <v>0</v>
      </c>
      <c r="J58" s="11" t="s">
        <v>375</v>
      </c>
      <c r="K58" s="2">
        <v>0</v>
      </c>
      <c r="L58" s="2">
        <v>0</v>
      </c>
      <c r="M58" s="2" t="s">
        <v>192</v>
      </c>
      <c r="N58" s="2">
        <v>0</v>
      </c>
      <c r="O58" s="2">
        <v>0</v>
      </c>
      <c r="P58" s="2">
        <v>0</v>
      </c>
      <c r="Q58" s="11" t="s">
        <v>375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11" t="s">
        <v>375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11" t="s">
        <v>375</v>
      </c>
      <c r="AF58" s="2">
        <v>0</v>
      </c>
      <c r="AG58" s="2">
        <v>0</v>
      </c>
      <c r="AH58" s="2">
        <v>0</v>
      </c>
      <c r="AI58" s="2">
        <v>0</v>
      </c>
      <c r="AJ58" s="2">
        <v>2.1</v>
      </c>
      <c r="AK58" s="2">
        <v>0</v>
      </c>
    </row>
    <row r="59" spans="1:37" ht="25.25" customHeight="1" x14ac:dyDescent="0.35">
      <c r="A59" s="2">
        <v>58</v>
      </c>
      <c r="B59" s="24" t="s">
        <v>208</v>
      </c>
      <c r="C59" s="3">
        <f>'[1]April 24'!AK61</f>
        <v>0.29999999999999982</v>
      </c>
      <c r="D59" s="2" t="s">
        <v>110</v>
      </c>
      <c r="E59" s="2"/>
      <c r="F59" s="2">
        <v>0</v>
      </c>
      <c r="G59" s="2">
        <v>0</v>
      </c>
      <c r="H59" s="2">
        <v>0</v>
      </c>
      <c r="I59" s="2">
        <v>0</v>
      </c>
      <c r="J59" s="11" t="s">
        <v>377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11" t="s">
        <v>377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11" t="s">
        <v>377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11" t="s">
        <v>377</v>
      </c>
      <c r="AF59" s="2">
        <v>0</v>
      </c>
      <c r="AG59" s="2">
        <v>0</v>
      </c>
      <c r="AH59" s="2">
        <v>0</v>
      </c>
      <c r="AI59" s="2">
        <v>0</v>
      </c>
      <c r="AJ59" s="2"/>
      <c r="AK59" s="2">
        <f>SUM(C59+E59-AJ59)</f>
        <v>0.29999999999999982</v>
      </c>
    </row>
    <row r="60" spans="1:37" ht="25.25" customHeight="1" x14ac:dyDescent="0.35">
      <c r="A60" s="2">
        <v>59</v>
      </c>
      <c r="B60" s="24" t="s">
        <v>211</v>
      </c>
      <c r="C60" s="3">
        <f>'[1]April 24'!AK62</f>
        <v>0</v>
      </c>
      <c r="D60" s="2" t="s">
        <v>110</v>
      </c>
      <c r="E60" s="2"/>
      <c r="F60" s="2">
        <v>0</v>
      </c>
      <c r="G60" s="2">
        <v>0</v>
      </c>
      <c r="H60" s="2">
        <v>0</v>
      </c>
      <c r="I60" s="2">
        <v>0</v>
      </c>
      <c r="J60" s="11" t="s">
        <v>378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11" t="s">
        <v>378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11" t="s">
        <v>378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11" t="s">
        <v>378</v>
      </c>
      <c r="AF60" s="2">
        <v>0</v>
      </c>
      <c r="AG60" s="2">
        <v>0</v>
      </c>
      <c r="AH60" s="2">
        <v>0</v>
      </c>
      <c r="AI60" s="2">
        <v>0</v>
      </c>
      <c r="AJ60" s="2"/>
      <c r="AK60" s="2">
        <f t="shared" ref="AK60:AK62" si="12">SUM(C60+E60-AJ60)</f>
        <v>0</v>
      </c>
    </row>
    <row r="61" spans="1:37" ht="25.25" customHeight="1" x14ac:dyDescent="0.35">
      <c r="A61" s="2">
        <v>60</v>
      </c>
      <c r="B61" s="24" t="s">
        <v>213</v>
      </c>
      <c r="C61" s="3">
        <f>'[1]April 24'!AK63</f>
        <v>0</v>
      </c>
      <c r="D61" s="2" t="s">
        <v>110</v>
      </c>
      <c r="E61" s="2"/>
      <c r="F61" s="2">
        <v>0</v>
      </c>
      <c r="G61" s="2">
        <v>0</v>
      </c>
      <c r="H61" s="2">
        <v>0</v>
      </c>
      <c r="I61" s="2">
        <v>0</v>
      </c>
      <c r="J61" s="11" t="s">
        <v>379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11" t="s">
        <v>379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11" t="s">
        <v>379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11" t="s">
        <v>379</v>
      </c>
      <c r="AF61" s="2">
        <v>0</v>
      </c>
      <c r="AG61" s="2">
        <v>0</v>
      </c>
      <c r="AH61" s="2">
        <v>0</v>
      </c>
      <c r="AI61" s="2">
        <v>0</v>
      </c>
      <c r="AJ61" s="2"/>
      <c r="AK61" s="2">
        <f t="shared" si="12"/>
        <v>0</v>
      </c>
    </row>
    <row r="62" spans="1:37" ht="25.25" customHeight="1" x14ac:dyDescent="0.35">
      <c r="A62" s="2">
        <v>61</v>
      </c>
      <c r="B62" s="24" t="s">
        <v>215</v>
      </c>
      <c r="C62" s="3">
        <f>'[1]April 24'!AK64</f>
        <v>0</v>
      </c>
      <c r="D62" s="2" t="s">
        <v>99</v>
      </c>
      <c r="E62" s="2"/>
      <c r="F62" s="2">
        <v>0</v>
      </c>
      <c r="G62" s="2">
        <v>0</v>
      </c>
      <c r="H62" s="2">
        <v>0</v>
      </c>
      <c r="I62" s="2">
        <v>0</v>
      </c>
      <c r="J62" s="11" t="s">
        <v>380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11" t="s">
        <v>380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11" t="s">
        <v>380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11" t="s">
        <v>380</v>
      </c>
      <c r="AF62" s="2">
        <v>0</v>
      </c>
      <c r="AG62" s="2">
        <v>0</v>
      </c>
      <c r="AH62" s="2">
        <v>0</v>
      </c>
      <c r="AI62" s="2">
        <v>0</v>
      </c>
      <c r="AJ62" s="2"/>
      <c r="AK62" s="2">
        <f t="shared" si="12"/>
        <v>0</v>
      </c>
    </row>
    <row r="63" spans="1:37" ht="25.25" customHeight="1" x14ac:dyDescent="0.35">
      <c r="A63" s="2">
        <v>62</v>
      </c>
      <c r="B63" s="24" t="s">
        <v>217</v>
      </c>
      <c r="C63" s="3">
        <f>'[1]April 24'!AK65</f>
        <v>1</v>
      </c>
      <c r="D63" s="2" t="s">
        <v>99</v>
      </c>
      <c r="E63" s="2"/>
      <c r="F63" s="2">
        <v>0</v>
      </c>
      <c r="G63" s="2">
        <v>0</v>
      </c>
      <c r="H63" s="2">
        <v>0</v>
      </c>
      <c r="I63" s="2">
        <v>0</v>
      </c>
      <c r="J63" s="11" t="s">
        <v>381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11" t="s">
        <v>381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11" t="s">
        <v>381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11" t="s">
        <v>381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f>SUM(C63+E63-AJ63)</f>
        <v>0</v>
      </c>
    </row>
    <row r="64" spans="1:37" ht="25.25" customHeight="1" x14ac:dyDescent="0.35">
      <c r="A64" s="2">
        <v>63</v>
      </c>
      <c r="B64" s="24" t="s">
        <v>218</v>
      </c>
      <c r="C64" s="3">
        <f>'[1]April 24'!AK66</f>
        <v>0</v>
      </c>
      <c r="D64" s="2" t="s">
        <v>101</v>
      </c>
      <c r="E64" s="2"/>
      <c r="F64" s="2">
        <v>0</v>
      </c>
      <c r="G64" s="2">
        <v>0</v>
      </c>
      <c r="H64" s="2">
        <v>0</v>
      </c>
      <c r="I64" s="2">
        <v>0</v>
      </c>
      <c r="J64" s="2"/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/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/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/>
      <c r="AF64" s="2">
        <v>0</v>
      </c>
      <c r="AG64" s="2">
        <v>0</v>
      </c>
      <c r="AH64" s="2">
        <v>0</v>
      </c>
      <c r="AI64" s="2">
        <v>0</v>
      </c>
      <c r="AJ64" s="2"/>
      <c r="AK64" s="2">
        <f>SUM(C64+E64-AJ64)</f>
        <v>0</v>
      </c>
    </row>
    <row r="65" spans="1:37" ht="25.25" customHeight="1" x14ac:dyDescent="0.35">
      <c r="A65" s="2">
        <v>64</v>
      </c>
      <c r="B65" s="24" t="s">
        <v>219</v>
      </c>
      <c r="C65" s="3">
        <f>'[1]April 24'!AK67</f>
        <v>0</v>
      </c>
      <c r="D65" s="2" t="s">
        <v>101</v>
      </c>
      <c r="E65" s="2"/>
      <c r="F65" s="2">
        <v>0</v>
      </c>
      <c r="G65" s="2">
        <v>0</v>
      </c>
      <c r="H65" s="2">
        <v>0</v>
      </c>
      <c r="I65" s="2">
        <v>0</v>
      </c>
      <c r="J65" s="2"/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/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/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/>
      <c r="AF65" s="2">
        <v>0</v>
      </c>
      <c r="AG65" s="2">
        <v>0</v>
      </c>
      <c r="AH65" s="2">
        <v>0</v>
      </c>
      <c r="AI65" s="2">
        <v>0</v>
      </c>
      <c r="AJ65" s="2"/>
      <c r="AK65" s="2">
        <f t="shared" ref="AK65:AK67" si="13">SUM(C65+E65-AJ65)</f>
        <v>0</v>
      </c>
    </row>
    <row r="66" spans="1:37" ht="25.25" customHeight="1" x14ac:dyDescent="0.35">
      <c r="A66" s="2">
        <v>65</v>
      </c>
      <c r="B66" s="24" t="s">
        <v>220</v>
      </c>
      <c r="C66" s="3">
        <f>'[1]April 24'!AK68</f>
        <v>0</v>
      </c>
      <c r="D66" s="2" t="s">
        <v>101</v>
      </c>
      <c r="E66" s="2"/>
      <c r="F66" s="2">
        <v>0</v>
      </c>
      <c r="G66" s="2">
        <v>0</v>
      </c>
      <c r="H66" s="2">
        <v>0</v>
      </c>
      <c r="I66" s="2">
        <v>0</v>
      </c>
      <c r="J66" s="11" t="s">
        <v>375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1" t="s">
        <v>375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11" t="s">
        <v>375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11" t="s">
        <v>375</v>
      </c>
      <c r="AF66" s="2">
        <v>0</v>
      </c>
      <c r="AG66" s="2">
        <v>0</v>
      </c>
      <c r="AH66" s="2">
        <v>0</v>
      </c>
      <c r="AI66" s="2">
        <v>0</v>
      </c>
      <c r="AJ66" s="2"/>
      <c r="AK66" s="2">
        <f t="shared" si="13"/>
        <v>0</v>
      </c>
    </row>
    <row r="67" spans="1:37" ht="25.25" customHeight="1" x14ac:dyDescent="0.35">
      <c r="A67" s="2">
        <v>66</v>
      </c>
      <c r="B67" s="24" t="s">
        <v>393</v>
      </c>
      <c r="C67" s="3">
        <f>'[1]April 24'!AK69</f>
        <v>8100</v>
      </c>
      <c r="D67" s="2" t="s">
        <v>101</v>
      </c>
      <c r="E67" s="2">
        <v>5000</v>
      </c>
      <c r="F67" s="2">
        <v>0</v>
      </c>
      <c r="G67" s="2">
        <v>0</v>
      </c>
      <c r="H67" s="2">
        <v>0</v>
      </c>
      <c r="I67" s="2" t="s">
        <v>222</v>
      </c>
      <c r="J67" s="11" t="s">
        <v>377</v>
      </c>
      <c r="K67" s="2">
        <v>0</v>
      </c>
      <c r="L67" s="2">
        <v>0</v>
      </c>
      <c r="M67" s="2">
        <v>0</v>
      </c>
      <c r="N67" s="2">
        <v>0</v>
      </c>
      <c r="O67" s="2" t="s">
        <v>222</v>
      </c>
      <c r="P67" s="2">
        <v>0</v>
      </c>
      <c r="Q67" s="11" t="s">
        <v>375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11" t="s">
        <v>377</v>
      </c>
      <c r="Y67" s="2" t="s">
        <v>222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11" t="s">
        <v>377</v>
      </c>
      <c r="AF67" s="2">
        <v>0</v>
      </c>
      <c r="AG67" s="2">
        <v>0</v>
      </c>
      <c r="AH67" s="2">
        <v>0</v>
      </c>
      <c r="AI67" s="2">
        <v>0</v>
      </c>
      <c r="AJ67" s="2">
        <v>3000</v>
      </c>
      <c r="AK67" s="2">
        <f t="shared" si="13"/>
        <v>10100</v>
      </c>
    </row>
    <row r="68" spans="1:37" ht="25.25" customHeight="1" x14ac:dyDescent="0.35">
      <c r="A68" s="2">
        <v>67</v>
      </c>
      <c r="B68" s="24" t="s">
        <v>223</v>
      </c>
      <c r="C68" s="3">
        <f>'[1]April 24'!AK70</f>
        <v>225</v>
      </c>
      <c r="D68" s="2" t="s">
        <v>224</v>
      </c>
      <c r="E68" s="2">
        <v>575</v>
      </c>
      <c r="F68" s="2">
        <v>0</v>
      </c>
      <c r="G68" s="2">
        <v>100</v>
      </c>
      <c r="H68" s="2">
        <v>0</v>
      </c>
      <c r="I68" s="2">
        <v>0</v>
      </c>
      <c r="J68" s="11" t="s">
        <v>378</v>
      </c>
      <c r="K68" s="2">
        <v>0</v>
      </c>
      <c r="L68" s="2">
        <v>0</v>
      </c>
      <c r="M68" s="2">
        <v>100</v>
      </c>
      <c r="N68" s="2">
        <v>0</v>
      </c>
      <c r="O68" s="2">
        <v>100</v>
      </c>
      <c r="P68" s="2">
        <v>0</v>
      </c>
      <c r="Q68" s="11" t="s">
        <v>378</v>
      </c>
      <c r="R68" s="2">
        <v>0</v>
      </c>
      <c r="S68" s="2">
        <v>100</v>
      </c>
      <c r="T68" s="2">
        <v>0</v>
      </c>
      <c r="U68" s="2">
        <v>0</v>
      </c>
      <c r="V68" s="2">
        <v>100</v>
      </c>
      <c r="W68" s="2">
        <v>0</v>
      </c>
      <c r="X68" s="11" t="s">
        <v>378</v>
      </c>
      <c r="Y68" s="2">
        <v>0</v>
      </c>
      <c r="Z68" s="2">
        <v>0</v>
      </c>
      <c r="AA68" s="2">
        <v>100</v>
      </c>
      <c r="AB68" s="2">
        <v>0</v>
      </c>
      <c r="AC68" s="2">
        <v>0</v>
      </c>
      <c r="AD68" s="2">
        <v>0</v>
      </c>
      <c r="AE68" s="11" t="s">
        <v>378</v>
      </c>
      <c r="AF68" s="2">
        <v>0</v>
      </c>
      <c r="AG68" s="2">
        <v>0</v>
      </c>
      <c r="AH68" s="2">
        <v>0</v>
      </c>
      <c r="AI68" s="2">
        <v>0</v>
      </c>
      <c r="AJ68" s="2">
        <v>600</v>
      </c>
      <c r="AK68" s="2">
        <f>SUM(C68+E68-AJ68)</f>
        <v>200</v>
      </c>
    </row>
    <row r="69" spans="1:37" ht="25.25" customHeight="1" x14ac:dyDescent="0.35">
      <c r="A69" s="2">
        <v>68</v>
      </c>
      <c r="B69" s="24" t="s">
        <v>225</v>
      </c>
      <c r="C69" s="3">
        <f>'[1]April 24'!AK71</f>
        <v>0</v>
      </c>
      <c r="D69" s="2" t="s">
        <v>224</v>
      </c>
      <c r="E69" s="2">
        <v>523.70000000000005</v>
      </c>
      <c r="F69" s="2">
        <v>0</v>
      </c>
      <c r="G69" s="2" t="s">
        <v>394</v>
      </c>
      <c r="H69" s="2">
        <v>0</v>
      </c>
      <c r="I69" s="2" t="s">
        <v>395</v>
      </c>
      <c r="J69" s="11" t="s">
        <v>379</v>
      </c>
      <c r="K69" s="2" t="s">
        <v>395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11" t="s">
        <v>379</v>
      </c>
      <c r="R69" s="2">
        <v>0</v>
      </c>
      <c r="S69" s="2">
        <v>0</v>
      </c>
      <c r="T69" s="2" t="s">
        <v>396</v>
      </c>
      <c r="U69" s="2" t="s">
        <v>396</v>
      </c>
      <c r="V69" s="2">
        <v>0</v>
      </c>
      <c r="W69" s="2" t="s">
        <v>396</v>
      </c>
      <c r="X69" s="11" t="s">
        <v>379</v>
      </c>
      <c r="Y69" s="2" t="s">
        <v>396</v>
      </c>
      <c r="Z69" s="2">
        <v>0</v>
      </c>
      <c r="AA69" s="2">
        <v>0</v>
      </c>
      <c r="AB69" s="2" t="s">
        <v>396</v>
      </c>
      <c r="AC69" s="2">
        <v>0</v>
      </c>
      <c r="AD69" s="2">
        <v>0</v>
      </c>
      <c r="AE69" s="11" t="s">
        <v>379</v>
      </c>
      <c r="AF69" s="2">
        <v>0</v>
      </c>
      <c r="AG69" s="2" t="s">
        <v>396</v>
      </c>
      <c r="AH69" s="2">
        <v>0</v>
      </c>
      <c r="AI69" s="2">
        <v>0</v>
      </c>
      <c r="AJ69" s="2">
        <v>201</v>
      </c>
      <c r="AK69" s="2">
        <f>SUM(C69+E69-AJ69)</f>
        <v>322.70000000000005</v>
      </c>
    </row>
    <row r="70" spans="1:37" ht="25.25" customHeight="1" x14ac:dyDescent="0.35">
      <c r="A70" s="2">
        <v>69</v>
      </c>
      <c r="B70" s="24" t="s">
        <v>232</v>
      </c>
      <c r="C70" s="3">
        <f>'[1]April 24'!AK72</f>
        <v>100</v>
      </c>
      <c r="D70" s="2" t="s">
        <v>224</v>
      </c>
      <c r="E70" s="2"/>
      <c r="F70" s="2">
        <v>0</v>
      </c>
      <c r="G70" s="2">
        <v>0</v>
      </c>
      <c r="H70" s="2">
        <v>0</v>
      </c>
      <c r="I70" s="2">
        <v>0</v>
      </c>
      <c r="J70" s="11" t="s">
        <v>380</v>
      </c>
      <c r="K70" s="2" t="s">
        <v>396</v>
      </c>
      <c r="L70" s="2" t="s">
        <v>396</v>
      </c>
      <c r="M70" s="2" t="s">
        <v>396</v>
      </c>
      <c r="N70" s="2" t="s">
        <v>396</v>
      </c>
      <c r="O70" s="2">
        <v>0</v>
      </c>
      <c r="P70" s="2">
        <v>0</v>
      </c>
      <c r="Q70" s="11" t="s">
        <v>380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11" t="s">
        <v>380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11" t="s">
        <v>380</v>
      </c>
      <c r="AF70" s="2">
        <v>0</v>
      </c>
      <c r="AG70" s="2">
        <v>0</v>
      </c>
      <c r="AH70" s="2">
        <v>0</v>
      </c>
      <c r="AI70" s="2">
        <v>0</v>
      </c>
      <c r="AJ70" s="2">
        <v>92</v>
      </c>
      <c r="AK70" s="2">
        <f>SUM(C70+E70-AJ70)</f>
        <v>8</v>
      </c>
    </row>
    <row r="71" spans="1:37" ht="25.25" customHeight="1" x14ac:dyDescent="0.35">
      <c r="A71" s="2">
        <v>70</v>
      </c>
      <c r="B71" s="24" t="s">
        <v>233</v>
      </c>
      <c r="C71" s="3">
        <f>'[1]April 24'!AK73</f>
        <v>0</v>
      </c>
      <c r="D71" s="2" t="s">
        <v>101</v>
      </c>
      <c r="E71" s="2"/>
      <c r="F71" s="2">
        <v>0</v>
      </c>
      <c r="G71" s="2">
        <v>0</v>
      </c>
      <c r="H71" s="2">
        <v>0</v>
      </c>
      <c r="I71" s="2">
        <v>0</v>
      </c>
      <c r="J71" s="11" t="s">
        <v>381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11" t="s">
        <v>381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11" t="s">
        <v>381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11" t="s">
        <v>381</v>
      </c>
      <c r="AF71" s="2">
        <v>0</v>
      </c>
      <c r="AG71" s="2">
        <v>0</v>
      </c>
      <c r="AH71" s="2">
        <v>0</v>
      </c>
      <c r="AI71" s="2">
        <v>0</v>
      </c>
      <c r="AJ71" s="2"/>
      <c r="AK71" s="2">
        <f t="shared" ref="AK71:AK73" si="14">SUM(C71+E71-AJ71)</f>
        <v>0</v>
      </c>
    </row>
    <row r="72" spans="1:37" ht="25.25" customHeight="1" x14ac:dyDescent="0.35">
      <c r="A72" s="2">
        <v>71</v>
      </c>
      <c r="B72" s="24" t="s">
        <v>234</v>
      </c>
      <c r="C72" s="3">
        <f>'[1]April 24'!AK74</f>
        <v>0</v>
      </c>
      <c r="D72" s="2" t="s">
        <v>101</v>
      </c>
      <c r="E72" s="2"/>
      <c r="F72" s="2">
        <v>0</v>
      </c>
      <c r="G72" s="2">
        <v>0</v>
      </c>
      <c r="H72" s="2">
        <v>0</v>
      </c>
      <c r="I72" s="2">
        <v>0</v>
      </c>
      <c r="J72" s="2"/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/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 t="s">
        <v>106</v>
      </c>
      <c r="X72" s="2"/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/>
      <c r="AF72" s="2">
        <v>0</v>
      </c>
      <c r="AG72" s="2">
        <v>0</v>
      </c>
      <c r="AH72" s="2">
        <v>0</v>
      </c>
      <c r="AI72" s="2">
        <v>0</v>
      </c>
      <c r="AJ72" s="2"/>
      <c r="AK72" s="2">
        <f t="shared" si="14"/>
        <v>0</v>
      </c>
    </row>
    <row r="73" spans="1:37" ht="25.25" customHeight="1" x14ac:dyDescent="0.35">
      <c r="A73" s="2">
        <v>72</v>
      </c>
      <c r="B73" s="24" t="s">
        <v>235</v>
      </c>
      <c r="C73" s="3">
        <f>'[1]April 24'!AK75</f>
        <v>0</v>
      </c>
      <c r="D73" s="2" t="s">
        <v>101</v>
      </c>
      <c r="E73" s="2"/>
      <c r="F73" s="2">
        <v>0</v>
      </c>
      <c r="G73" s="2">
        <v>0</v>
      </c>
      <c r="H73" s="2">
        <v>0</v>
      </c>
      <c r="I73" s="2">
        <v>0</v>
      </c>
      <c r="J73" s="2"/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/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/>
      <c r="X73" s="2"/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/>
      <c r="AF73" s="2">
        <v>0</v>
      </c>
      <c r="AG73" s="2">
        <v>0</v>
      </c>
      <c r="AH73" s="2">
        <v>0</v>
      </c>
      <c r="AI73" s="2">
        <v>0</v>
      </c>
      <c r="AJ73" s="2"/>
      <c r="AK73" s="2">
        <f t="shared" si="14"/>
        <v>0</v>
      </c>
    </row>
    <row r="74" spans="1:37" ht="25.25" customHeight="1" x14ac:dyDescent="0.35">
      <c r="A74" s="2">
        <v>73</v>
      </c>
      <c r="B74" s="24" t="s">
        <v>236</v>
      </c>
      <c r="C74" s="3">
        <f>'[1]April 24'!AK76</f>
        <v>0</v>
      </c>
      <c r="D74" s="2" t="s">
        <v>101</v>
      </c>
      <c r="E74" s="2"/>
      <c r="F74" s="2">
        <v>0</v>
      </c>
      <c r="G74" s="2">
        <v>0</v>
      </c>
      <c r="H74" s="2">
        <v>0</v>
      </c>
      <c r="I74" s="2">
        <v>0</v>
      </c>
      <c r="J74" s="11" t="s">
        <v>375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11" t="s">
        <v>375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 t="s">
        <v>106</v>
      </c>
      <c r="X74" s="11" t="s">
        <v>375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11" t="s">
        <v>375</v>
      </c>
      <c r="AF74" s="2">
        <v>0</v>
      </c>
      <c r="AG74" s="2">
        <v>0</v>
      </c>
      <c r="AH74" s="2">
        <v>0</v>
      </c>
      <c r="AI74" s="2">
        <v>0</v>
      </c>
      <c r="AJ74" s="2"/>
      <c r="AK74" s="2">
        <f>SUM(C74+E74-AJ74)</f>
        <v>0</v>
      </c>
    </row>
    <row r="75" spans="1:37" ht="25.25" customHeight="1" x14ac:dyDescent="0.35">
      <c r="A75" s="2">
        <v>74</v>
      </c>
      <c r="B75" s="24" t="s">
        <v>237</v>
      </c>
      <c r="C75" s="3">
        <f>'[1]April 24'!AK77</f>
        <v>0</v>
      </c>
      <c r="D75" s="2" t="s">
        <v>101</v>
      </c>
      <c r="E75" s="2"/>
      <c r="F75" s="2">
        <v>0</v>
      </c>
      <c r="G75" s="2">
        <v>0</v>
      </c>
      <c r="H75" s="2">
        <v>0</v>
      </c>
      <c r="I75" s="2">
        <v>0</v>
      </c>
      <c r="J75" s="11" t="s">
        <v>377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11" t="s">
        <v>377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11" t="s">
        <v>377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11" t="s">
        <v>377</v>
      </c>
      <c r="AF75" s="2">
        <v>0</v>
      </c>
      <c r="AG75" s="2">
        <v>0</v>
      </c>
      <c r="AH75" s="2">
        <v>0</v>
      </c>
      <c r="AI75" s="2">
        <v>0</v>
      </c>
      <c r="AJ75" s="2"/>
      <c r="AK75" s="2">
        <f>SUM(C75+E75-AJ75)</f>
        <v>0</v>
      </c>
    </row>
    <row r="76" spans="1:37" ht="25.25" customHeight="1" x14ac:dyDescent="0.35">
      <c r="A76" s="2">
        <v>75</v>
      </c>
      <c r="B76" s="24" t="s">
        <v>241</v>
      </c>
      <c r="C76" s="3">
        <f>'[1]April 24'!AK78</f>
        <v>3</v>
      </c>
      <c r="D76" s="2" t="s">
        <v>101</v>
      </c>
      <c r="E76" s="2"/>
      <c r="F76" s="2">
        <v>0</v>
      </c>
      <c r="G76" s="2">
        <v>0</v>
      </c>
      <c r="H76" s="2">
        <v>0</v>
      </c>
      <c r="I76" s="2">
        <v>0</v>
      </c>
      <c r="J76" s="11" t="s">
        <v>378</v>
      </c>
      <c r="K76" s="2" t="s">
        <v>106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11" t="s">
        <v>378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11" t="s">
        <v>378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11" t="s">
        <v>378</v>
      </c>
      <c r="AF76" s="2">
        <v>0</v>
      </c>
      <c r="AG76" s="2">
        <v>1</v>
      </c>
      <c r="AH76" s="2">
        <v>0</v>
      </c>
      <c r="AI76" s="2">
        <v>0</v>
      </c>
      <c r="AJ76" s="2">
        <v>3</v>
      </c>
      <c r="AK76" s="2">
        <f>SUM(C76+E76-AJ76)</f>
        <v>0</v>
      </c>
    </row>
    <row r="77" spans="1:37" ht="25.25" customHeight="1" x14ac:dyDescent="0.35">
      <c r="A77" s="2">
        <v>76</v>
      </c>
      <c r="B77" s="24" t="s">
        <v>242</v>
      </c>
      <c r="C77" s="3">
        <f>'[1]April 24'!AK79</f>
        <v>0</v>
      </c>
      <c r="D77" s="2" t="s">
        <v>101</v>
      </c>
      <c r="E77" s="2"/>
      <c r="F77" s="2">
        <v>0</v>
      </c>
      <c r="G77" s="2">
        <v>0</v>
      </c>
      <c r="H77" s="2">
        <v>0</v>
      </c>
      <c r="I77" s="2">
        <v>0</v>
      </c>
      <c r="J77" s="11" t="s">
        <v>379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11" t="s">
        <v>379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11" t="s">
        <v>379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11" t="s">
        <v>379</v>
      </c>
      <c r="AF77" s="2">
        <v>0</v>
      </c>
      <c r="AG77" s="2">
        <v>0</v>
      </c>
      <c r="AH77" s="2">
        <v>0</v>
      </c>
      <c r="AI77" s="2">
        <v>0</v>
      </c>
      <c r="AJ77" s="2"/>
      <c r="AK77" s="2">
        <f t="shared" ref="AK77:AK79" si="15">SUM(C77+E77-AJ77)</f>
        <v>0</v>
      </c>
    </row>
    <row r="78" spans="1:37" ht="25.25" customHeight="1" x14ac:dyDescent="0.35">
      <c r="A78" s="2">
        <v>77</v>
      </c>
      <c r="B78" s="24" t="s">
        <v>243</v>
      </c>
      <c r="C78" s="3">
        <f>'[1]April 24'!AK80</f>
        <v>0</v>
      </c>
      <c r="D78" s="2" t="s">
        <v>101</v>
      </c>
      <c r="E78" s="2"/>
      <c r="F78" s="2">
        <v>0</v>
      </c>
      <c r="G78" s="2">
        <v>0</v>
      </c>
      <c r="H78" s="2">
        <v>0</v>
      </c>
      <c r="I78" s="2">
        <v>0</v>
      </c>
      <c r="J78" s="11" t="s">
        <v>380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11" t="s">
        <v>380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11" t="s">
        <v>380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11" t="s">
        <v>380</v>
      </c>
      <c r="AF78" s="2">
        <v>0</v>
      </c>
      <c r="AG78" s="2">
        <v>0</v>
      </c>
      <c r="AH78" s="2">
        <v>0</v>
      </c>
      <c r="AI78" s="2">
        <v>0</v>
      </c>
      <c r="AJ78" s="2"/>
      <c r="AK78" s="2">
        <f t="shared" si="15"/>
        <v>0</v>
      </c>
    </row>
    <row r="79" spans="1:37" ht="25.25" customHeight="1" x14ac:dyDescent="0.35">
      <c r="A79" s="2">
        <v>78</v>
      </c>
      <c r="B79" s="24" t="s">
        <v>244</v>
      </c>
      <c r="C79" s="3">
        <f>'[1]April 24'!AK81</f>
        <v>21</v>
      </c>
      <c r="D79" s="2" t="s">
        <v>101</v>
      </c>
      <c r="E79" s="2"/>
      <c r="F79" s="2">
        <v>0</v>
      </c>
      <c r="G79" s="2">
        <v>5</v>
      </c>
      <c r="H79" s="2">
        <v>0</v>
      </c>
      <c r="I79" s="2">
        <v>0</v>
      </c>
      <c r="J79" s="11" t="s">
        <v>381</v>
      </c>
      <c r="K79" s="2">
        <v>0</v>
      </c>
      <c r="L79" s="2">
        <v>0</v>
      </c>
      <c r="M79" s="2">
        <v>5</v>
      </c>
      <c r="N79" s="2">
        <v>0</v>
      </c>
      <c r="O79" s="2">
        <v>0</v>
      </c>
      <c r="P79" s="2">
        <v>0</v>
      </c>
      <c r="Q79" s="11" t="s">
        <v>381</v>
      </c>
      <c r="R79" s="2">
        <v>0</v>
      </c>
      <c r="S79" s="2">
        <v>0</v>
      </c>
      <c r="T79" s="2">
        <v>5</v>
      </c>
      <c r="U79" s="2">
        <v>0</v>
      </c>
      <c r="V79" s="2">
        <v>0</v>
      </c>
      <c r="W79" s="2">
        <v>0</v>
      </c>
      <c r="X79" s="11" t="s">
        <v>381</v>
      </c>
      <c r="Y79" s="2">
        <v>0</v>
      </c>
      <c r="Z79" s="2">
        <v>0</v>
      </c>
      <c r="AA79" s="2">
        <v>1</v>
      </c>
      <c r="AB79" s="2">
        <v>0</v>
      </c>
      <c r="AC79" s="2">
        <v>0</v>
      </c>
      <c r="AD79" s="2">
        <v>0</v>
      </c>
      <c r="AE79" s="11" t="s">
        <v>381</v>
      </c>
      <c r="AF79" s="2">
        <v>0</v>
      </c>
      <c r="AG79" s="2">
        <v>0</v>
      </c>
      <c r="AH79" s="2">
        <v>0</v>
      </c>
      <c r="AI79" s="2">
        <v>0</v>
      </c>
      <c r="AJ79" s="2">
        <v>16</v>
      </c>
      <c r="AK79" s="2">
        <f t="shared" si="15"/>
        <v>5</v>
      </c>
    </row>
    <row r="80" spans="1:37" ht="25.25" customHeight="1" x14ac:dyDescent="0.35">
      <c r="A80" s="2">
        <v>79</v>
      </c>
      <c r="B80" s="24" t="s">
        <v>245</v>
      </c>
      <c r="C80" s="3">
        <f>'[1]April 24'!AK82</f>
        <v>19</v>
      </c>
      <c r="D80" s="2" t="s">
        <v>101</v>
      </c>
      <c r="E80" s="2"/>
      <c r="F80" s="2">
        <v>0</v>
      </c>
      <c r="G80" s="2">
        <v>2</v>
      </c>
      <c r="H80" s="2">
        <v>0</v>
      </c>
      <c r="I80" s="2">
        <v>0</v>
      </c>
      <c r="J80" s="2"/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/>
      <c r="R80" s="2">
        <v>0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/>
      <c r="Y80" s="2">
        <v>0</v>
      </c>
      <c r="Z80" s="2">
        <v>5</v>
      </c>
      <c r="AA80" s="2">
        <v>0</v>
      </c>
      <c r="AB80" s="2">
        <v>0</v>
      </c>
      <c r="AC80" s="2">
        <v>0</v>
      </c>
      <c r="AD80" s="2">
        <v>0</v>
      </c>
      <c r="AE80" s="2"/>
      <c r="AF80" s="2">
        <v>0</v>
      </c>
      <c r="AG80" s="2">
        <v>0</v>
      </c>
      <c r="AH80" s="2">
        <v>1</v>
      </c>
      <c r="AI80" s="2">
        <v>0</v>
      </c>
      <c r="AJ80" s="2">
        <v>10</v>
      </c>
      <c r="AK80" s="2">
        <f>SUM(C80+E80-AJ80)</f>
        <v>9</v>
      </c>
    </row>
    <row r="81" spans="1:37" ht="25.25" customHeight="1" x14ac:dyDescent="0.35">
      <c r="A81" s="2">
        <v>80</v>
      </c>
      <c r="B81" s="24" t="s">
        <v>246</v>
      </c>
      <c r="C81" s="3">
        <f>'[1]April 24'!AK83</f>
        <v>6</v>
      </c>
      <c r="D81" s="2" t="s">
        <v>101</v>
      </c>
      <c r="E81" s="2"/>
      <c r="F81" s="2">
        <v>0</v>
      </c>
      <c r="G81" s="2">
        <v>0</v>
      </c>
      <c r="H81" s="2">
        <v>0</v>
      </c>
      <c r="I81" s="2">
        <v>1</v>
      </c>
      <c r="J81" s="2"/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/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0</v>
      </c>
      <c r="X81" s="2"/>
      <c r="Y81" s="2">
        <v>0</v>
      </c>
      <c r="Z81" s="2">
        <v>0</v>
      </c>
      <c r="AA81" s="2">
        <v>0</v>
      </c>
      <c r="AB81" s="2">
        <v>1</v>
      </c>
      <c r="AC81" s="2">
        <v>0</v>
      </c>
      <c r="AD81" s="2">
        <v>0</v>
      </c>
      <c r="AE81" s="2"/>
      <c r="AF81" s="2">
        <v>0</v>
      </c>
      <c r="AG81" s="2">
        <v>1</v>
      </c>
      <c r="AH81" s="2">
        <v>0</v>
      </c>
      <c r="AI81" s="2">
        <v>0</v>
      </c>
      <c r="AJ81" s="2">
        <v>5</v>
      </c>
      <c r="AK81" s="2">
        <f>SUM(C81+E81-AJ81)</f>
        <v>1</v>
      </c>
    </row>
    <row r="82" spans="1:37" ht="25.25" customHeight="1" x14ac:dyDescent="0.35">
      <c r="A82" s="2">
        <v>81</v>
      </c>
      <c r="B82" s="24" t="s">
        <v>247</v>
      </c>
      <c r="C82" s="3">
        <f>'[1]April 24'!AK84</f>
        <v>98</v>
      </c>
      <c r="D82" s="2" t="s">
        <v>101</v>
      </c>
      <c r="E82" s="2"/>
      <c r="F82" s="2">
        <v>0</v>
      </c>
      <c r="G82" s="2" t="s">
        <v>36</v>
      </c>
      <c r="H82" s="2">
        <v>0</v>
      </c>
      <c r="I82" s="2">
        <v>0</v>
      </c>
      <c r="J82" s="11" t="s">
        <v>375</v>
      </c>
      <c r="K82" s="2">
        <v>0</v>
      </c>
      <c r="L82" s="2">
        <v>0</v>
      </c>
      <c r="M82" s="2" t="s">
        <v>50</v>
      </c>
      <c r="N82" s="2" t="s">
        <v>48</v>
      </c>
      <c r="O82" s="2" t="s">
        <v>106</v>
      </c>
      <c r="P82" s="2">
        <v>0</v>
      </c>
      <c r="Q82" s="11" t="s">
        <v>375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11" t="s">
        <v>375</v>
      </c>
      <c r="Y82" s="2" t="s">
        <v>39</v>
      </c>
      <c r="Z82" s="2">
        <v>0</v>
      </c>
      <c r="AA82" s="2">
        <v>0</v>
      </c>
      <c r="AB82" s="2">
        <v>0</v>
      </c>
      <c r="AC82" s="2">
        <v>6</v>
      </c>
      <c r="AD82" s="2">
        <v>0</v>
      </c>
      <c r="AE82" s="11" t="s">
        <v>375</v>
      </c>
      <c r="AF82" s="2">
        <v>0</v>
      </c>
      <c r="AG82" s="2">
        <v>0</v>
      </c>
      <c r="AH82" s="2">
        <v>0</v>
      </c>
      <c r="AI82" s="2">
        <v>0</v>
      </c>
      <c r="AJ82" s="2">
        <v>35</v>
      </c>
      <c r="AK82" s="2">
        <f>SUM(C82+E82-AJ82)</f>
        <v>63</v>
      </c>
    </row>
    <row r="83" spans="1:37" ht="25.25" customHeight="1" x14ac:dyDescent="0.35">
      <c r="A83" s="2">
        <v>82</v>
      </c>
      <c r="B83" s="24" t="s">
        <v>248</v>
      </c>
      <c r="C83" s="3">
        <f>'[1]April 24'!AK85</f>
        <v>69</v>
      </c>
      <c r="D83" s="2" t="s">
        <v>101</v>
      </c>
      <c r="E83" s="2"/>
      <c r="F83" s="2" t="s">
        <v>39</v>
      </c>
      <c r="G83" s="2" t="s">
        <v>48</v>
      </c>
      <c r="H83" s="2">
        <v>0</v>
      </c>
      <c r="I83" s="2">
        <v>0</v>
      </c>
      <c r="J83" s="11" t="s">
        <v>377</v>
      </c>
      <c r="K83" s="2">
        <v>0</v>
      </c>
      <c r="L83" s="2">
        <v>0</v>
      </c>
      <c r="M83" s="2" t="s">
        <v>50</v>
      </c>
      <c r="N83" s="2" t="s">
        <v>49</v>
      </c>
      <c r="O83" s="2" t="s">
        <v>106</v>
      </c>
      <c r="P83" s="2">
        <v>0</v>
      </c>
      <c r="Q83" s="11" t="s">
        <v>377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 t="s">
        <v>397</v>
      </c>
      <c r="X83" s="11" t="s">
        <v>377</v>
      </c>
      <c r="Y83" s="2" t="s">
        <v>39</v>
      </c>
      <c r="Z83" s="2">
        <v>0</v>
      </c>
      <c r="AA83" s="2">
        <v>0</v>
      </c>
      <c r="AB83" s="2">
        <v>0</v>
      </c>
      <c r="AC83" s="2">
        <v>10</v>
      </c>
      <c r="AD83" s="2">
        <v>0</v>
      </c>
      <c r="AE83" s="11" t="s">
        <v>377</v>
      </c>
      <c r="AF83" s="2">
        <v>0</v>
      </c>
      <c r="AG83" s="2">
        <v>0</v>
      </c>
      <c r="AH83" s="2">
        <v>0</v>
      </c>
      <c r="AI83" s="2">
        <v>0</v>
      </c>
      <c r="AJ83" s="2">
        <v>66</v>
      </c>
      <c r="AK83" s="2">
        <f>SUM(C83+E83-AJ83)</f>
        <v>3</v>
      </c>
    </row>
    <row r="84" spans="1:37" ht="25.25" customHeight="1" x14ac:dyDescent="0.35">
      <c r="A84" s="2">
        <v>83</v>
      </c>
      <c r="B84" s="24" t="s">
        <v>249</v>
      </c>
      <c r="C84" s="3">
        <f>'[1]April 24'!AK86</f>
        <v>0</v>
      </c>
      <c r="D84" s="2" t="s">
        <v>101</v>
      </c>
      <c r="E84" s="2"/>
      <c r="F84" s="2">
        <v>0</v>
      </c>
      <c r="G84" s="2">
        <v>0</v>
      </c>
      <c r="H84" s="2">
        <v>0</v>
      </c>
      <c r="I84" s="2">
        <v>0</v>
      </c>
      <c r="J84" s="11" t="s">
        <v>378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11" t="s">
        <v>378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11" t="s">
        <v>378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11" t="s">
        <v>378</v>
      </c>
      <c r="AF84" s="2">
        <v>0</v>
      </c>
      <c r="AG84" s="2">
        <v>0</v>
      </c>
      <c r="AH84" s="2">
        <v>0</v>
      </c>
      <c r="AI84" s="2">
        <v>0</v>
      </c>
      <c r="AJ84" s="2"/>
      <c r="AK84" s="2">
        <f t="shared" ref="AK84:AK86" si="16">SUM(C84+E84-AJ84)</f>
        <v>0</v>
      </c>
    </row>
    <row r="85" spans="1:37" ht="25.25" customHeight="1" x14ac:dyDescent="0.35">
      <c r="A85" s="2">
        <v>84</v>
      </c>
      <c r="B85" s="24" t="s">
        <v>250</v>
      </c>
      <c r="C85" s="3">
        <f>'[1]April 24'!AK87</f>
        <v>0</v>
      </c>
      <c r="D85" s="2" t="s">
        <v>101</v>
      </c>
      <c r="E85" s="2"/>
      <c r="F85" s="2">
        <v>0</v>
      </c>
      <c r="G85" s="2">
        <v>0</v>
      </c>
      <c r="H85" s="2">
        <v>0</v>
      </c>
      <c r="I85" s="2">
        <v>0</v>
      </c>
      <c r="J85" s="11" t="s">
        <v>379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11" t="s">
        <v>379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11" t="s">
        <v>379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11" t="s">
        <v>379</v>
      </c>
      <c r="AF85" s="2">
        <v>0</v>
      </c>
      <c r="AG85" s="2">
        <v>0</v>
      </c>
      <c r="AH85" s="2">
        <v>0</v>
      </c>
      <c r="AI85" s="2">
        <v>0</v>
      </c>
      <c r="AJ85" s="2"/>
      <c r="AK85" s="2">
        <f t="shared" si="16"/>
        <v>0</v>
      </c>
    </row>
    <row r="86" spans="1:37" ht="25.25" customHeight="1" x14ac:dyDescent="0.35">
      <c r="A86" s="2">
        <v>85</v>
      </c>
      <c r="B86" s="24" t="s">
        <v>251</v>
      </c>
      <c r="C86" s="3">
        <f>'[1]April 24'!AK88</f>
        <v>1</v>
      </c>
      <c r="D86" s="2" t="s">
        <v>101</v>
      </c>
      <c r="E86" s="2"/>
      <c r="F86" s="2">
        <v>0</v>
      </c>
      <c r="G86" s="2">
        <v>0</v>
      </c>
      <c r="H86" s="2" t="s">
        <v>106</v>
      </c>
      <c r="I86" s="2">
        <v>0</v>
      </c>
      <c r="J86" s="11" t="s">
        <v>380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11" t="s">
        <v>380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11" t="s">
        <v>380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11" t="s">
        <v>380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f t="shared" si="16"/>
        <v>0</v>
      </c>
    </row>
    <row r="87" spans="1:37" ht="25.25" customHeight="1" x14ac:dyDescent="0.35">
      <c r="A87" s="2">
        <v>86</v>
      </c>
      <c r="B87" s="24" t="s">
        <v>252</v>
      </c>
      <c r="C87" s="3">
        <f>'[1]April 24'!AK89</f>
        <v>135</v>
      </c>
      <c r="D87" s="2" t="s">
        <v>110</v>
      </c>
      <c r="E87" s="2">
        <v>900</v>
      </c>
      <c r="F87" s="2">
        <v>0</v>
      </c>
      <c r="G87" s="2">
        <v>0</v>
      </c>
      <c r="H87" s="2">
        <v>150</v>
      </c>
      <c r="I87" s="2">
        <v>0</v>
      </c>
      <c r="J87" s="11" t="s">
        <v>381</v>
      </c>
      <c r="K87" s="2">
        <v>0</v>
      </c>
      <c r="L87" s="2">
        <v>100</v>
      </c>
      <c r="M87" s="2">
        <v>0</v>
      </c>
      <c r="N87" s="2">
        <v>0</v>
      </c>
      <c r="O87" s="2">
        <v>0</v>
      </c>
      <c r="P87" s="2">
        <v>0</v>
      </c>
      <c r="Q87" s="11" t="s">
        <v>381</v>
      </c>
      <c r="R87" s="2">
        <v>0</v>
      </c>
      <c r="S87" s="2">
        <v>100</v>
      </c>
      <c r="T87" s="2">
        <v>0</v>
      </c>
      <c r="U87" s="2">
        <v>0</v>
      </c>
      <c r="V87" s="2">
        <v>100</v>
      </c>
      <c r="W87" s="2">
        <v>0</v>
      </c>
      <c r="X87" s="11" t="s">
        <v>381</v>
      </c>
      <c r="Y87" s="2">
        <v>0</v>
      </c>
      <c r="Z87" s="2">
        <v>0</v>
      </c>
      <c r="AA87" s="2">
        <v>100</v>
      </c>
      <c r="AB87" s="2">
        <v>0</v>
      </c>
      <c r="AC87" s="2">
        <v>0</v>
      </c>
      <c r="AD87" s="2">
        <v>100</v>
      </c>
      <c r="AE87" s="11" t="s">
        <v>381</v>
      </c>
      <c r="AF87" s="2">
        <v>0</v>
      </c>
      <c r="AG87" s="2">
        <v>100</v>
      </c>
      <c r="AH87" s="2">
        <v>0</v>
      </c>
      <c r="AI87" s="2">
        <v>0</v>
      </c>
      <c r="AJ87" s="2">
        <v>750</v>
      </c>
      <c r="AK87" s="2">
        <f>SUM(C87+E87-AJ87)</f>
        <v>285</v>
      </c>
    </row>
    <row r="88" spans="1:37" ht="25.25" customHeight="1" x14ac:dyDescent="0.35">
      <c r="A88" s="2">
        <v>87</v>
      </c>
      <c r="B88" s="24" t="s">
        <v>253</v>
      </c>
      <c r="C88" s="3">
        <f>'[1]April 24'!AK90</f>
        <v>0</v>
      </c>
      <c r="D88" s="2" t="s">
        <v>101</v>
      </c>
      <c r="E88" s="2"/>
      <c r="F88" s="2">
        <v>0</v>
      </c>
      <c r="G88" s="2">
        <v>0</v>
      </c>
      <c r="H88" s="2">
        <v>0</v>
      </c>
      <c r="I88" s="2">
        <v>0</v>
      </c>
      <c r="J88" s="2"/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/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/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/>
      <c r="AF88" s="2">
        <v>0</v>
      </c>
      <c r="AG88" s="2">
        <v>0</v>
      </c>
      <c r="AH88" s="2">
        <v>0</v>
      </c>
      <c r="AI88" s="2">
        <v>0</v>
      </c>
      <c r="AJ88" s="2"/>
      <c r="AK88" s="2">
        <f>SUM(C88+E88-AJ88)</f>
        <v>0</v>
      </c>
    </row>
    <row r="89" spans="1:37" ht="25.25" customHeight="1" x14ac:dyDescent="0.35">
      <c r="A89" s="2">
        <v>88</v>
      </c>
      <c r="B89" s="24" t="s">
        <v>254</v>
      </c>
      <c r="C89" s="3">
        <f>'[1]April 24'!AK91</f>
        <v>0</v>
      </c>
      <c r="D89" s="2" t="s">
        <v>101</v>
      </c>
      <c r="E89" s="2"/>
      <c r="F89" s="2">
        <v>0</v>
      </c>
      <c r="G89" s="2">
        <v>0</v>
      </c>
      <c r="H89" s="2">
        <v>0</v>
      </c>
      <c r="I89" s="2">
        <v>0</v>
      </c>
      <c r="J89" s="2"/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/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/>
      <c r="Y89" s="2">
        <v>0</v>
      </c>
      <c r="Z89" s="2">
        <v>0</v>
      </c>
      <c r="AA89" s="2">
        <v>0</v>
      </c>
      <c r="AB89" s="2"/>
      <c r="AC89" s="2">
        <v>0</v>
      </c>
      <c r="AD89" s="2">
        <v>0</v>
      </c>
      <c r="AE89" s="2"/>
      <c r="AF89" s="2">
        <v>0</v>
      </c>
      <c r="AG89" s="2">
        <v>0</v>
      </c>
      <c r="AH89" s="2">
        <v>0</v>
      </c>
      <c r="AI89" s="2">
        <v>0</v>
      </c>
      <c r="AJ89" s="2"/>
      <c r="AK89" s="2">
        <f t="shared" ref="AK89" si="17">SUM(C89+E89-AJ89)</f>
        <v>0</v>
      </c>
    </row>
    <row r="90" spans="1:37" ht="25.25" customHeight="1" x14ac:dyDescent="0.35">
      <c r="A90" s="2">
        <v>89</v>
      </c>
      <c r="B90" s="24" t="s">
        <v>255</v>
      </c>
      <c r="C90" s="3">
        <f>'[1]April 24'!AK92</f>
        <v>40</v>
      </c>
      <c r="D90" s="2" t="s">
        <v>101</v>
      </c>
      <c r="E90" s="2">
        <v>49</v>
      </c>
      <c r="F90" s="2">
        <v>0</v>
      </c>
      <c r="G90" s="2" t="s">
        <v>50</v>
      </c>
      <c r="H90" s="2">
        <v>0</v>
      </c>
      <c r="I90" s="2" t="s">
        <v>48</v>
      </c>
      <c r="J90" s="11" t="s">
        <v>375</v>
      </c>
      <c r="K90" s="2">
        <v>0</v>
      </c>
      <c r="L90" s="2">
        <v>0</v>
      </c>
      <c r="M90" s="2" t="s">
        <v>49</v>
      </c>
      <c r="N90" s="2" t="s">
        <v>48</v>
      </c>
      <c r="O90" s="2">
        <v>0</v>
      </c>
      <c r="P90" s="2" t="s">
        <v>47</v>
      </c>
      <c r="Q90" s="11" t="s">
        <v>375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11" t="s">
        <v>375</v>
      </c>
      <c r="Y90" s="2">
        <v>0</v>
      </c>
      <c r="Z90" s="2">
        <v>0</v>
      </c>
      <c r="AA90" s="2" t="s">
        <v>50</v>
      </c>
      <c r="AB90" s="2" t="s">
        <v>104</v>
      </c>
      <c r="AC90" s="2">
        <v>0</v>
      </c>
      <c r="AD90" s="2" t="s">
        <v>50</v>
      </c>
      <c r="AE90" s="11" t="s">
        <v>375</v>
      </c>
      <c r="AF90" s="2">
        <v>0</v>
      </c>
      <c r="AG90" s="2">
        <v>0</v>
      </c>
      <c r="AH90" s="2">
        <v>0</v>
      </c>
      <c r="AI90" s="2">
        <v>0</v>
      </c>
      <c r="AJ90" s="2">
        <v>78</v>
      </c>
      <c r="AK90" s="2">
        <f>SUM(C90+E90-AJ90)</f>
        <v>11</v>
      </c>
    </row>
    <row r="91" spans="1:37" ht="25.25" customHeight="1" x14ac:dyDescent="0.35">
      <c r="A91" s="2">
        <v>90</v>
      </c>
      <c r="B91" s="24" t="s">
        <v>256</v>
      </c>
      <c r="C91" s="3">
        <v>400</v>
      </c>
      <c r="D91" s="2" t="s">
        <v>101</v>
      </c>
      <c r="E91" s="2">
        <v>302</v>
      </c>
      <c r="F91" s="2">
        <v>0</v>
      </c>
      <c r="G91" s="2" t="s">
        <v>41</v>
      </c>
      <c r="H91" s="2" t="s">
        <v>398</v>
      </c>
      <c r="I91" s="2" t="s">
        <v>50</v>
      </c>
      <c r="J91" s="11" t="s">
        <v>377</v>
      </c>
      <c r="K91" s="2" t="s">
        <v>35</v>
      </c>
      <c r="L91" s="2">
        <v>0</v>
      </c>
      <c r="M91" s="2">
        <v>0</v>
      </c>
      <c r="N91" s="2">
        <v>0</v>
      </c>
      <c r="O91" s="2" t="s">
        <v>55</v>
      </c>
      <c r="P91" s="2">
        <v>0</v>
      </c>
      <c r="Q91" s="11" t="s">
        <v>377</v>
      </c>
      <c r="R91" s="2">
        <v>0</v>
      </c>
      <c r="S91" s="2">
        <v>0</v>
      </c>
      <c r="T91" s="2">
        <v>0</v>
      </c>
      <c r="U91" s="2" t="s">
        <v>106</v>
      </c>
      <c r="V91" s="2" t="s">
        <v>34</v>
      </c>
      <c r="W91" s="2">
        <v>0</v>
      </c>
      <c r="X91" s="11" t="s">
        <v>377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 t="s">
        <v>37</v>
      </c>
      <c r="AE91" s="11" t="s">
        <v>377</v>
      </c>
      <c r="AF91" s="2">
        <v>0</v>
      </c>
      <c r="AG91" s="2">
        <v>0</v>
      </c>
      <c r="AH91" s="2">
        <v>0</v>
      </c>
      <c r="AI91" s="2">
        <v>0</v>
      </c>
      <c r="AJ91" s="2">
        <v>117</v>
      </c>
      <c r="AK91" s="2">
        <f>SUM(C91+E91-AJ91)</f>
        <v>585</v>
      </c>
    </row>
    <row r="92" spans="1:37" ht="25.25" customHeight="1" x14ac:dyDescent="0.35">
      <c r="A92" s="2">
        <v>5</v>
      </c>
      <c r="B92" s="24" t="s">
        <v>257</v>
      </c>
      <c r="C92" s="3">
        <v>11</v>
      </c>
      <c r="D92" s="2" t="s">
        <v>101</v>
      </c>
      <c r="E92" s="2"/>
      <c r="F92" s="2">
        <v>5</v>
      </c>
      <c r="G92" s="2">
        <v>0</v>
      </c>
      <c r="H92" s="2">
        <v>0</v>
      </c>
      <c r="I92" s="2">
        <v>0</v>
      </c>
      <c r="J92" s="11" t="s">
        <v>378</v>
      </c>
      <c r="K92" s="2">
        <v>0</v>
      </c>
      <c r="L92" s="2">
        <v>0</v>
      </c>
      <c r="M92" s="2">
        <v>5</v>
      </c>
      <c r="N92" s="2">
        <v>0</v>
      </c>
      <c r="O92" s="2">
        <v>0</v>
      </c>
      <c r="P92" s="2">
        <v>0</v>
      </c>
      <c r="Q92" s="11" t="s">
        <v>378</v>
      </c>
      <c r="R92" s="2">
        <v>0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11" t="s">
        <v>378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11" t="s">
        <v>378</v>
      </c>
      <c r="AF92" s="2">
        <v>0</v>
      </c>
      <c r="AG92" s="2">
        <v>0</v>
      </c>
      <c r="AH92" s="2">
        <v>0</v>
      </c>
      <c r="AI92" s="2">
        <v>0</v>
      </c>
      <c r="AJ92" s="2">
        <v>11</v>
      </c>
      <c r="AK92" s="2">
        <f t="shared" ref="AK92" si="18">SUM(C92+E92-AJ92)</f>
        <v>0</v>
      </c>
    </row>
    <row r="93" spans="1:37" ht="25.25" customHeight="1" x14ac:dyDescent="0.35">
      <c r="A93" s="2">
        <v>92</v>
      </c>
      <c r="B93" s="24" t="s">
        <v>259</v>
      </c>
      <c r="C93" s="3">
        <v>4</v>
      </c>
      <c r="D93" s="2" t="s">
        <v>159</v>
      </c>
      <c r="E93" s="2"/>
      <c r="F93" s="2">
        <v>0</v>
      </c>
      <c r="G93" s="2">
        <v>0</v>
      </c>
      <c r="H93" s="2" t="s">
        <v>161</v>
      </c>
      <c r="I93" s="2">
        <v>0</v>
      </c>
      <c r="J93" s="11" t="s">
        <v>379</v>
      </c>
      <c r="K93" s="2">
        <v>0</v>
      </c>
      <c r="L93" s="2">
        <v>0</v>
      </c>
      <c r="M93" s="2" t="s">
        <v>161</v>
      </c>
      <c r="N93" s="2">
        <v>0</v>
      </c>
      <c r="O93" s="2">
        <v>0</v>
      </c>
      <c r="P93" s="2">
        <v>0</v>
      </c>
      <c r="Q93" s="11" t="s">
        <v>379</v>
      </c>
      <c r="R93" s="2">
        <v>0</v>
      </c>
      <c r="S93" s="2">
        <v>0</v>
      </c>
      <c r="T93" s="2" t="s">
        <v>161</v>
      </c>
      <c r="U93" s="2">
        <v>0</v>
      </c>
      <c r="V93" s="2">
        <v>0</v>
      </c>
      <c r="W93" s="2" t="s">
        <v>161</v>
      </c>
      <c r="X93" s="11" t="s">
        <v>379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11" t="s">
        <v>379</v>
      </c>
      <c r="AF93" s="2">
        <v>0</v>
      </c>
      <c r="AG93" s="2">
        <v>0</v>
      </c>
      <c r="AH93" s="2">
        <v>0</v>
      </c>
      <c r="AI93" s="2">
        <v>0</v>
      </c>
      <c r="AJ93" s="2">
        <v>4</v>
      </c>
      <c r="AK93" s="2">
        <f>SUM(C93+E93-AJ93)</f>
        <v>0</v>
      </c>
    </row>
    <row r="94" spans="1:37" ht="25.25" customHeight="1" x14ac:dyDescent="0.35">
      <c r="A94" s="2">
        <v>0</v>
      </c>
      <c r="B94" s="24" t="s">
        <v>261</v>
      </c>
      <c r="C94" s="3">
        <v>0</v>
      </c>
      <c r="D94" s="2" t="s">
        <v>155</v>
      </c>
      <c r="E94" s="2"/>
      <c r="F94" s="2">
        <v>0</v>
      </c>
      <c r="G94" s="2">
        <v>0</v>
      </c>
      <c r="H94" s="2">
        <v>0</v>
      </c>
      <c r="I94" s="2">
        <v>0</v>
      </c>
      <c r="J94" s="11" t="s">
        <v>380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11" t="s">
        <v>380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11" t="s">
        <v>380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11" t="s">
        <v>380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f>SUM(C94+E94-AJ94)</f>
        <v>0</v>
      </c>
    </row>
    <row r="95" spans="1:37" ht="25.25" customHeight="1" x14ac:dyDescent="0.35">
      <c r="A95" s="2">
        <v>94</v>
      </c>
      <c r="B95" s="24" t="s">
        <v>262</v>
      </c>
      <c r="C95" s="3">
        <v>0</v>
      </c>
      <c r="D95" s="2"/>
      <c r="E95" s="2"/>
      <c r="F95" s="2">
        <v>0</v>
      </c>
      <c r="G95" s="2">
        <v>0</v>
      </c>
      <c r="H95" s="2">
        <v>0</v>
      </c>
      <c r="I95" s="2">
        <v>0</v>
      </c>
      <c r="J95" s="11" t="s">
        <v>380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11" t="s">
        <v>381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11" t="s">
        <v>381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11" t="s">
        <v>381</v>
      </c>
      <c r="AF95" s="2">
        <v>0</v>
      </c>
      <c r="AG95" s="2">
        <v>0</v>
      </c>
      <c r="AH95" s="2">
        <v>0</v>
      </c>
      <c r="AI95" s="2">
        <v>0</v>
      </c>
      <c r="AJ95" s="2"/>
      <c r="AK95" s="2">
        <f t="shared" ref="AK95:AK96" si="19">SUM(C95+E95-AJ95)</f>
        <v>0</v>
      </c>
    </row>
    <row r="96" spans="1:37" ht="25.25" customHeight="1" x14ac:dyDescent="0.35">
      <c r="A96" s="2">
        <v>95</v>
      </c>
      <c r="B96" s="24" t="s">
        <v>263</v>
      </c>
      <c r="C96" s="3">
        <v>0</v>
      </c>
      <c r="D96" s="2"/>
      <c r="E96" s="2"/>
      <c r="F96" s="2">
        <v>0</v>
      </c>
      <c r="G96" s="2">
        <v>0</v>
      </c>
      <c r="H96" s="2">
        <v>0</v>
      </c>
      <c r="I96" s="2">
        <v>0</v>
      </c>
      <c r="J96" s="2"/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/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/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/>
      <c r="AF96" s="2">
        <v>0</v>
      </c>
      <c r="AG96" s="2">
        <v>0</v>
      </c>
      <c r="AH96" s="2">
        <v>0</v>
      </c>
      <c r="AI96" s="2">
        <v>0</v>
      </c>
      <c r="AJ96" s="2"/>
      <c r="AK96" s="2">
        <f t="shared" si="19"/>
        <v>0</v>
      </c>
    </row>
    <row r="97" spans="1:37" ht="25.25" customHeight="1" x14ac:dyDescent="0.35">
      <c r="A97" s="2">
        <v>96</v>
      </c>
      <c r="B97" s="25" t="s">
        <v>264</v>
      </c>
      <c r="C97" s="3">
        <v>0</v>
      </c>
      <c r="D97" s="2"/>
      <c r="E97" s="7"/>
      <c r="F97" s="2">
        <v>0</v>
      </c>
      <c r="G97" s="2">
        <v>0</v>
      </c>
      <c r="H97" s="2">
        <v>0</v>
      </c>
      <c r="I97" s="2">
        <v>0</v>
      </c>
      <c r="J97" s="11" t="s">
        <v>375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11" t="s">
        <v>375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11" t="s">
        <v>375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11" t="s">
        <v>375</v>
      </c>
      <c r="AF97" s="2">
        <v>0</v>
      </c>
      <c r="AG97" s="2">
        <v>0</v>
      </c>
      <c r="AH97" s="2">
        <v>0</v>
      </c>
      <c r="AI97" s="2">
        <v>0</v>
      </c>
      <c r="AJ97" s="2"/>
      <c r="AK97" s="2">
        <v>1</v>
      </c>
    </row>
    <row r="98" spans="1:37" ht="25.25" customHeight="1" x14ac:dyDescent="0.35">
      <c r="A98" s="2">
        <v>97</v>
      </c>
      <c r="B98" s="24" t="s">
        <v>265</v>
      </c>
      <c r="C98" s="3">
        <v>2</v>
      </c>
      <c r="D98" s="2"/>
      <c r="E98" s="2"/>
      <c r="F98" s="2">
        <v>0</v>
      </c>
      <c r="G98" s="2">
        <v>0</v>
      </c>
      <c r="H98" s="2">
        <v>0</v>
      </c>
      <c r="I98" s="2">
        <v>0</v>
      </c>
      <c r="J98" s="11" t="s">
        <v>377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11" t="s">
        <v>377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11" t="s">
        <v>377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11" t="s">
        <v>377</v>
      </c>
      <c r="AF98" s="2">
        <v>0</v>
      </c>
      <c r="AG98" s="2">
        <v>0</v>
      </c>
      <c r="AH98" s="2">
        <v>0</v>
      </c>
      <c r="AI98" s="2">
        <v>0</v>
      </c>
      <c r="AJ98" s="2"/>
      <c r="AK98" s="2">
        <f>SUM(C98+E98-AJ98)</f>
        <v>2</v>
      </c>
    </row>
    <row r="99" spans="1:37" ht="25.25" customHeight="1" x14ac:dyDescent="0.35">
      <c r="A99" s="2">
        <v>98</v>
      </c>
      <c r="B99" s="24" t="s">
        <v>266</v>
      </c>
      <c r="C99" s="3">
        <v>532</v>
      </c>
      <c r="D99" s="2" t="s">
        <v>101</v>
      </c>
      <c r="E99" s="2"/>
      <c r="F99" s="2">
        <v>0</v>
      </c>
      <c r="G99" s="2">
        <v>0</v>
      </c>
      <c r="H99" s="2">
        <v>0</v>
      </c>
      <c r="I99" s="2">
        <v>0</v>
      </c>
      <c r="J99" s="11" t="s">
        <v>378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11" t="s">
        <v>378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11" t="s">
        <v>378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11" t="s">
        <v>378</v>
      </c>
      <c r="AF99" s="2">
        <v>0</v>
      </c>
      <c r="AG99" s="2">
        <v>0</v>
      </c>
      <c r="AH99" s="2">
        <v>0</v>
      </c>
      <c r="AI99" s="2">
        <v>0</v>
      </c>
      <c r="AJ99" s="2"/>
      <c r="AK99" s="2">
        <f>SUM(C99+E99-AJ99)</f>
        <v>532</v>
      </c>
    </row>
    <row r="100" spans="1:37" ht="25.25" customHeight="1" x14ac:dyDescent="0.35">
      <c r="A100" s="2">
        <v>99</v>
      </c>
      <c r="B100" s="24" t="s">
        <v>267</v>
      </c>
      <c r="C100" s="3">
        <v>487</v>
      </c>
      <c r="D100" s="2" t="s">
        <v>101</v>
      </c>
      <c r="E100" s="2"/>
      <c r="F100" s="2">
        <v>0</v>
      </c>
      <c r="G100" s="2" t="s">
        <v>53</v>
      </c>
      <c r="H100" s="2">
        <v>0</v>
      </c>
      <c r="I100" s="2" t="s">
        <v>271</v>
      </c>
      <c r="J100" s="12" t="s">
        <v>379</v>
      </c>
      <c r="K100" s="2">
        <v>0</v>
      </c>
      <c r="L100" s="2">
        <v>0</v>
      </c>
      <c r="M100" s="2" t="s">
        <v>53</v>
      </c>
      <c r="N100" s="2">
        <v>0</v>
      </c>
      <c r="O100" s="2">
        <v>0</v>
      </c>
      <c r="P100" s="2" t="s">
        <v>271</v>
      </c>
      <c r="Q100" s="12" t="s">
        <v>379</v>
      </c>
      <c r="R100" s="2">
        <v>0</v>
      </c>
      <c r="S100" s="2">
        <v>0</v>
      </c>
      <c r="T100" s="2">
        <v>0</v>
      </c>
      <c r="U100" s="2" t="s">
        <v>53</v>
      </c>
      <c r="V100" s="2">
        <v>0</v>
      </c>
      <c r="W100" s="2" t="s">
        <v>53</v>
      </c>
      <c r="X100" s="11" t="s">
        <v>379</v>
      </c>
      <c r="Y100" s="2">
        <v>0</v>
      </c>
      <c r="Z100" s="2">
        <v>0</v>
      </c>
      <c r="AA100" s="2">
        <v>0</v>
      </c>
      <c r="AB100" s="2" t="s">
        <v>271</v>
      </c>
      <c r="AC100" s="2">
        <v>0</v>
      </c>
      <c r="AD100" s="2">
        <v>0</v>
      </c>
      <c r="AE100" s="11" t="s">
        <v>379</v>
      </c>
      <c r="AF100" s="2">
        <v>0</v>
      </c>
      <c r="AG100" s="2">
        <v>0</v>
      </c>
      <c r="AH100" s="2">
        <v>0</v>
      </c>
      <c r="AI100" s="2">
        <v>0</v>
      </c>
      <c r="AJ100" s="2">
        <v>205</v>
      </c>
      <c r="AK100" s="2">
        <f t="shared" ref="AK100" si="20">SUM(C100+E100-AJ100)</f>
        <v>282</v>
      </c>
    </row>
    <row r="101" spans="1:37" ht="25.25" customHeight="1" x14ac:dyDescent="0.35">
      <c r="A101" s="2">
        <v>100</v>
      </c>
      <c r="B101" s="24" t="s">
        <v>272</v>
      </c>
      <c r="C101" s="3">
        <v>365</v>
      </c>
      <c r="D101" s="2" t="s">
        <v>101</v>
      </c>
      <c r="E101" s="2"/>
      <c r="F101" s="2">
        <v>0</v>
      </c>
      <c r="G101" s="2" t="s">
        <v>53</v>
      </c>
      <c r="H101" s="2">
        <v>0</v>
      </c>
      <c r="I101" s="2" t="s">
        <v>271</v>
      </c>
      <c r="J101" s="12" t="s">
        <v>380</v>
      </c>
      <c r="K101" s="2">
        <v>0</v>
      </c>
      <c r="L101" s="2" t="s">
        <v>53</v>
      </c>
      <c r="M101" s="2" t="s">
        <v>399</v>
      </c>
      <c r="N101" s="2">
        <v>0</v>
      </c>
      <c r="O101" s="2">
        <v>0</v>
      </c>
      <c r="P101" s="2" t="s">
        <v>271</v>
      </c>
      <c r="Q101" s="12" t="s">
        <v>380</v>
      </c>
      <c r="R101" s="2">
        <v>0</v>
      </c>
      <c r="S101" s="2">
        <v>0</v>
      </c>
      <c r="T101" s="2">
        <v>0</v>
      </c>
      <c r="U101" s="2" t="s">
        <v>53</v>
      </c>
      <c r="V101" s="2">
        <v>0</v>
      </c>
      <c r="W101" s="2" t="s">
        <v>53</v>
      </c>
      <c r="X101" s="11" t="s">
        <v>380</v>
      </c>
      <c r="Y101" s="2">
        <v>0</v>
      </c>
      <c r="Z101" s="2">
        <v>0</v>
      </c>
      <c r="AA101" s="2">
        <v>0</v>
      </c>
      <c r="AB101" s="2" t="s">
        <v>271</v>
      </c>
      <c r="AC101" s="2">
        <v>0</v>
      </c>
      <c r="AD101" s="2">
        <v>0</v>
      </c>
      <c r="AE101" s="11" t="s">
        <v>380</v>
      </c>
      <c r="AF101" s="2">
        <v>0</v>
      </c>
      <c r="AG101" s="2">
        <v>0</v>
      </c>
      <c r="AH101" s="2">
        <v>0</v>
      </c>
      <c r="AI101" s="2">
        <v>0</v>
      </c>
      <c r="AJ101" s="2">
        <v>135</v>
      </c>
      <c r="AK101" s="2">
        <f>SUM(C101+E101-AJ101)</f>
        <v>230</v>
      </c>
    </row>
    <row r="102" spans="1:37" ht="25.25" customHeight="1" x14ac:dyDescent="0.35">
      <c r="A102" s="2">
        <v>101</v>
      </c>
      <c r="B102" s="24" t="s">
        <v>273</v>
      </c>
      <c r="C102" s="3">
        <v>1883</v>
      </c>
      <c r="D102" s="2" t="s">
        <v>101</v>
      </c>
      <c r="E102" s="2"/>
      <c r="F102" s="2">
        <v>0</v>
      </c>
      <c r="G102" s="2" t="s">
        <v>53</v>
      </c>
      <c r="H102" s="2">
        <v>0</v>
      </c>
      <c r="I102" s="2" t="s">
        <v>271</v>
      </c>
      <c r="J102" s="11" t="s">
        <v>381</v>
      </c>
      <c r="K102" s="2">
        <v>0</v>
      </c>
      <c r="L102" s="2">
        <v>0</v>
      </c>
      <c r="M102" s="2" t="s">
        <v>53</v>
      </c>
      <c r="N102" s="2">
        <v>0</v>
      </c>
      <c r="O102" s="2">
        <v>0</v>
      </c>
      <c r="P102" s="2" t="s">
        <v>271</v>
      </c>
      <c r="Q102" s="11" t="s">
        <v>381</v>
      </c>
      <c r="R102" s="2">
        <v>0</v>
      </c>
      <c r="S102" s="2">
        <v>0</v>
      </c>
      <c r="T102" s="2">
        <v>0</v>
      </c>
      <c r="U102" s="2" t="s">
        <v>53</v>
      </c>
      <c r="V102" s="2">
        <v>0</v>
      </c>
      <c r="W102" s="2" t="s">
        <v>53</v>
      </c>
      <c r="X102" s="11" t="s">
        <v>381</v>
      </c>
      <c r="Y102" s="2">
        <v>0</v>
      </c>
      <c r="Z102" s="2">
        <v>0</v>
      </c>
      <c r="AA102" s="2">
        <v>0</v>
      </c>
      <c r="AB102" s="2" t="s">
        <v>271</v>
      </c>
      <c r="AC102" s="2">
        <v>0</v>
      </c>
      <c r="AD102" s="2">
        <v>0</v>
      </c>
      <c r="AE102" s="11" t="s">
        <v>381</v>
      </c>
      <c r="AF102" s="2">
        <v>0</v>
      </c>
      <c r="AG102" s="2">
        <v>0</v>
      </c>
      <c r="AH102" s="2">
        <v>0</v>
      </c>
      <c r="AI102" s="2">
        <v>0</v>
      </c>
      <c r="AJ102" s="2">
        <v>305</v>
      </c>
      <c r="AK102" s="2">
        <f>SUM(C102+E102-AJ102)</f>
        <v>1578</v>
      </c>
    </row>
    <row r="103" spans="1:37" ht="25.25" customHeight="1" x14ac:dyDescent="0.35">
      <c r="A103" s="2">
        <v>102</v>
      </c>
      <c r="B103" s="24" t="s">
        <v>274</v>
      </c>
      <c r="C103" s="3">
        <v>0</v>
      </c>
      <c r="D103" s="2" t="s">
        <v>101</v>
      </c>
      <c r="E103" s="2"/>
      <c r="F103" s="2">
        <v>0</v>
      </c>
      <c r="G103" s="2">
        <v>0</v>
      </c>
      <c r="H103" s="2">
        <v>0</v>
      </c>
      <c r="I103" s="2">
        <v>0</v>
      </c>
      <c r="J103" s="2"/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/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/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/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f t="shared" ref="AK103:AK105" si="21">SUM(C103+E103-AJ103)</f>
        <v>0</v>
      </c>
    </row>
    <row r="104" spans="1:37" ht="25.25" customHeight="1" x14ac:dyDescent="0.35">
      <c r="A104" s="2">
        <v>103</v>
      </c>
      <c r="B104" s="24" t="s">
        <v>275</v>
      </c>
      <c r="C104" s="3">
        <v>0</v>
      </c>
      <c r="D104" s="2" t="s">
        <v>101</v>
      </c>
      <c r="E104" s="2"/>
      <c r="F104" s="2">
        <v>0</v>
      </c>
      <c r="G104" s="2">
        <v>0</v>
      </c>
      <c r="H104" s="2">
        <v>0</v>
      </c>
      <c r="I104" s="2">
        <v>0</v>
      </c>
      <c r="J104" s="2"/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/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/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/>
      <c r="AF104" s="2">
        <v>0</v>
      </c>
      <c r="AG104" s="2">
        <v>0</v>
      </c>
      <c r="AH104" s="2">
        <v>0</v>
      </c>
      <c r="AI104" s="2">
        <v>0</v>
      </c>
      <c r="AJ104" s="2"/>
      <c r="AK104" s="2">
        <f t="shared" si="21"/>
        <v>0</v>
      </c>
    </row>
    <row r="105" spans="1:37" ht="25.25" customHeight="1" x14ac:dyDescent="0.35">
      <c r="A105" s="2">
        <v>104</v>
      </c>
      <c r="B105" s="24" t="s">
        <v>276</v>
      </c>
      <c r="C105" s="3">
        <v>0</v>
      </c>
      <c r="D105" s="2" t="s">
        <v>101</v>
      </c>
      <c r="E105" s="2"/>
      <c r="F105" s="2">
        <v>0</v>
      </c>
      <c r="G105" s="2">
        <v>0</v>
      </c>
      <c r="H105" s="2">
        <v>0</v>
      </c>
      <c r="I105" s="2">
        <v>0</v>
      </c>
      <c r="J105" s="2"/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/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/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/>
      <c r="AF105" s="2">
        <v>0</v>
      </c>
      <c r="AG105" s="2">
        <v>0</v>
      </c>
      <c r="AH105" s="2">
        <v>0</v>
      </c>
      <c r="AI105" s="2">
        <v>0</v>
      </c>
      <c r="AJ105" s="2"/>
      <c r="AK105" s="2">
        <f t="shared" si="21"/>
        <v>0</v>
      </c>
    </row>
    <row r="106" spans="1:37" ht="25.25" customHeight="1" x14ac:dyDescent="0.35">
      <c r="A106" s="2">
        <v>105</v>
      </c>
      <c r="B106" s="24" t="s">
        <v>277</v>
      </c>
      <c r="C106" s="3">
        <v>2</v>
      </c>
      <c r="D106" s="2" t="s">
        <v>101</v>
      </c>
      <c r="E106" s="2"/>
      <c r="F106" s="2">
        <v>0</v>
      </c>
      <c r="G106" s="2">
        <v>0</v>
      </c>
      <c r="H106" s="2">
        <v>0</v>
      </c>
      <c r="I106" s="2">
        <v>0</v>
      </c>
      <c r="J106" s="11" t="s">
        <v>375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11" t="s">
        <v>375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11" t="s">
        <v>375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11" t="s">
        <v>375</v>
      </c>
      <c r="AF106" s="2">
        <v>0</v>
      </c>
      <c r="AG106" s="2">
        <v>0</v>
      </c>
      <c r="AH106" s="2">
        <v>0</v>
      </c>
      <c r="AI106" s="2">
        <v>0</v>
      </c>
      <c r="AJ106" s="2"/>
      <c r="AK106" s="2">
        <f>SUM(C106+E106-AJ106)</f>
        <v>2</v>
      </c>
    </row>
    <row r="107" spans="1:37" ht="25.25" customHeight="1" x14ac:dyDescent="0.35">
      <c r="A107" s="2">
        <v>106</v>
      </c>
      <c r="B107" s="24" t="s">
        <v>278</v>
      </c>
      <c r="C107" s="3">
        <v>4</v>
      </c>
      <c r="D107" s="2" t="s">
        <v>101</v>
      </c>
      <c r="E107" s="2"/>
      <c r="F107" s="2">
        <v>0</v>
      </c>
      <c r="G107" s="2">
        <v>0</v>
      </c>
      <c r="H107" s="2">
        <v>0</v>
      </c>
      <c r="I107" s="2">
        <v>0</v>
      </c>
      <c r="J107" s="11" t="s">
        <v>377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11" t="s">
        <v>377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11" t="s">
        <v>377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11" t="s">
        <v>377</v>
      </c>
      <c r="AF107" s="2">
        <v>0</v>
      </c>
      <c r="AG107" s="2">
        <v>0</v>
      </c>
      <c r="AH107" s="2">
        <v>0</v>
      </c>
      <c r="AI107" s="2">
        <v>0</v>
      </c>
      <c r="AJ107" s="2">
        <v>2</v>
      </c>
      <c r="AK107" s="2">
        <f>SUM(C107+E107-AJ107)</f>
        <v>2</v>
      </c>
    </row>
    <row r="108" spans="1:37" ht="25.25" customHeight="1" x14ac:dyDescent="0.35">
      <c r="A108" s="2">
        <v>107</v>
      </c>
      <c r="B108" s="24" t="s">
        <v>279</v>
      </c>
      <c r="C108" s="3">
        <v>1</v>
      </c>
      <c r="D108" s="2" t="s">
        <v>101</v>
      </c>
      <c r="E108" s="2"/>
      <c r="F108" s="2">
        <v>0</v>
      </c>
      <c r="G108" s="2">
        <v>0</v>
      </c>
      <c r="H108" s="2" t="s">
        <v>106</v>
      </c>
      <c r="I108" s="2">
        <v>0</v>
      </c>
      <c r="J108" s="11" t="s">
        <v>378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11" t="s">
        <v>378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11" t="s">
        <v>378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11" t="s">
        <v>378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f t="shared" ref="AK108:AK110" si="22">SUM(C108+E108-AJ108)</f>
        <v>0</v>
      </c>
    </row>
    <row r="109" spans="1:37" ht="25.25" customHeight="1" x14ac:dyDescent="0.35">
      <c r="A109" s="2">
        <v>108</v>
      </c>
      <c r="B109" s="24" t="s">
        <v>280</v>
      </c>
      <c r="C109" s="3">
        <v>10</v>
      </c>
      <c r="D109" s="2" t="s">
        <v>101</v>
      </c>
      <c r="E109" s="2"/>
      <c r="F109" s="2">
        <v>0</v>
      </c>
      <c r="G109" s="2">
        <v>0</v>
      </c>
      <c r="H109" s="2">
        <v>0</v>
      </c>
      <c r="I109" s="2">
        <v>0</v>
      </c>
      <c r="J109" s="11" t="s">
        <v>379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11" t="s">
        <v>379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11" t="s">
        <v>379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11" t="s">
        <v>379</v>
      </c>
      <c r="AF109" s="2">
        <v>0</v>
      </c>
      <c r="AG109" s="2">
        <v>0</v>
      </c>
      <c r="AH109" s="2">
        <v>0</v>
      </c>
      <c r="AI109" s="2">
        <v>0</v>
      </c>
      <c r="AJ109" s="2"/>
      <c r="AK109" s="2">
        <f t="shared" si="22"/>
        <v>10</v>
      </c>
    </row>
    <row r="110" spans="1:37" ht="25.25" customHeight="1" x14ac:dyDescent="0.35">
      <c r="A110" s="2">
        <v>109</v>
      </c>
      <c r="B110" s="24" t="s">
        <v>281</v>
      </c>
      <c r="C110" s="3">
        <v>51</v>
      </c>
      <c r="D110" s="2" t="s">
        <v>101</v>
      </c>
      <c r="E110" s="2"/>
      <c r="F110" s="2">
        <v>0</v>
      </c>
      <c r="G110" s="2">
        <v>0</v>
      </c>
      <c r="H110" s="2">
        <v>0</v>
      </c>
      <c r="I110" s="2" t="s">
        <v>106</v>
      </c>
      <c r="J110" s="11" t="s">
        <v>380</v>
      </c>
      <c r="K110" s="2">
        <v>0</v>
      </c>
      <c r="L110" s="2">
        <v>0</v>
      </c>
      <c r="M110" s="2">
        <v>0</v>
      </c>
      <c r="N110" s="2">
        <v>0</v>
      </c>
      <c r="O110" s="2" t="s">
        <v>106</v>
      </c>
      <c r="P110" s="2">
        <v>0</v>
      </c>
      <c r="Q110" s="11" t="s">
        <v>380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11" t="s">
        <v>380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11" t="s">
        <v>380</v>
      </c>
      <c r="AF110" s="2">
        <v>0</v>
      </c>
      <c r="AG110" s="2" t="s">
        <v>106</v>
      </c>
      <c r="AH110" s="2">
        <v>0</v>
      </c>
      <c r="AI110" s="2">
        <v>0</v>
      </c>
      <c r="AJ110" s="2">
        <v>3</v>
      </c>
      <c r="AK110" s="2">
        <f t="shared" si="22"/>
        <v>48</v>
      </c>
    </row>
    <row r="111" spans="1:37" ht="25.25" customHeight="1" x14ac:dyDescent="0.35">
      <c r="A111" s="2">
        <v>110</v>
      </c>
      <c r="B111" s="24" t="s">
        <v>283</v>
      </c>
      <c r="C111" s="3">
        <v>0</v>
      </c>
      <c r="D111" s="2" t="s">
        <v>101</v>
      </c>
      <c r="E111" s="2"/>
      <c r="F111" s="2">
        <v>0</v>
      </c>
      <c r="G111" s="2">
        <v>0</v>
      </c>
      <c r="H111" s="2">
        <v>0</v>
      </c>
      <c r="I111" s="2">
        <v>0</v>
      </c>
      <c r="J111" s="11" t="s">
        <v>381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11" t="s">
        <v>381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11" t="s">
        <v>381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/>
      <c r="AE111" s="11" t="s">
        <v>381</v>
      </c>
      <c r="AF111" s="2">
        <v>0</v>
      </c>
      <c r="AG111" s="2">
        <v>0</v>
      </c>
      <c r="AH111" s="2">
        <v>0</v>
      </c>
      <c r="AI111" s="2">
        <v>0</v>
      </c>
      <c r="AJ111" s="2"/>
      <c r="AK111" s="2">
        <f>SUM(C111+E111-AJ111)</f>
        <v>0</v>
      </c>
    </row>
    <row r="112" spans="1:37" ht="25.25" customHeight="1" x14ac:dyDescent="0.35">
      <c r="A112" s="2">
        <v>111</v>
      </c>
      <c r="B112" s="25" t="s">
        <v>285</v>
      </c>
      <c r="C112" s="3">
        <v>0</v>
      </c>
      <c r="D112" s="2" t="s">
        <v>101</v>
      </c>
      <c r="E112" s="7"/>
      <c r="F112" s="2">
        <v>0</v>
      </c>
      <c r="G112" s="2">
        <v>0</v>
      </c>
      <c r="H112" s="2">
        <v>0</v>
      </c>
      <c r="I112" s="2">
        <v>0</v>
      </c>
      <c r="J112" s="2"/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/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/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/>
      <c r="AF112" s="2">
        <v>0</v>
      </c>
      <c r="AG112" s="2">
        <v>0</v>
      </c>
      <c r="AH112" s="2">
        <v>0</v>
      </c>
      <c r="AI112" s="2">
        <v>0</v>
      </c>
      <c r="AJ112" s="2"/>
      <c r="AK112" s="2">
        <f>SUM(C112+E112-AJ112)</f>
        <v>0</v>
      </c>
    </row>
    <row r="113" spans="1:37" ht="25.25" customHeight="1" x14ac:dyDescent="0.35">
      <c r="A113" s="2">
        <v>112</v>
      </c>
      <c r="B113" s="24" t="s">
        <v>286</v>
      </c>
      <c r="C113" s="3">
        <v>4</v>
      </c>
      <c r="D113" s="2" t="s">
        <v>101</v>
      </c>
      <c r="E113" s="2"/>
      <c r="F113" s="2">
        <v>0</v>
      </c>
      <c r="G113" s="2">
        <v>0</v>
      </c>
      <c r="H113" s="2">
        <v>0</v>
      </c>
      <c r="I113" s="2">
        <v>0</v>
      </c>
      <c r="J113" s="11" t="s">
        <v>375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11" t="s">
        <v>375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11" t="s">
        <v>375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11" t="s">
        <v>375</v>
      </c>
      <c r="AF113" s="2">
        <v>0</v>
      </c>
      <c r="AG113" s="2">
        <v>0</v>
      </c>
      <c r="AH113" s="2">
        <v>0</v>
      </c>
      <c r="AI113" s="2">
        <v>0</v>
      </c>
      <c r="AJ113" s="2"/>
      <c r="AK113" s="2">
        <f>SUM(C113+E113-AJ113)</f>
        <v>4</v>
      </c>
    </row>
    <row r="114" spans="1:37" ht="25.25" customHeight="1" x14ac:dyDescent="0.35">
      <c r="A114" s="2">
        <v>113</v>
      </c>
      <c r="B114" s="24" t="s">
        <v>287</v>
      </c>
      <c r="C114" s="3">
        <v>0</v>
      </c>
      <c r="D114" s="2" t="s">
        <v>110</v>
      </c>
      <c r="E114" s="2"/>
      <c r="F114" s="2">
        <v>0</v>
      </c>
      <c r="G114" s="2">
        <v>0</v>
      </c>
      <c r="H114" s="2">
        <v>0</v>
      </c>
      <c r="I114" s="2">
        <v>0</v>
      </c>
      <c r="J114" s="11" t="s">
        <v>377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11" t="s">
        <v>377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11" t="s">
        <v>377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11" t="s">
        <v>377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f t="shared" ref="AK114:AK116" si="23">SUM(C114+E114-AJ114)</f>
        <v>0</v>
      </c>
    </row>
    <row r="115" spans="1:37" ht="25.25" customHeight="1" x14ac:dyDescent="0.35">
      <c r="A115" s="2">
        <v>114</v>
      </c>
      <c r="B115" s="24" t="s">
        <v>288</v>
      </c>
      <c r="C115" s="3">
        <v>4</v>
      </c>
      <c r="D115" s="2" t="s">
        <v>101</v>
      </c>
      <c r="E115" s="2"/>
      <c r="F115" s="2">
        <v>0</v>
      </c>
      <c r="G115" s="2">
        <v>0</v>
      </c>
      <c r="H115" s="2">
        <v>0</v>
      </c>
      <c r="I115" s="2">
        <v>0</v>
      </c>
      <c r="J115" s="11" t="s">
        <v>378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11" t="s">
        <v>378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11" t="s">
        <v>378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11" t="s">
        <v>378</v>
      </c>
      <c r="AF115" s="2">
        <v>0</v>
      </c>
      <c r="AG115" s="2">
        <v>0</v>
      </c>
      <c r="AH115" s="2">
        <v>0</v>
      </c>
      <c r="AI115" s="2">
        <v>0</v>
      </c>
      <c r="AJ115" s="2"/>
      <c r="AK115" s="2">
        <f t="shared" si="23"/>
        <v>4</v>
      </c>
    </row>
    <row r="116" spans="1:37" ht="25.25" customHeight="1" x14ac:dyDescent="0.35">
      <c r="A116" s="2">
        <v>115</v>
      </c>
      <c r="B116" s="24" t="s">
        <v>289</v>
      </c>
      <c r="C116" s="3">
        <v>2</v>
      </c>
      <c r="D116" s="2" t="s">
        <v>101</v>
      </c>
      <c r="E116" s="2"/>
      <c r="F116" s="2">
        <v>0</v>
      </c>
      <c r="G116" s="2">
        <v>0</v>
      </c>
      <c r="H116" s="2">
        <v>0</v>
      </c>
      <c r="I116" s="2">
        <v>0</v>
      </c>
      <c r="J116" s="11" t="s">
        <v>379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11" t="s">
        <v>379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11" t="s">
        <v>379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11" t="s">
        <v>379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f t="shared" si="23"/>
        <v>2</v>
      </c>
    </row>
    <row r="117" spans="1:37" ht="25.25" customHeight="1" x14ac:dyDescent="0.35">
      <c r="A117" s="2">
        <v>116</v>
      </c>
      <c r="B117" s="25" t="s">
        <v>290</v>
      </c>
      <c r="C117" s="3">
        <v>1560</v>
      </c>
      <c r="D117" s="2" t="s">
        <v>101</v>
      </c>
      <c r="E117" s="7"/>
      <c r="F117" s="2" t="s">
        <v>106</v>
      </c>
      <c r="G117" s="2">
        <v>0</v>
      </c>
      <c r="H117" s="2">
        <v>0</v>
      </c>
      <c r="I117" s="2">
        <v>0</v>
      </c>
      <c r="J117" s="11" t="s">
        <v>380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11" t="s">
        <v>380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11" t="s">
        <v>380</v>
      </c>
      <c r="Y117" s="2">
        <v>0</v>
      </c>
      <c r="Z117" s="2">
        <v>0</v>
      </c>
      <c r="AA117" s="2" t="s">
        <v>106</v>
      </c>
      <c r="AB117" s="2">
        <v>0</v>
      </c>
      <c r="AC117" s="2">
        <v>0</v>
      </c>
      <c r="AD117" s="2">
        <v>0</v>
      </c>
      <c r="AE117" s="11" t="s">
        <v>380</v>
      </c>
      <c r="AF117" s="2">
        <v>0</v>
      </c>
      <c r="AG117" s="2">
        <v>0</v>
      </c>
      <c r="AH117" s="2">
        <v>0</v>
      </c>
      <c r="AI117" s="2">
        <v>0</v>
      </c>
      <c r="AJ117" s="2"/>
      <c r="AK117" s="2">
        <f>SUM(C117+E117-AJ117)</f>
        <v>1560</v>
      </c>
    </row>
    <row r="118" spans="1:37" ht="25.25" customHeight="1" x14ac:dyDescent="0.35">
      <c r="A118" s="2">
        <v>117</v>
      </c>
      <c r="B118" s="24" t="s">
        <v>291</v>
      </c>
      <c r="C118" s="3">
        <v>0</v>
      </c>
      <c r="D118" s="2" t="s">
        <v>101</v>
      </c>
      <c r="E118" s="2">
        <v>540</v>
      </c>
      <c r="F118" s="2" t="s">
        <v>60</v>
      </c>
      <c r="G118" s="2" t="s">
        <v>60</v>
      </c>
      <c r="H118" s="2" t="s">
        <v>293</v>
      </c>
      <c r="I118" s="2">
        <v>0</v>
      </c>
      <c r="J118" s="11" t="s">
        <v>380</v>
      </c>
      <c r="K118" s="2">
        <v>0</v>
      </c>
      <c r="L118" s="2" t="s">
        <v>60</v>
      </c>
      <c r="M118" s="2" t="s">
        <v>60</v>
      </c>
      <c r="N118" s="2" t="s">
        <v>60</v>
      </c>
      <c r="O118" s="2">
        <v>0</v>
      </c>
      <c r="P118" s="2" t="s">
        <v>60</v>
      </c>
      <c r="Q118" s="11" t="s">
        <v>381</v>
      </c>
      <c r="R118" s="2">
        <v>0</v>
      </c>
      <c r="S118" s="2">
        <v>0</v>
      </c>
      <c r="T118" s="2">
        <v>0</v>
      </c>
      <c r="U118" s="2" t="s">
        <v>60</v>
      </c>
      <c r="V118" s="2">
        <v>0</v>
      </c>
      <c r="W118" s="2">
        <v>0</v>
      </c>
      <c r="X118" s="11" t="s">
        <v>381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11" t="s">
        <v>381</v>
      </c>
      <c r="AF118" s="2">
        <v>0</v>
      </c>
      <c r="AG118" s="2">
        <v>0</v>
      </c>
      <c r="AH118" s="2">
        <v>0</v>
      </c>
      <c r="AI118" s="2">
        <v>0</v>
      </c>
      <c r="AJ118" s="2">
        <v>540</v>
      </c>
      <c r="AK118" s="2">
        <f>SUM(C118+E118-AJ118)</f>
        <v>0</v>
      </c>
    </row>
    <row r="119" spans="1:37" ht="25.25" customHeight="1" x14ac:dyDescent="0.35">
      <c r="A119" s="2">
        <v>118</v>
      </c>
      <c r="B119" s="24" t="s">
        <v>294</v>
      </c>
      <c r="C119" s="3">
        <v>40</v>
      </c>
      <c r="D119" s="2" t="s">
        <v>101</v>
      </c>
      <c r="E119" s="2"/>
      <c r="F119" s="2">
        <v>0</v>
      </c>
      <c r="G119" s="2">
        <v>0</v>
      </c>
      <c r="H119" s="2">
        <v>0</v>
      </c>
      <c r="I119" s="2">
        <v>0</v>
      </c>
      <c r="J119" s="2"/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/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/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11"/>
      <c r="AF119" s="2">
        <v>0</v>
      </c>
      <c r="AG119" s="2">
        <v>0</v>
      </c>
      <c r="AH119" s="2">
        <v>0</v>
      </c>
      <c r="AI119" s="2">
        <v>0</v>
      </c>
      <c r="AJ119" s="2"/>
      <c r="AK119" s="2">
        <f>SUM(C119+E119-AJ119)</f>
        <v>40</v>
      </c>
    </row>
    <row r="120" spans="1:37" ht="25.25" customHeight="1" x14ac:dyDescent="0.35">
      <c r="A120" s="2">
        <v>119</v>
      </c>
      <c r="B120" s="24" t="s">
        <v>295</v>
      </c>
      <c r="C120" s="3">
        <v>233</v>
      </c>
      <c r="D120" s="2" t="s">
        <v>101</v>
      </c>
      <c r="E120" s="2"/>
      <c r="F120" s="2">
        <v>0</v>
      </c>
      <c r="G120" s="2">
        <v>5</v>
      </c>
      <c r="H120" s="2">
        <v>0</v>
      </c>
      <c r="I120" s="2">
        <v>5</v>
      </c>
      <c r="J120" s="2"/>
      <c r="K120" s="2">
        <v>0</v>
      </c>
      <c r="L120" s="2">
        <v>5</v>
      </c>
      <c r="M120" s="2">
        <v>0</v>
      </c>
      <c r="N120" s="2">
        <v>5</v>
      </c>
      <c r="O120" s="2">
        <v>0</v>
      </c>
      <c r="P120" s="2">
        <v>0</v>
      </c>
      <c r="Q120" s="2"/>
      <c r="R120" s="2">
        <v>0</v>
      </c>
      <c r="S120" s="2">
        <v>5</v>
      </c>
      <c r="T120" s="2">
        <v>0</v>
      </c>
      <c r="U120" s="2">
        <v>5</v>
      </c>
      <c r="V120" s="2">
        <v>0</v>
      </c>
      <c r="W120" s="2">
        <v>0</v>
      </c>
      <c r="X120" s="2"/>
      <c r="Y120" s="2">
        <v>0</v>
      </c>
      <c r="Z120" s="2">
        <v>5</v>
      </c>
      <c r="AA120" s="2">
        <v>0</v>
      </c>
      <c r="AB120" s="2">
        <v>0</v>
      </c>
      <c r="AC120" s="2">
        <v>0</v>
      </c>
      <c r="AD120" s="2">
        <v>0</v>
      </c>
      <c r="AE120" s="11" t="s">
        <v>375</v>
      </c>
      <c r="AF120" s="2">
        <v>0</v>
      </c>
      <c r="AG120" s="2">
        <v>0</v>
      </c>
      <c r="AH120" s="2">
        <v>0</v>
      </c>
      <c r="AI120" s="2">
        <v>0</v>
      </c>
      <c r="AJ120" s="2">
        <v>35</v>
      </c>
      <c r="AK120" s="2">
        <f t="shared" ref="AK120:AK122" si="24">SUM(C120+E120-AJ120)</f>
        <v>198</v>
      </c>
    </row>
    <row r="121" spans="1:37" ht="25.25" customHeight="1" x14ac:dyDescent="0.35">
      <c r="A121" s="2">
        <v>120</v>
      </c>
      <c r="B121" s="24" t="s">
        <v>296</v>
      </c>
      <c r="C121" s="3">
        <v>9</v>
      </c>
      <c r="D121" s="2" t="s">
        <v>142</v>
      </c>
      <c r="E121" s="2"/>
      <c r="F121" s="2" t="s">
        <v>298</v>
      </c>
      <c r="G121" s="2" t="s">
        <v>144</v>
      </c>
      <c r="H121" s="2" t="s">
        <v>299</v>
      </c>
      <c r="I121" s="2" t="s">
        <v>300</v>
      </c>
      <c r="J121" s="11" t="s">
        <v>375</v>
      </c>
      <c r="K121" s="2">
        <v>0</v>
      </c>
      <c r="L121" s="2" t="s">
        <v>303</v>
      </c>
      <c r="M121" s="2" t="s">
        <v>300</v>
      </c>
      <c r="N121" s="2" t="s">
        <v>104</v>
      </c>
      <c r="O121" s="2" t="s">
        <v>300</v>
      </c>
      <c r="P121" s="2" t="s">
        <v>297</v>
      </c>
      <c r="Q121" s="11" t="s">
        <v>375</v>
      </c>
      <c r="R121" s="2">
        <v>0</v>
      </c>
      <c r="S121" s="2">
        <v>0</v>
      </c>
      <c r="T121" s="2" t="s">
        <v>144</v>
      </c>
      <c r="U121" s="2" t="s">
        <v>300</v>
      </c>
      <c r="V121" s="2">
        <v>0</v>
      </c>
      <c r="W121" s="2">
        <v>0</v>
      </c>
      <c r="X121" s="11" t="s">
        <v>375</v>
      </c>
      <c r="Y121" s="2" t="s">
        <v>39</v>
      </c>
      <c r="Z121" s="2">
        <v>0</v>
      </c>
      <c r="AA121" s="2" t="s">
        <v>298</v>
      </c>
      <c r="AB121" s="2" t="s">
        <v>306</v>
      </c>
      <c r="AC121" s="2">
        <v>0</v>
      </c>
      <c r="AD121" s="2">
        <v>0</v>
      </c>
      <c r="AE121" s="11" t="s">
        <v>377</v>
      </c>
      <c r="AF121" s="2" t="s">
        <v>305</v>
      </c>
      <c r="AG121" s="2" t="s">
        <v>400</v>
      </c>
      <c r="AH121" s="2" t="s">
        <v>144</v>
      </c>
      <c r="AI121" s="2">
        <v>0</v>
      </c>
      <c r="AJ121" s="2">
        <v>9</v>
      </c>
      <c r="AK121" s="2">
        <f t="shared" si="24"/>
        <v>0</v>
      </c>
    </row>
    <row r="122" spans="1:37" ht="25.25" customHeight="1" x14ac:dyDescent="0.35">
      <c r="A122" s="2">
        <v>121</v>
      </c>
      <c r="B122" s="24" t="s">
        <v>307</v>
      </c>
      <c r="C122" s="3">
        <v>2</v>
      </c>
      <c r="D122" s="2" t="s">
        <v>101</v>
      </c>
      <c r="E122" s="2"/>
      <c r="F122" s="2">
        <v>0</v>
      </c>
      <c r="G122" s="2" t="s">
        <v>106</v>
      </c>
      <c r="H122" s="2">
        <v>0</v>
      </c>
      <c r="I122" s="2" t="s">
        <v>106</v>
      </c>
      <c r="J122" s="11" t="s">
        <v>377</v>
      </c>
      <c r="K122" s="2" t="s">
        <v>106</v>
      </c>
      <c r="L122" s="2">
        <v>0</v>
      </c>
      <c r="M122" s="2">
        <v>0</v>
      </c>
      <c r="N122" s="2">
        <v>0</v>
      </c>
      <c r="O122" s="2" t="s">
        <v>39</v>
      </c>
      <c r="P122" s="2">
        <v>0</v>
      </c>
      <c r="Q122" s="11" t="s">
        <v>377</v>
      </c>
      <c r="R122" s="2">
        <v>0</v>
      </c>
      <c r="S122" s="2">
        <v>0</v>
      </c>
      <c r="T122" s="2" t="s">
        <v>401</v>
      </c>
      <c r="U122" s="2">
        <v>2</v>
      </c>
      <c r="V122" s="2">
        <v>0</v>
      </c>
      <c r="W122" s="2">
        <v>0</v>
      </c>
      <c r="X122" s="11" t="s">
        <v>377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11" t="s">
        <v>378</v>
      </c>
      <c r="AF122" s="2">
        <v>0</v>
      </c>
      <c r="AG122" s="2">
        <v>0</v>
      </c>
      <c r="AH122" s="2">
        <v>0</v>
      </c>
      <c r="AI122" s="2">
        <v>0</v>
      </c>
      <c r="AJ122" s="2">
        <v>2</v>
      </c>
      <c r="AK122" s="2">
        <f t="shared" si="24"/>
        <v>0</v>
      </c>
    </row>
    <row r="123" spans="1:37" ht="25.25" customHeight="1" x14ac:dyDescent="0.35">
      <c r="A123" s="2">
        <v>123</v>
      </c>
      <c r="B123" s="24" t="s">
        <v>309</v>
      </c>
      <c r="C123" s="3">
        <v>12</v>
      </c>
      <c r="D123" s="2"/>
      <c r="E123" s="2"/>
      <c r="F123" s="2">
        <v>0</v>
      </c>
      <c r="G123" s="2">
        <v>0</v>
      </c>
      <c r="H123" s="2">
        <v>0</v>
      </c>
      <c r="I123" s="2">
        <v>0</v>
      </c>
      <c r="J123" s="11" t="s">
        <v>379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11" t="s">
        <v>379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11" t="s">
        <v>379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11" t="s">
        <v>380</v>
      </c>
      <c r="AF123" s="2">
        <v>0</v>
      </c>
      <c r="AG123" s="2">
        <v>0</v>
      </c>
      <c r="AH123" s="2">
        <v>0</v>
      </c>
      <c r="AI123" s="2">
        <v>0</v>
      </c>
      <c r="AJ123" s="2">
        <v>2</v>
      </c>
      <c r="AK123" s="2">
        <f>SUM(C123+E123-AJ123)</f>
        <v>10</v>
      </c>
    </row>
    <row r="124" spans="1:37" ht="25.25" customHeight="1" x14ac:dyDescent="0.35">
      <c r="A124" s="2">
        <v>124</v>
      </c>
      <c r="B124" s="24" t="s">
        <v>310</v>
      </c>
      <c r="C124" s="3">
        <v>3</v>
      </c>
      <c r="D124" s="2" t="s">
        <v>101</v>
      </c>
      <c r="E124" s="2"/>
      <c r="F124" s="2">
        <v>0</v>
      </c>
      <c r="G124" s="2">
        <v>0</v>
      </c>
      <c r="H124" s="2">
        <v>0</v>
      </c>
      <c r="I124" s="2">
        <v>0</v>
      </c>
      <c r="J124" s="11" t="s">
        <v>380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11" t="s">
        <v>380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11" t="s">
        <v>380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11" t="s">
        <v>381</v>
      </c>
      <c r="AF124" s="2">
        <v>0</v>
      </c>
      <c r="AG124" s="2">
        <v>0</v>
      </c>
      <c r="AH124" s="2">
        <v>0</v>
      </c>
      <c r="AI124" s="2">
        <v>0</v>
      </c>
      <c r="AJ124" s="2"/>
      <c r="AK124" s="2">
        <f>SUM(C124+E124-AJ124)</f>
        <v>3</v>
      </c>
    </row>
    <row r="125" spans="1:37" ht="25.25" customHeight="1" x14ac:dyDescent="0.35">
      <c r="A125" s="2">
        <v>125</v>
      </c>
      <c r="B125" s="24" t="s">
        <v>311</v>
      </c>
      <c r="C125" s="3">
        <v>0</v>
      </c>
      <c r="D125" s="2" t="s">
        <v>101</v>
      </c>
      <c r="E125" s="2"/>
      <c r="F125" s="2">
        <v>0</v>
      </c>
      <c r="G125" s="2">
        <v>0</v>
      </c>
      <c r="H125" s="2">
        <v>0</v>
      </c>
      <c r="I125" s="2">
        <v>0</v>
      </c>
      <c r="J125" s="11" t="s">
        <v>380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11" t="s">
        <v>381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11" t="s">
        <v>381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11"/>
      <c r="AF125" s="2">
        <v>0</v>
      </c>
      <c r="AG125" s="2">
        <v>0</v>
      </c>
      <c r="AH125" s="2">
        <v>0</v>
      </c>
      <c r="AI125" s="2">
        <v>0</v>
      </c>
      <c r="AJ125" s="2"/>
      <c r="AK125" s="2">
        <f t="shared" ref="AK125" si="25">SUM(C125+E125-AJ125)</f>
        <v>0</v>
      </c>
    </row>
    <row r="126" spans="1:37" ht="25.25" customHeight="1" x14ac:dyDescent="0.35">
      <c r="A126" s="2">
        <v>126</v>
      </c>
      <c r="B126" s="24" t="s">
        <v>312</v>
      </c>
      <c r="C126" s="3">
        <v>7</v>
      </c>
      <c r="D126" s="2" t="s">
        <v>101</v>
      </c>
      <c r="E126" s="2"/>
      <c r="F126" s="2">
        <v>0</v>
      </c>
      <c r="G126" s="2">
        <v>0</v>
      </c>
      <c r="H126" s="2">
        <v>0</v>
      </c>
      <c r="I126" s="2">
        <v>0</v>
      </c>
      <c r="J126" s="2"/>
      <c r="K126" s="2">
        <v>0</v>
      </c>
      <c r="L126" s="2">
        <v>0</v>
      </c>
      <c r="M126" s="2">
        <v>0</v>
      </c>
      <c r="N126" s="2">
        <v>0</v>
      </c>
      <c r="O126" s="2" t="s">
        <v>36</v>
      </c>
      <c r="P126" s="2">
        <v>0</v>
      </c>
      <c r="Q126" s="2"/>
      <c r="R126" s="2">
        <v>0</v>
      </c>
      <c r="S126" s="2">
        <v>0</v>
      </c>
      <c r="T126" s="2" t="s">
        <v>104</v>
      </c>
      <c r="U126" s="2">
        <v>0</v>
      </c>
      <c r="V126" s="2">
        <v>0</v>
      </c>
      <c r="W126" s="2">
        <v>0</v>
      </c>
      <c r="X126" s="2"/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11" t="s">
        <v>375</v>
      </c>
      <c r="AF126" s="2">
        <v>0</v>
      </c>
      <c r="AG126" s="2">
        <v>0</v>
      </c>
      <c r="AH126" s="2">
        <v>0</v>
      </c>
      <c r="AI126" s="2">
        <v>0</v>
      </c>
      <c r="AJ126" s="2"/>
      <c r="AK126" s="2">
        <f>SUM(C126+E126-AJ126)</f>
        <v>7</v>
      </c>
    </row>
    <row r="127" spans="1:37" ht="25.25" customHeight="1" x14ac:dyDescent="0.35">
      <c r="A127" s="2">
        <v>127</v>
      </c>
      <c r="B127" s="24" t="s">
        <v>313</v>
      </c>
      <c r="C127" s="3">
        <v>0</v>
      </c>
      <c r="D127" s="2" t="s">
        <v>101</v>
      </c>
      <c r="E127" s="2"/>
      <c r="F127" s="2">
        <v>0</v>
      </c>
      <c r="G127" s="2">
        <v>0</v>
      </c>
      <c r="H127" s="2">
        <v>0</v>
      </c>
      <c r="I127" s="2">
        <v>0</v>
      </c>
      <c r="J127" s="2"/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/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/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11" t="s">
        <v>377</v>
      </c>
      <c r="AF127" s="2">
        <v>0</v>
      </c>
      <c r="AG127" s="2">
        <v>0</v>
      </c>
      <c r="AH127" s="2">
        <v>0</v>
      </c>
      <c r="AI127" s="2">
        <v>0</v>
      </c>
      <c r="AJ127" s="2"/>
      <c r="AK127" s="2">
        <f>SUM(C127+E127-AJ127)</f>
        <v>0</v>
      </c>
    </row>
    <row r="128" spans="1:37" ht="25.25" customHeight="1" x14ac:dyDescent="0.35">
      <c r="A128" s="2">
        <v>128</v>
      </c>
      <c r="B128" s="24" t="s">
        <v>314</v>
      </c>
      <c r="C128" s="3">
        <v>0</v>
      </c>
      <c r="D128" s="2" t="s">
        <v>101</v>
      </c>
      <c r="E128" s="2"/>
      <c r="F128" s="2">
        <v>0</v>
      </c>
      <c r="G128" s="2">
        <v>0</v>
      </c>
      <c r="H128" s="2">
        <v>0</v>
      </c>
      <c r="I128" s="2">
        <v>0</v>
      </c>
      <c r="J128" s="11" t="s">
        <v>375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11" t="s">
        <v>375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11" t="s">
        <v>375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11" t="s">
        <v>378</v>
      </c>
      <c r="AF128" s="2">
        <v>0</v>
      </c>
      <c r="AG128" s="2">
        <v>0</v>
      </c>
      <c r="AH128" s="2">
        <v>0</v>
      </c>
      <c r="AI128" s="2">
        <v>0</v>
      </c>
      <c r="AJ128" s="2"/>
      <c r="AK128" s="2">
        <f>SUM(C128+E128-AJ128)</f>
        <v>0</v>
      </c>
    </row>
    <row r="129" spans="1:37" ht="25.25" customHeight="1" x14ac:dyDescent="0.35">
      <c r="A129" s="2">
        <v>129</v>
      </c>
      <c r="B129" s="24" t="s">
        <v>315</v>
      </c>
      <c r="C129" s="3">
        <v>0</v>
      </c>
      <c r="D129" s="2" t="s">
        <v>101</v>
      </c>
      <c r="E129" s="2"/>
      <c r="F129" s="2">
        <v>0</v>
      </c>
      <c r="G129" s="2">
        <v>0</v>
      </c>
      <c r="H129" s="2">
        <v>0</v>
      </c>
      <c r="I129" s="2">
        <v>0</v>
      </c>
      <c r="J129" s="11" t="s">
        <v>377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11" t="s">
        <v>377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11" t="s">
        <v>377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11" t="s">
        <v>379</v>
      </c>
      <c r="AF129" s="2">
        <v>0</v>
      </c>
      <c r="AG129" s="2">
        <v>0</v>
      </c>
      <c r="AH129" s="2">
        <v>0</v>
      </c>
      <c r="AI129" s="2">
        <v>0</v>
      </c>
      <c r="AJ129" s="2"/>
      <c r="AK129" s="2">
        <f>SUM(C129+E129-AJ129)</f>
        <v>0</v>
      </c>
    </row>
    <row r="130" spans="1:37" ht="25.25" customHeight="1" x14ac:dyDescent="0.35">
      <c r="A130" s="2">
        <v>130</v>
      </c>
      <c r="B130" s="24" t="s">
        <v>316</v>
      </c>
      <c r="C130" s="3">
        <v>0</v>
      </c>
      <c r="D130" s="2" t="s">
        <v>101</v>
      </c>
      <c r="E130" s="2"/>
      <c r="F130" s="2">
        <v>0</v>
      </c>
      <c r="G130" s="2">
        <v>0</v>
      </c>
      <c r="H130" s="2">
        <v>0</v>
      </c>
      <c r="I130" s="2">
        <v>0</v>
      </c>
      <c r="J130" s="11" t="s">
        <v>378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11" t="s">
        <v>378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11" t="s">
        <v>378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11" t="s">
        <v>380</v>
      </c>
      <c r="AF130" s="2">
        <v>0</v>
      </c>
      <c r="AG130" s="2">
        <v>0</v>
      </c>
      <c r="AH130" s="2">
        <v>0</v>
      </c>
      <c r="AI130" s="2">
        <v>0</v>
      </c>
      <c r="AJ130" s="2"/>
      <c r="AK130" s="2">
        <f t="shared" ref="AK130:AK132" si="26">SUM(C130+E130-AJ130)</f>
        <v>0</v>
      </c>
    </row>
    <row r="131" spans="1:37" ht="25.25" customHeight="1" x14ac:dyDescent="0.35">
      <c r="A131" s="2">
        <v>131</v>
      </c>
      <c r="B131" s="24" t="s">
        <v>317</v>
      </c>
      <c r="C131" s="3">
        <v>1</v>
      </c>
      <c r="D131" s="2" t="s">
        <v>101</v>
      </c>
      <c r="E131" s="2"/>
      <c r="F131" s="2">
        <v>0</v>
      </c>
      <c r="G131" s="2">
        <v>0</v>
      </c>
      <c r="H131" s="2">
        <v>0</v>
      </c>
      <c r="I131" s="2">
        <v>0</v>
      </c>
      <c r="J131" s="11" t="s">
        <v>379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11" t="s">
        <v>379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11" t="s">
        <v>379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11" t="s">
        <v>381</v>
      </c>
      <c r="AF131" s="2">
        <v>0</v>
      </c>
      <c r="AG131" s="2">
        <v>0</v>
      </c>
      <c r="AH131" s="2">
        <v>0</v>
      </c>
      <c r="AI131" s="2">
        <v>0</v>
      </c>
      <c r="AJ131" s="2"/>
      <c r="AK131" s="2">
        <f t="shared" si="26"/>
        <v>1</v>
      </c>
    </row>
    <row r="132" spans="1:37" ht="25.25" customHeight="1" x14ac:dyDescent="0.35">
      <c r="A132" s="2">
        <v>132</v>
      </c>
      <c r="B132" s="24" t="s">
        <v>318</v>
      </c>
      <c r="C132" s="3">
        <v>1</v>
      </c>
      <c r="D132" s="2" t="s">
        <v>110</v>
      </c>
      <c r="E132" s="2"/>
      <c r="F132" s="2">
        <v>0</v>
      </c>
      <c r="G132" s="2">
        <v>0</v>
      </c>
      <c r="H132" s="2">
        <v>0</v>
      </c>
      <c r="I132" s="2">
        <v>0</v>
      </c>
      <c r="J132" s="11" t="s">
        <v>380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11" t="s">
        <v>380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11" t="s">
        <v>380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11"/>
      <c r="AF132" s="2">
        <v>0</v>
      </c>
      <c r="AG132" s="2">
        <v>0</v>
      </c>
      <c r="AH132" s="2">
        <v>0</v>
      </c>
      <c r="AI132" s="2">
        <v>0</v>
      </c>
      <c r="AJ132" s="2"/>
      <c r="AK132" s="2">
        <f t="shared" si="26"/>
        <v>1</v>
      </c>
    </row>
    <row r="133" spans="1:37" ht="25.25" customHeight="1" x14ac:dyDescent="0.35">
      <c r="A133" s="2">
        <v>133</v>
      </c>
      <c r="B133" s="24" t="s">
        <v>402</v>
      </c>
      <c r="C133" s="3">
        <v>120</v>
      </c>
      <c r="D133" s="2" t="s">
        <v>101</v>
      </c>
      <c r="E133" s="2"/>
      <c r="F133" s="2">
        <v>0</v>
      </c>
      <c r="G133" s="2">
        <v>0</v>
      </c>
      <c r="H133" s="2">
        <v>0</v>
      </c>
      <c r="I133" s="2">
        <v>0</v>
      </c>
      <c r="J133" s="11" t="s">
        <v>381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11" t="s">
        <v>381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11" t="s">
        <v>381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11" t="s">
        <v>375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f>SUM(C133+E133-AJ133)</f>
        <v>119</v>
      </c>
    </row>
    <row r="134" spans="1:37" ht="25.25" customHeight="1" x14ac:dyDescent="0.35">
      <c r="A134" s="2">
        <v>134</v>
      </c>
      <c r="B134" s="24" t="s">
        <v>320</v>
      </c>
      <c r="C134" s="3">
        <v>3</v>
      </c>
      <c r="D134" s="2" t="s">
        <v>101</v>
      </c>
      <c r="E134" s="2"/>
      <c r="F134" s="2">
        <v>0</v>
      </c>
      <c r="G134" s="2">
        <v>0</v>
      </c>
      <c r="H134" s="2">
        <v>0</v>
      </c>
      <c r="I134" s="2">
        <v>0</v>
      </c>
      <c r="J134" s="2"/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/>
      <c r="R134" s="2">
        <v>0</v>
      </c>
      <c r="S134" s="2" t="s">
        <v>106</v>
      </c>
      <c r="T134" s="2" t="s">
        <v>106</v>
      </c>
      <c r="U134" s="2">
        <v>0</v>
      </c>
      <c r="V134" s="2">
        <v>0</v>
      </c>
      <c r="W134" s="2">
        <v>0</v>
      </c>
      <c r="X134" s="2"/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11" t="s">
        <v>377</v>
      </c>
      <c r="AF134" s="2">
        <v>0</v>
      </c>
      <c r="AG134" s="2">
        <v>0</v>
      </c>
      <c r="AH134" s="2">
        <v>0</v>
      </c>
      <c r="AI134" s="2">
        <v>0</v>
      </c>
      <c r="AJ134" s="2">
        <v>2</v>
      </c>
      <c r="AK134" s="2">
        <f>SUM(C134+E134-AJ134)</f>
        <v>1</v>
      </c>
    </row>
    <row r="135" spans="1:37" ht="25.25" customHeight="1" x14ac:dyDescent="0.35">
      <c r="A135" s="2">
        <v>135</v>
      </c>
      <c r="B135" s="24" t="s">
        <v>321</v>
      </c>
      <c r="C135" s="3"/>
      <c r="D135" s="2" t="s">
        <v>101</v>
      </c>
      <c r="E135" s="2"/>
      <c r="F135" s="2">
        <v>0</v>
      </c>
      <c r="G135" s="2">
        <v>0</v>
      </c>
      <c r="H135" s="2">
        <v>0</v>
      </c>
      <c r="I135" s="2">
        <v>0</v>
      </c>
      <c r="J135" s="2"/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/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/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11" t="s">
        <v>378</v>
      </c>
      <c r="AF135" s="2">
        <v>0</v>
      </c>
      <c r="AG135" s="2">
        <v>0</v>
      </c>
      <c r="AH135" s="2">
        <v>0</v>
      </c>
      <c r="AI135" s="2">
        <v>0</v>
      </c>
      <c r="AJ135" s="2"/>
      <c r="AK135" s="2">
        <f t="shared" ref="AK135:AK138" si="27">SUM(C135+E135-AJ135)</f>
        <v>0</v>
      </c>
    </row>
    <row r="136" spans="1:37" ht="25.25" customHeight="1" x14ac:dyDescent="0.35">
      <c r="A136" s="2">
        <v>136</v>
      </c>
      <c r="B136" s="24" t="s">
        <v>322</v>
      </c>
      <c r="C136" s="3">
        <v>312</v>
      </c>
      <c r="D136" s="2" t="s">
        <v>101</v>
      </c>
      <c r="E136" s="2"/>
      <c r="F136" s="2" t="s">
        <v>403</v>
      </c>
      <c r="G136" s="2" t="s">
        <v>403</v>
      </c>
      <c r="H136" s="2" t="s">
        <v>403</v>
      </c>
      <c r="I136" s="2" t="s">
        <v>403</v>
      </c>
      <c r="J136" s="2"/>
      <c r="K136" s="2" t="s">
        <v>403</v>
      </c>
      <c r="L136" s="2" t="s">
        <v>403</v>
      </c>
      <c r="M136" s="2" t="s">
        <v>403</v>
      </c>
      <c r="N136" s="2" t="s">
        <v>403</v>
      </c>
      <c r="O136" s="2" t="s">
        <v>403</v>
      </c>
      <c r="P136" s="2" t="s">
        <v>403</v>
      </c>
      <c r="Q136" s="2"/>
      <c r="R136" s="2" t="s">
        <v>403</v>
      </c>
      <c r="S136" s="2" t="s">
        <v>403</v>
      </c>
      <c r="T136" s="2" t="s">
        <v>403</v>
      </c>
      <c r="U136" s="2" t="s">
        <v>403</v>
      </c>
      <c r="V136" s="2" t="s">
        <v>403</v>
      </c>
      <c r="W136" s="2" t="s">
        <v>403</v>
      </c>
      <c r="X136" s="2"/>
      <c r="Y136" s="2" t="s">
        <v>403</v>
      </c>
      <c r="Z136" s="2" t="s">
        <v>403</v>
      </c>
      <c r="AA136" s="2" t="s">
        <v>403</v>
      </c>
      <c r="AB136" s="2" t="s">
        <v>403</v>
      </c>
      <c r="AC136" s="2" t="s">
        <v>403</v>
      </c>
      <c r="AD136" s="2" t="s">
        <v>403</v>
      </c>
      <c r="AE136" s="11" t="s">
        <v>379</v>
      </c>
      <c r="AF136" s="2" t="s">
        <v>403</v>
      </c>
      <c r="AG136" s="2" t="s">
        <v>403</v>
      </c>
      <c r="AH136" s="2" t="s">
        <v>403</v>
      </c>
      <c r="AI136" s="2" t="s">
        <v>403</v>
      </c>
      <c r="AJ136" s="2"/>
      <c r="AK136" s="2">
        <f t="shared" si="27"/>
        <v>312</v>
      </c>
    </row>
    <row r="137" spans="1:37" ht="25.25" customHeight="1" x14ac:dyDescent="0.35">
      <c r="A137" s="2">
        <v>137</v>
      </c>
      <c r="B137" s="24" t="s">
        <v>324</v>
      </c>
      <c r="C137" s="3"/>
      <c r="D137" s="2" t="s">
        <v>101</v>
      </c>
      <c r="E137" s="2"/>
      <c r="F137" s="2" t="s">
        <v>403</v>
      </c>
      <c r="G137" s="2" t="s">
        <v>403</v>
      </c>
      <c r="H137" s="2" t="s">
        <v>403</v>
      </c>
      <c r="I137" s="2" t="s">
        <v>403</v>
      </c>
      <c r="J137" s="2"/>
      <c r="K137" s="2" t="s">
        <v>403</v>
      </c>
      <c r="L137" s="2" t="s">
        <v>403</v>
      </c>
      <c r="M137" s="2" t="s">
        <v>403</v>
      </c>
      <c r="N137" s="2" t="s">
        <v>403</v>
      </c>
      <c r="O137" s="2" t="s">
        <v>403</v>
      </c>
      <c r="P137" s="2" t="s">
        <v>403</v>
      </c>
      <c r="Q137" s="2"/>
      <c r="R137" s="2" t="s">
        <v>403</v>
      </c>
      <c r="S137" s="2" t="s">
        <v>403</v>
      </c>
      <c r="T137" s="2" t="s">
        <v>403</v>
      </c>
      <c r="U137" s="2" t="s">
        <v>403</v>
      </c>
      <c r="V137" s="2" t="s">
        <v>403</v>
      </c>
      <c r="W137" s="2" t="s">
        <v>403</v>
      </c>
      <c r="X137" s="2"/>
      <c r="Y137" s="2" t="s">
        <v>403</v>
      </c>
      <c r="Z137" s="2" t="s">
        <v>403</v>
      </c>
      <c r="AA137" s="2" t="s">
        <v>403</v>
      </c>
      <c r="AB137" s="2" t="s">
        <v>403</v>
      </c>
      <c r="AC137" s="2" t="s">
        <v>403</v>
      </c>
      <c r="AD137" s="2" t="s">
        <v>403</v>
      </c>
      <c r="AE137" s="11" t="s">
        <v>380</v>
      </c>
      <c r="AF137" s="2" t="s">
        <v>403</v>
      </c>
      <c r="AG137" s="2" t="s">
        <v>403</v>
      </c>
      <c r="AH137" s="2" t="s">
        <v>403</v>
      </c>
      <c r="AI137" s="2" t="s">
        <v>403</v>
      </c>
      <c r="AJ137" s="2"/>
      <c r="AK137" s="2">
        <f t="shared" si="27"/>
        <v>0</v>
      </c>
    </row>
    <row r="138" spans="1:37" ht="25.25" customHeight="1" x14ac:dyDescent="0.35">
      <c r="A138" s="2">
        <v>138</v>
      </c>
      <c r="B138" s="24" t="s">
        <v>404</v>
      </c>
      <c r="C138" s="3">
        <v>12</v>
      </c>
      <c r="D138" s="2" t="s">
        <v>101</v>
      </c>
      <c r="E138" s="2">
        <v>12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>
        <f t="shared" si="27"/>
        <v>24</v>
      </c>
    </row>
    <row r="139" spans="1:37" ht="25.25" customHeight="1" x14ac:dyDescent="0.35">
      <c r="A139" s="2">
        <v>139</v>
      </c>
      <c r="B139" s="24" t="s">
        <v>326</v>
      </c>
      <c r="C139" s="2"/>
      <c r="D139" s="2" t="s">
        <v>101</v>
      </c>
      <c r="E139" s="2">
        <v>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>
        <f t="shared" ref="AK139:AK145" si="28">SUM(C139-AJ139)</f>
        <v>0</v>
      </c>
    </row>
    <row r="140" spans="1:37" ht="25.25" customHeight="1" x14ac:dyDescent="0.35">
      <c r="A140" s="2">
        <v>140</v>
      </c>
      <c r="B140" s="25" t="s">
        <v>327</v>
      </c>
      <c r="C140" s="2"/>
      <c r="D140" s="2" t="s">
        <v>101</v>
      </c>
      <c r="E140" s="2">
        <v>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>
        <f t="shared" si="28"/>
        <v>0</v>
      </c>
    </row>
    <row r="141" spans="1:37" ht="25.25" customHeight="1" x14ac:dyDescent="0.35">
      <c r="A141" s="2">
        <v>141</v>
      </c>
      <c r="B141" s="24" t="s">
        <v>328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>
        <f t="shared" si="28"/>
        <v>0</v>
      </c>
    </row>
    <row r="142" spans="1:37" ht="25.25" customHeight="1" x14ac:dyDescent="0.35">
      <c r="A142" s="2">
        <v>142</v>
      </c>
      <c r="B142" s="24" t="s">
        <v>329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>
        <f t="shared" si="28"/>
        <v>0</v>
      </c>
    </row>
    <row r="143" spans="1:37" ht="25.25" customHeight="1" x14ac:dyDescent="0.35">
      <c r="A143" s="2">
        <v>143</v>
      </c>
      <c r="B143" s="24" t="s">
        <v>331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>
        <f t="shared" si="28"/>
        <v>0</v>
      </c>
    </row>
    <row r="144" spans="1:37" ht="25.25" customHeight="1" x14ac:dyDescent="0.35">
      <c r="A144" s="2">
        <v>144</v>
      </c>
      <c r="B144" s="24" t="s">
        <v>333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>
        <f t="shared" si="28"/>
        <v>0</v>
      </c>
    </row>
    <row r="145" spans="1:37" ht="25.25" customHeight="1" x14ac:dyDescent="0.35">
      <c r="A145" s="2">
        <v>145</v>
      </c>
      <c r="B145" s="24" t="s">
        <v>335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>
        <f t="shared" si="2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tabSelected="1" zoomScale="45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4.5" x14ac:dyDescent="0.35"/>
  <cols>
    <col min="1" max="1" width="15.6328125" customWidth="1"/>
    <col min="2" max="2" width="90.7265625" bestFit="1" customWidth="1"/>
    <col min="3" max="3" width="29.6328125" bestFit="1" customWidth="1"/>
    <col min="4" max="4" width="16.1796875" customWidth="1"/>
    <col min="5" max="5" width="19.6328125" customWidth="1"/>
    <col min="6" max="6" width="14" bestFit="1" customWidth="1"/>
    <col min="7" max="7" width="15.26953125" bestFit="1" customWidth="1"/>
    <col min="8" max="8" width="14" bestFit="1" customWidth="1"/>
    <col min="9" max="10" width="10.1796875" bestFit="1" customWidth="1"/>
    <col min="11" max="14" width="9.81640625" bestFit="1" customWidth="1"/>
    <col min="15" max="16" width="11.6328125" bestFit="1" customWidth="1"/>
    <col min="17" max="17" width="14" bestFit="1" customWidth="1"/>
    <col min="18" max="21" width="11.6328125" bestFit="1" customWidth="1"/>
    <col min="22" max="24" width="14" bestFit="1" customWidth="1"/>
    <col min="25" max="35" width="11.6328125" bestFit="1" customWidth="1"/>
    <col min="36" max="36" width="19.453125" bestFit="1" customWidth="1"/>
    <col min="37" max="37" width="23.81640625" bestFit="1" customWidth="1"/>
  </cols>
  <sheetData>
    <row r="1" spans="1:37" ht="82.5" x14ac:dyDescent="0.35">
      <c r="A1" s="29" t="s">
        <v>460</v>
      </c>
      <c r="B1" s="29" t="s">
        <v>461</v>
      </c>
      <c r="C1" s="29" t="s">
        <v>462</v>
      </c>
      <c r="D1" s="30" t="s">
        <v>406</v>
      </c>
      <c r="E1" s="29" t="s">
        <v>407</v>
      </c>
      <c r="F1" s="35">
        <v>45444</v>
      </c>
      <c r="G1" s="35">
        <v>45445</v>
      </c>
      <c r="H1" s="35">
        <v>45446</v>
      </c>
      <c r="I1" s="35">
        <v>45447</v>
      </c>
      <c r="J1" s="35">
        <v>45448</v>
      </c>
      <c r="K1" s="35">
        <v>45449</v>
      </c>
      <c r="L1" s="35">
        <v>45450</v>
      </c>
      <c r="M1" s="35">
        <v>45451</v>
      </c>
      <c r="N1" s="35">
        <v>45452</v>
      </c>
      <c r="O1" s="35">
        <v>45453</v>
      </c>
      <c r="P1" s="35">
        <v>45454</v>
      </c>
      <c r="Q1" s="35">
        <v>45455</v>
      </c>
      <c r="R1" s="35">
        <v>45456</v>
      </c>
      <c r="S1" s="35">
        <v>45457</v>
      </c>
      <c r="T1" s="35">
        <v>45458</v>
      </c>
      <c r="U1" s="35">
        <v>45459</v>
      </c>
      <c r="V1" s="35">
        <v>45460</v>
      </c>
      <c r="W1" s="35">
        <v>45461</v>
      </c>
      <c r="X1" s="35">
        <v>45462</v>
      </c>
      <c r="Y1" s="35">
        <v>45463</v>
      </c>
      <c r="Z1" s="35">
        <v>45464</v>
      </c>
      <c r="AA1" s="35">
        <v>45465</v>
      </c>
      <c r="AB1" s="35">
        <v>45466</v>
      </c>
      <c r="AC1" s="35">
        <v>45467</v>
      </c>
      <c r="AD1" s="35">
        <v>45468</v>
      </c>
      <c r="AE1" s="35">
        <v>45469</v>
      </c>
      <c r="AF1" s="36">
        <v>45470</v>
      </c>
      <c r="AG1" s="35">
        <v>45471</v>
      </c>
      <c r="AH1" s="35">
        <v>45472</v>
      </c>
      <c r="AI1" s="35">
        <v>45473</v>
      </c>
      <c r="AJ1" s="29" t="s">
        <v>463</v>
      </c>
      <c r="AK1" s="29" t="s">
        <v>421</v>
      </c>
    </row>
    <row r="2" spans="1:37" s="26" customFormat="1" ht="27.65" customHeight="1" x14ac:dyDescent="0.5">
      <c r="A2" s="37">
        <v>1</v>
      </c>
      <c r="B2" s="37" t="s">
        <v>32</v>
      </c>
      <c r="C2" s="32">
        <f>'MAY 24'!AK2</f>
        <v>100</v>
      </c>
      <c r="D2" s="31" t="s">
        <v>101</v>
      </c>
      <c r="E2" s="31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41">
        <f>SUM(F2:AI2)</f>
        <v>0</v>
      </c>
      <c r="AK2" s="42">
        <f>C2+E2-AJ2</f>
        <v>100</v>
      </c>
    </row>
    <row r="3" spans="1:37" s="26" customFormat="1" ht="27.65" customHeight="1" x14ac:dyDescent="0.5">
      <c r="A3" s="37">
        <f>1+A2</f>
        <v>2</v>
      </c>
      <c r="B3" s="37" t="s">
        <v>40</v>
      </c>
      <c r="C3" s="32">
        <f>'MAY 24'!AK3</f>
        <v>0</v>
      </c>
      <c r="D3" s="31" t="s">
        <v>101</v>
      </c>
      <c r="E3" s="31">
        <v>221</v>
      </c>
      <c r="F3" s="34">
        <v>6</v>
      </c>
      <c r="G3" s="34"/>
      <c r="H3" s="34">
        <v>10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>
        <v>10</v>
      </c>
      <c r="W3" s="34"/>
      <c r="X3" s="34">
        <v>20</v>
      </c>
      <c r="Y3" s="34">
        <v>14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41">
        <f t="shared" ref="AJ3:AJ66" si="0">SUM(F3:AI3)</f>
        <v>60</v>
      </c>
      <c r="AK3" s="42">
        <f>C3+E3-AJ3</f>
        <v>161</v>
      </c>
    </row>
    <row r="4" spans="1:37" s="26" customFormat="1" ht="27.65" customHeight="1" x14ac:dyDescent="0.5">
      <c r="A4" s="37">
        <f t="shared" ref="A4:A67" si="1">1+A3</f>
        <v>3</v>
      </c>
      <c r="B4" s="37" t="s">
        <v>52</v>
      </c>
      <c r="C4" s="32">
        <f>'MAY 24'!AK4</f>
        <v>0</v>
      </c>
      <c r="D4" s="31" t="s">
        <v>101</v>
      </c>
      <c r="E4" s="31">
        <v>440</v>
      </c>
      <c r="F4" s="34">
        <v>30</v>
      </c>
      <c r="G4" s="34"/>
      <c r="H4" s="34">
        <v>25</v>
      </c>
      <c r="I4" s="34"/>
      <c r="J4" s="34"/>
      <c r="K4" s="34"/>
      <c r="L4" s="34"/>
      <c r="M4" s="34"/>
      <c r="N4" s="34"/>
      <c r="O4" s="34"/>
      <c r="P4" s="34"/>
      <c r="Q4" s="34">
        <v>40</v>
      </c>
      <c r="R4" s="34"/>
      <c r="S4" s="34"/>
      <c r="T4" s="34">
        <v>20</v>
      </c>
      <c r="U4" s="34"/>
      <c r="V4" s="34"/>
      <c r="W4" s="34">
        <v>40</v>
      </c>
      <c r="X4" s="34">
        <v>30</v>
      </c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41">
        <f t="shared" si="0"/>
        <v>185</v>
      </c>
      <c r="AK4" s="42">
        <f>C4+E4-AJ4</f>
        <v>255</v>
      </c>
    </row>
    <row r="5" spans="1:37" s="26" customFormat="1" ht="27.65" customHeight="1" x14ac:dyDescent="0.5">
      <c r="A5" s="37">
        <f t="shared" si="1"/>
        <v>4</v>
      </c>
      <c r="B5" s="37" t="s">
        <v>63</v>
      </c>
      <c r="C5" s="32">
        <f>'MAY 24'!AK5</f>
        <v>0</v>
      </c>
      <c r="D5" s="31" t="s">
        <v>101</v>
      </c>
      <c r="E5" s="31">
        <v>333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>
        <v>40</v>
      </c>
      <c r="R5" s="34"/>
      <c r="S5" s="34"/>
      <c r="T5" s="34">
        <v>20</v>
      </c>
      <c r="U5" s="34"/>
      <c r="V5" s="34"/>
      <c r="W5" s="34">
        <v>40</v>
      </c>
      <c r="X5" s="34">
        <v>30</v>
      </c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41">
        <f t="shared" si="0"/>
        <v>130</v>
      </c>
      <c r="AK5" s="42">
        <f>C5+E5-AJ5</f>
        <v>203</v>
      </c>
    </row>
    <row r="6" spans="1:37" s="26" customFormat="1" ht="27.65" customHeight="1" x14ac:dyDescent="0.5">
      <c r="A6" s="37">
        <f t="shared" si="1"/>
        <v>5</v>
      </c>
      <c r="B6" s="37" t="s">
        <v>452</v>
      </c>
      <c r="C6" s="32">
        <f>'MAY 24'!AK6</f>
        <v>0</v>
      </c>
      <c r="D6" s="31" t="s">
        <v>101</v>
      </c>
      <c r="E6" s="31">
        <v>732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>
        <v>6</v>
      </c>
      <c r="W6" s="34"/>
      <c r="X6" s="34">
        <v>90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41">
        <f t="shared" si="0"/>
        <v>96</v>
      </c>
      <c r="AK6" s="42">
        <f>C6+E6-AJ6</f>
        <v>636</v>
      </c>
    </row>
    <row r="7" spans="1:37" s="26" customFormat="1" ht="27.65" customHeight="1" x14ac:dyDescent="0.5">
      <c r="A7" s="37">
        <f t="shared" si="1"/>
        <v>6</v>
      </c>
      <c r="B7" s="37" t="s">
        <v>75</v>
      </c>
      <c r="C7" s="32">
        <f>'MAY 24'!AK7</f>
        <v>238</v>
      </c>
      <c r="D7" s="31" t="s">
        <v>33</v>
      </c>
      <c r="E7" s="31">
        <v>62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41">
        <f t="shared" si="0"/>
        <v>0</v>
      </c>
      <c r="AK7" s="42">
        <f>C7+E7-AJ7</f>
        <v>300</v>
      </c>
    </row>
    <row r="8" spans="1:37" s="26" customFormat="1" ht="27.65" customHeight="1" x14ac:dyDescent="0.5">
      <c r="A8" s="37">
        <f t="shared" si="1"/>
        <v>7</v>
      </c>
      <c r="B8" s="37" t="s">
        <v>77</v>
      </c>
      <c r="C8" s="32">
        <f>'MAY 24'!AK8</f>
        <v>27</v>
      </c>
      <c r="D8" s="31" t="s">
        <v>90</v>
      </c>
      <c r="E8" s="31">
        <v>93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41">
        <f t="shared" si="0"/>
        <v>0</v>
      </c>
      <c r="AK8" s="42">
        <f>C8+E8-AJ8</f>
        <v>120</v>
      </c>
    </row>
    <row r="9" spans="1:37" s="26" customFormat="1" ht="30" customHeight="1" x14ac:dyDescent="0.5">
      <c r="A9" s="37">
        <f t="shared" si="1"/>
        <v>8</v>
      </c>
      <c r="B9" s="37" t="s">
        <v>79</v>
      </c>
      <c r="C9" s="32">
        <f>'MAY 24'!AK9</f>
        <v>170</v>
      </c>
      <c r="D9" s="31" t="s">
        <v>101</v>
      </c>
      <c r="E9" s="31">
        <v>250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41">
        <f t="shared" si="0"/>
        <v>0</v>
      </c>
      <c r="AK9" s="42">
        <f>C9+E9-AJ9</f>
        <v>420</v>
      </c>
    </row>
    <row r="10" spans="1:37" s="26" customFormat="1" ht="27.65" customHeight="1" x14ac:dyDescent="0.5">
      <c r="A10" s="37">
        <f t="shared" si="1"/>
        <v>9</v>
      </c>
      <c r="B10" s="37" t="s">
        <v>80</v>
      </c>
      <c r="C10" s="32">
        <f>'MAY 24'!AK10</f>
        <v>1515</v>
      </c>
      <c r="D10" s="31" t="s">
        <v>33</v>
      </c>
      <c r="E10" s="31">
        <v>1200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>
        <v>50</v>
      </c>
      <c r="W10" s="34">
        <v>50</v>
      </c>
      <c r="X10" s="34">
        <v>50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41">
        <f t="shared" si="0"/>
        <v>150</v>
      </c>
      <c r="AK10" s="42">
        <f>C10+E10-AJ10</f>
        <v>2565</v>
      </c>
    </row>
    <row r="11" spans="1:37" s="26" customFormat="1" ht="27.65" customHeight="1" x14ac:dyDescent="0.5">
      <c r="A11" s="37">
        <f t="shared" si="1"/>
        <v>10</v>
      </c>
      <c r="B11" s="37" t="s">
        <v>418</v>
      </c>
      <c r="C11" s="32">
        <f>'MAY 24'!AK11</f>
        <v>456</v>
      </c>
      <c r="D11" s="31" t="s">
        <v>101</v>
      </c>
      <c r="E11" s="31">
        <v>529</v>
      </c>
      <c r="F11" s="34"/>
      <c r="G11" s="34"/>
      <c r="H11" s="34">
        <v>80</v>
      </c>
      <c r="I11" s="34"/>
      <c r="J11" s="34">
        <v>40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/>
      <c r="R11" s="34"/>
      <c r="S11" s="34"/>
      <c r="T11" s="34"/>
      <c r="U11" s="34"/>
      <c r="V11" s="34">
        <v>25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41">
        <f t="shared" si="0"/>
        <v>145</v>
      </c>
      <c r="AK11" s="42">
        <f>C11+E11-AJ11</f>
        <v>840</v>
      </c>
    </row>
    <row r="12" spans="1:37" s="26" customFormat="1" ht="27.65" customHeight="1" x14ac:dyDescent="0.5">
      <c r="A12" s="37">
        <f t="shared" si="1"/>
        <v>11</v>
      </c>
      <c r="B12" s="37" t="s">
        <v>383</v>
      </c>
      <c r="C12" s="32">
        <f>'MAY 24'!AK12</f>
        <v>35</v>
      </c>
      <c r="D12" s="31" t="s">
        <v>101</v>
      </c>
      <c r="E12" s="31">
        <v>20</v>
      </c>
      <c r="F12" s="34"/>
      <c r="G12" s="34"/>
      <c r="H12" s="34"/>
      <c r="I12" s="34"/>
      <c r="J12" s="34"/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41">
        <f t="shared" si="0"/>
        <v>0</v>
      </c>
      <c r="AK12" s="42">
        <f>C12+E12-AJ12</f>
        <v>55</v>
      </c>
    </row>
    <row r="13" spans="1:37" s="26" customFormat="1" ht="27.65" customHeight="1" x14ac:dyDescent="0.5">
      <c r="A13" s="37">
        <f t="shared" si="1"/>
        <v>12</v>
      </c>
      <c r="B13" s="37" t="s">
        <v>87</v>
      </c>
      <c r="C13" s="32">
        <f>'MAY 24'!AK13</f>
        <v>13</v>
      </c>
      <c r="D13" s="31" t="s">
        <v>451</v>
      </c>
      <c r="E13" s="31">
        <v>37</v>
      </c>
      <c r="F13" s="34"/>
      <c r="G13" s="34"/>
      <c r="H13" s="34"/>
      <c r="I13" s="34"/>
      <c r="J13" s="34"/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41">
        <f t="shared" si="0"/>
        <v>0</v>
      </c>
      <c r="AK13" s="42">
        <f>C13+E13-AJ13</f>
        <v>50</v>
      </c>
    </row>
    <row r="14" spans="1:37" s="26" customFormat="1" ht="27.65" customHeight="1" x14ac:dyDescent="0.5">
      <c r="A14" s="37">
        <f t="shared" si="1"/>
        <v>13</v>
      </c>
      <c r="B14" s="37" t="s">
        <v>88</v>
      </c>
      <c r="C14" s="32">
        <f>'MAY 24'!AK14</f>
        <v>16</v>
      </c>
      <c r="D14" s="31" t="s">
        <v>101</v>
      </c>
      <c r="E14" s="31">
        <v>64</v>
      </c>
      <c r="F14" s="34"/>
      <c r="G14" s="34"/>
      <c r="H14" s="34"/>
      <c r="I14" s="34"/>
      <c r="J14" s="34"/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41">
        <f t="shared" si="0"/>
        <v>0</v>
      </c>
      <c r="AK14" s="42">
        <f>C14+E14-AJ14</f>
        <v>80</v>
      </c>
    </row>
    <row r="15" spans="1:37" s="26" customFormat="1" ht="27.65" customHeight="1" x14ac:dyDescent="0.5">
      <c r="A15" s="37">
        <f t="shared" si="1"/>
        <v>14</v>
      </c>
      <c r="B15" s="37" t="s">
        <v>89</v>
      </c>
      <c r="C15" s="32"/>
      <c r="D15" s="31" t="s">
        <v>90</v>
      </c>
      <c r="E15" s="31">
        <v>150</v>
      </c>
      <c r="F15" s="34"/>
      <c r="G15" s="34"/>
      <c r="H15" s="34"/>
      <c r="I15" s="34"/>
      <c r="J15" s="34"/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41">
        <f t="shared" si="0"/>
        <v>0</v>
      </c>
      <c r="AK15" s="42">
        <f>C15+E15-AJ15</f>
        <v>150</v>
      </c>
    </row>
    <row r="16" spans="1:37" s="26" customFormat="1" ht="27.65" customHeight="1" x14ac:dyDescent="0.5">
      <c r="A16" s="37">
        <f t="shared" si="1"/>
        <v>15</v>
      </c>
      <c r="B16" s="37" t="s">
        <v>434</v>
      </c>
      <c r="C16" s="32">
        <f>'MAY 24'!AK16</f>
        <v>155</v>
      </c>
      <c r="D16" s="31" t="s">
        <v>90</v>
      </c>
      <c r="E16" s="31"/>
      <c r="F16" s="34"/>
      <c r="G16" s="34"/>
      <c r="H16" s="34"/>
      <c r="I16" s="34"/>
      <c r="J16" s="34"/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41">
        <f t="shared" si="0"/>
        <v>0</v>
      </c>
      <c r="AK16" s="42">
        <f>C16+E16-AJ16</f>
        <v>155</v>
      </c>
    </row>
    <row r="17" spans="1:37" s="26" customFormat="1" ht="27.65" customHeight="1" x14ac:dyDescent="0.5">
      <c r="A17" s="37">
        <f t="shared" si="1"/>
        <v>16</v>
      </c>
      <c r="B17" s="37" t="s">
        <v>453</v>
      </c>
      <c r="C17" s="32">
        <v>8</v>
      </c>
      <c r="D17" s="31" t="s">
        <v>238</v>
      </c>
      <c r="E17" s="31"/>
      <c r="F17" s="34"/>
      <c r="G17" s="34"/>
      <c r="H17" s="34"/>
      <c r="I17" s="34"/>
      <c r="J17" s="34"/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41">
        <f t="shared" si="0"/>
        <v>0</v>
      </c>
      <c r="AK17" s="42">
        <f>C17+E17-AJ17</f>
        <v>8</v>
      </c>
    </row>
    <row r="18" spans="1:37" s="26" customFormat="1" ht="27.65" customHeight="1" x14ac:dyDescent="0.5">
      <c r="A18" s="37">
        <f t="shared" si="1"/>
        <v>17</v>
      </c>
      <c r="B18" s="37" t="s">
        <v>458</v>
      </c>
      <c r="C18" s="32">
        <v>5</v>
      </c>
      <c r="D18" s="31" t="s">
        <v>110</v>
      </c>
      <c r="E18" s="31"/>
      <c r="F18" s="34"/>
      <c r="G18" s="34"/>
      <c r="H18" s="34"/>
      <c r="I18" s="34"/>
      <c r="J18" s="34"/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41">
        <f t="shared" si="0"/>
        <v>0</v>
      </c>
      <c r="AK18" s="42">
        <f>C18+E18-AJ18</f>
        <v>5</v>
      </c>
    </row>
    <row r="19" spans="1:37" s="26" customFormat="1" ht="27.65" customHeight="1" x14ac:dyDescent="0.5">
      <c r="A19" s="37">
        <f t="shared" si="1"/>
        <v>18</v>
      </c>
      <c r="B19" s="37" t="s">
        <v>435</v>
      </c>
      <c r="C19" s="32">
        <f>'MAY 24'!AK19</f>
        <v>0</v>
      </c>
      <c r="D19" s="31" t="s">
        <v>101</v>
      </c>
      <c r="E19" s="31">
        <v>200</v>
      </c>
      <c r="F19" s="34">
        <v>4</v>
      </c>
      <c r="G19" s="34"/>
      <c r="H19" s="34">
        <v>2</v>
      </c>
      <c r="I19" s="34">
        <v>1</v>
      </c>
      <c r="J19" s="34"/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4</v>
      </c>
      <c r="R19" s="34">
        <v>1</v>
      </c>
      <c r="S19" s="34"/>
      <c r="T19" s="34">
        <v>3</v>
      </c>
      <c r="U19" s="34"/>
      <c r="V19" s="34"/>
      <c r="W19" s="34">
        <v>4</v>
      </c>
      <c r="X19" s="34">
        <v>4</v>
      </c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41">
        <f t="shared" si="0"/>
        <v>23</v>
      </c>
      <c r="AK19" s="42">
        <f>C19+E19-AJ19</f>
        <v>177</v>
      </c>
    </row>
    <row r="20" spans="1:37" s="26" customFormat="1" ht="27.65" customHeight="1" x14ac:dyDescent="0.5">
      <c r="A20" s="37">
        <f t="shared" si="1"/>
        <v>19</v>
      </c>
      <c r="B20" s="37" t="s">
        <v>105</v>
      </c>
      <c r="C20" s="32">
        <f>'MAY 24'!AK20</f>
        <v>37</v>
      </c>
      <c r="D20" s="31" t="s">
        <v>101</v>
      </c>
      <c r="E20" s="31">
        <v>50</v>
      </c>
      <c r="F20" s="34">
        <v>1</v>
      </c>
      <c r="G20" s="34"/>
      <c r="H20" s="34"/>
      <c r="I20" s="34"/>
      <c r="J20" s="34"/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1</v>
      </c>
      <c r="R20" s="34">
        <v>1</v>
      </c>
      <c r="S20" s="34"/>
      <c r="T20" s="34"/>
      <c r="U20" s="34"/>
      <c r="V20" s="34"/>
      <c r="W20" s="34">
        <v>1</v>
      </c>
      <c r="X20" s="34">
        <v>1</v>
      </c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41">
        <f t="shared" si="0"/>
        <v>5</v>
      </c>
      <c r="AK20" s="42">
        <f>C20+E20-AJ20</f>
        <v>82</v>
      </c>
    </row>
    <row r="21" spans="1:37" s="26" customFormat="1" ht="27.65" customHeight="1" x14ac:dyDescent="0.5">
      <c r="A21" s="37">
        <f t="shared" si="1"/>
        <v>20</v>
      </c>
      <c r="B21" s="37" t="s">
        <v>108</v>
      </c>
      <c r="C21" s="32">
        <f>'MAY 24'!AK21</f>
        <v>0</v>
      </c>
      <c r="D21" s="31" t="s">
        <v>101</v>
      </c>
      <c r="E21" s="31">
        <v>25</v>
      </c>
      <c r="F21" s="34">
        <v>1</v>
      </c>
      <c r="G21" s="34"/>
      <c r="H21" s="34"/>
      <c r="I21" s="34"/>
      <c r="J21" s="34"/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1</v>
      </c>
      <c r="R21" s="34"/>
      <c r="S21" s="34"/>
      <c r="T21" s="34">
        <v>1</v>
      </c>
      <c r="U21" s="34"/>
      <c r="V21" s="34"/>
      <c r="W21" s="34">
        <v>1</v>
      </c>
      <c r="X21" s="34">
        <v>1</v>
      </c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41">
        <f t="shared" si="0"/>
        <v>5</v>
      </c>
      <c r="AK21" s="42">
        <f>C21+E21-AJ21</f>
        <v>20</v>
      </c>
    </row>
    <row r="22" spans="1:37" s="26" customFormat="1" ht="27.65" customHeight="1" x14ac:dyDescent="0.5">
      <c r="A22" s="37">
        <f t="shared" si="1"/>
        <v>21</v>
      </c>
      <c r="B22" s="37" t="s">
        <v>109</v>
      </c>
      <c r="C22" s="32">
        <f>'MAY 24'!AK22</f>
        <v>0</v>
      </c>
      <c r="D22" s="31"/>
      <c r="E22" s="31"/>
      <c r="F22" s="34"/>
      <c r="G22" s="34"/>
      <c r="H22" s="34"/>
      <c r="I22" s="34"/>
      <c r="J22" s="34"/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41">
        <f t="shared" si="0"/>
        <v>0</v>
      </c>
      <c r="AK22" s="42">
        <f>C22+E22-AJ22</f>
        <v>0</v>
      </c>
    </row>
    <row r="23" spans="1:37" s="26" customFormat="1" ht="27.65" customHeight="1" x14ac:dyDescent="0.5">
      <c r="A23" s="37">
        <f t="shared" si="1"/>
        <v>22</v>
      </c>
      <c r="B23" s="37" t="s">
        <v>125</v>
      </c>
      <c r="C23" s="32">
        <f>'MAY 24'!AK23</f>
        <v>250</v>
      </c>
      <c r="D23" s="31"/>
      <c r="E23" s="31"/>
      <c r="F23" s="34"/>
      <c r="G23" s="34"/>
      <c r="H23" s="34"/>
      <c r="I23" s="34"/>
      <c r="J23" s="34"/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41">
        <f t="shared" si="0"/>
        <v>0</v>
      </c>
      <c r="AK23" s="42">
        <f>C23+E23-AJ23</f>
        <v>250</v>
      </c>
    </row>
    <row r="24" spans="1:37" s="26" customFormat="1" ht="27.65" customHeight="1" x14ac:dyDescent="0.5">
      <c r="A24" s="37">
        <f t="shared" si="1"/>
        <v>23</v>
      </c>
      <c r="B24" s="37" t="s">
        <v>130</v>
      </c>
      <c r="C24" s="32">
        <f>'MAY 24'!AK24</f>
        <v>0</v>
      </c>
      <c r="D24" s="31"/>
      <c r="E24" s="31"/>
      <c r="F24" s="34"/>
      <c r="G24" s="34"/>
      <c r="H24" s="34"/>
      <c r="I24" s="34"/>
      <c r="J24" s="34"/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41">
        <f t="shared" si="0"/>
        <v>0</v>
      </c>
      <c r="AK24" s="42">
        <f>C24+E24-AJ24</f>
        <v>0</v>
      </c>
    </row>
    <row r="25" spans="1:37" s="26" customFormat="1" ht="27.65" customHeight="1" x14ac:dyDescent="0.5">
      <c r="A25" s="37">
        <f t="shared" si="1"/>
        <v>24</v>
      </c>
      <c r="B25" s="37" t="s">
        <v>132</v>
      </c>
      <c r="C25" s="32">
        <f>'MAY 24'!AK25</f>
        <v>30</v>
      </c>
      <c r="D25" s="31" t="s">
        <v>33</v>
      </c>
      <c r="E25" s="31">
        <v>65</v>
      </c>
      <c r="F25" s="34"/>
      <c r="G25" s="34"/>
      <c r="H25" s="34"/>
      <c r="I25" s="34"/>
      <c r="J25" s="34"/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41">
        <f t="shared" si="0"/>
        <v>0</v>
      </c>
      <c r="AK25" s="42">
        <f>C25+E25-AJ25</f>
        <v>95</v>
      </c>
    </row>
    <row r="26" spans="1:37" s="26" customFormat="1" ht="27.65" customHeight="1" x14ac:dyDescent="0.5">
      <c r="A26" s="37">
        <f t="shared" si="1"/>
        <v>25</v>
      </c>
      <c r="B26" s="37" t="s">
        <v>134</v>
      </c>
      <c r="C26" s="32">
        <f>'MAY 24'!AK26</f>
        <v>50</v>
      </c>
      <c r="D26" s="31" t="s">
        <v>33</v>
      </c>
      <c r="E26" s="31"/>
      <c r="F26" s="34"/>
      <c r="G26" s="34"/>
      <c r="H26" s="34"/>
      <c r="I26" s="34"/>
      <c r="J26" s="34"/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1">
        <f t="shared" si="0"/>
        <v>0</v>
      </c>
      <c r="AK26" s="42">
        <f>C26+E26-AJ26</f>
        <v>50</v>
      </c>
    </row>
    <row r="27" spans="1:37" s="26" customFormat="1" ht="27.65" customHeight="1" x14ac:dyDescent="0.5">
      <c r="A27" s="37">
        <f t="shared" si="1"/>
        <v>26</v>
      </c>
      <c r="B27" s="37" t="s">
        <v>454</v>
      </c>
      <c r="C27" s="32">
        <f>'MAY 24'!AK27</f>
        <v>41</v>
      </c>
      <c r="D27" s="31" t="s">
        <v>33</v>
      </c>
      <c r="E27" s="31">
        <v>9</v>
      </c>
      <c r="F27" s="34"/>
      <c r="G27" s="34"/>
      <c r="H27" s="34"/>
      <c r="I27" s="34"/>
      <c r="J27" s="34"/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41">
        <f t="shared" si="0"/>
        <v>0</v>
      </c>
      <c r="AK27" s="42">
        <f>C27+E27-AJ27</f>
        <v>50</v>
      </c>
    </row>
    <row r="28" spans="1:37" s="26" customFormat="1" ht="27.65" customHeight="1" x14ac:dyDescent="0.5">
      <c r="A28" s="37">
        <f t="shared" si="1"/>
        <v>27</v>
      </c>
      <c r="B28" s="37" t="s">
        <v>436</v>
      </c>
      <c r="C28" s="32">
        <f>'MAY 24'!AK28</f>
        <v>0</v>
      </c>
      <c r="D28" s="31" t="s">
        <v>33</v>
      </c>
      <c r="E28" s="31">
        <v>19</v>
      </c>
      <c r="F28" s="34"/>
      <c r="G28" s="34"/>
      <c r="H28" s="34"/>
      <c r="I28" s="34"/>
      <c r="J28" s="34"/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41">
        <f t="shared" si="0"/>
        <v>0</v>
      </c>
      <c r="AK28" s="42">
        <f>C28+E28-AJ28</f>
        <v>19</v>
      </c>
    </row>
    <row r="29" spans="1:37" s="26" customFormat="1" ht="27.65" customHeight="1" x14ac:dyDescent="0.5">
      <c r="A29" s="37">
        <f t="shared" si="1"/>
        <v>28</v>
      </c>
      <c r="B29" s="37" t="s">
        <v>437</v>
      </c>
      <c r="C29" s="32">
        <f>'MAY 24'!AK29</f>
        <v>0</v>
      </c>
      <c r="D29" s="31" t="s">
        <v>33</v>
      </c>
      <c r="E29" s="31">
        <v>6</v>
      </c>
      <c r="F29" s="34"/>
      <c r="G29" s="34"/>
      <c r="H29" s="34"/>
      <c r="I29" s="34"/>
      <c r="J29" s="34"/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41">
        <f t="shared" si="0"/>
        <v>0</v>
      </c>
      <c r="AK29" s="42">
        <f>C29+E29-AJ29</f>
        <v>6</v>
      </c>
    </row>
    <row r="30" spans="1:37" s="26" customFormat="1" ht="27.65" customHeight="1" x14ac:dyDescent="0.5">
      <c r="A30" s="37">
        <f t="shared" si="1"/>
        <v>29</v>
      </c>
      <c r="B30" s="37" t="s">
        <v>409</v>
      </c>
      <c r="C30" s="32">
        <f>'MAY 24'!AK30</f>
        <v>0</v>
      </c>
      <c r="D30" s="31" t="s">
        <v>33</v>
      </c>
      <c r="E30" s="31">
        <v>96</v>
      </c>
      <c r="F30" s="34"/>
      <c r="G30" s="34"/>
      <c r="H30" s="34"/>
      <c r="I30" s="34"/>
      <c r="J30" s="34"/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41">
        <f t="shared" si="0"/>
        <v>0</v>
      </c>
      <c r="AK30" s="42">
        <f>C30+E30-AJ30</f>
        <v>96</v>
      </c>
    </row>
    <row r="31" spans="1:37" s="26" customFormat="1" ht="27.65" customHeight="1" x14ac:dyDescent="0.5">
      <c r="A31" s="37">
        <f t="shared" si="1"/>
        <v>30</v>
      </c>
      <c r="B31" s="37" t="s">
        <v>444</v>
      </c>
      <c r="C31" s="32">
        <f>'MAY 24'!AK31</f>
        <v>25</v>
      </c>
      <c r="D31" s="31" t="s">
        <v>33</v>
      </c>
      <c r="E31" s="31">
        <v>24</v>
      </c>
      <c r="F31" s="34"/>
      <c r="G31" s="34"/>
      <c r="H31" s="34"/>
      <c r="I31" s="34"/>
      <c r="J31" s="34"/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/>
      <c r="R31" s="34"/>
      <c r="S31" s="34"/>
      <c r="T31" s="34"/>
      <c r="U31" s="34"/>
      <c r="V31" s="34">
        <v>10</v>
      </c>
      <c r="W31" s="34">
        <v>14</v>
      </c>
      <c r="X31" s="34">
        <v>1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41">
        <f t="shared" si="0"/>
        <v>25</v>
      </c>
      <c r="AK31" s="42">
        <f>C31+E31-AJ31</f>
        <v>24</v>
      </c>
    </row>
    <row r="32" spans="1:37" s="26" customFormat="1" ht="27.65" customHeight="1" x14ac:dyDescent="0.5">
      <c r="A32" s="37">
        <f t="shared" si="1"/>
        <v>31</v>
      </c>
      <c r="B32" s="37" t="s">
        <v>141</v>
      </c>
      <c r="C32" s="32">
        <f>'MAY 24'!AK32</f>
        <v>0</v>
      </c>
      <c r="D32" s="31" t="s">
        <v>94</v>
      </c>
      <c r="E32" s="31">
        <v>176</v>
      </c>
      <c r="F32" s="34"/>
      <c r="G32" s="34"/>
      <c r="H32" s="34"/>
      <c r="I32" s="34"/>
      <c r="J32" s="34"/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/>
      <c r="R32" s="34"/>
      <c r="S32" s="34"/>
      <c r="T32" s="34"/>
      <c r="U32" s="34"/>
      <c r="V32" s="34">
        <v>4</v>
      </c>
      <c r="W32" s="34">
        <v>3</v>
      </c>
      <c r="X32" s="34">
        <v>12</v>
      </c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41">
        <f t="shared" si="0"/>
        <v>19</v>
      </c>
      <c r="AK32" s="42">
        <f>C32+E32-AJ32</f>
        <v>157</v>
      </c>
    </row>
    <row r="33" spans="1:37" s="26" customFormat="1" ht="27.65" customHeight="1" x14ac:dyDescent="0.5">
      <c r="A33" s="37">
        <f t="shared" si="1"/>
        <v>32</v>
      </c>
      <c r="B33" s="37" t="s">
        <v>145</v>
      </c>
      <c r="C33" s="32">
        <f>'MAY 24'!AK33</f>
        <v>0</v>
      </c>
      <c r="D33" s="31" t="s">
        <v>94</v>
      </c>
      <c r="E33" s="31"/>
      <c r="F33" s="34"/>
      <c r="G33" s="34"/>
      <c r="H33" s="34"/>
      <c r="I33" s="34"/>
      <c r="J33" s="34"/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41">
        <f t="shared" si="0"/>
        <v>0</v>
      </c>
      <c r="AK33" s="42">
        <f>C33+E33-AJ33</f>
        <v>0</v>
      </c>
    </row>
    <row r="34" spans="1:37" s="26" customFormat="1" ht="27.65" customHeight="1" x14ac:dyDescent="0.5">
      <c r="A34" s="37">
        <f t="shared" si="1"/>
        <v>33</v>
      </c>
      <c r="B34" s="37" t="s">
        <v>146</v>
      </c>
      <c r="C34" s="32">
        <f>'MAY 24'!AK34</f>
        <v>0</v>
      </c>
      <c r="D34" s="31" t="s">
        <v>33</v>
      </c>
      <c r="E34" s="31">
        <v>25</v>
      </c>
      <c r="F34" s="34">
        <v>1</v>
      </c>
      <c r="G34" s="34"/>
      <c r="H34" s="34"/>
      <c r="I34" s="34"/>
      <c r="J34" s="34">
        <v>1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1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41">
        <f t="shared" si="0"/>
        <v>3</v>
      </c>
      <c r="AK34" s="42">
        <f>C34+E34-AJ34</f>
        <v>22</v>
      </c>
    </row>
    <row r="35" spans="1:37" s="26" customFormat="1" ht="27.65" customHeight="1" x14ac:dyDescent="0.5">
      <c r="A35" s="37">
        <f t="shared" si="1"/>
        <v>34</v>
      </c>
      <c r="B35" s="37" t="s">
        <v>147</v>
      </c>
      <c r="C35" s="32">
        <f>'MAY 24'!AK35</f>
        <v>22</v>
      </c>
      <c r="D35" s="31" t="s">
        <v>33</v>
      </c>
      <c r="E35" s="31"/>
      <c r="F35" s="34"/>
      <c r="G35" s="34"/>
      <c r="H35" s="34">
        <v>2</v>
      </c>
      <c r="I35" s="34"/>
      <c r="J35" s="34"/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41">
        <f t="shared" si="0"/>
        <v>2</v>
      </c>
      <c r="AK35" s="42">
        <f>C35+E35-AJ35</f>
        <v>20</v>
      </c>
    </row>
    <row r="36" spans="1:37" s="26" customFormat="1" ht="27.65" customHeight="1" x14ac:dyDescent="0.5">
      <c r="A36" s="37">
        <f t="shared" si="1"/>
        <v>35</v>
      </c>
      <c r="B36" s="37" t="s">
        <v>148</v>
      </c>
      <c r="C36" s="32">
        <f>'MAY 24'!AK36</f>
        <v>0</v>
      </c>
      <c r="D36" s="31" t="s">
        <v>33</v>
      </c>
      <c r="E36" s="31"/>
      <c r="F36" s="34"/>
      <c r="G36" s="34"/>
      <c r="H36" s="34"/>
      <c r="I36" s="34"/>
      <c r="J36" s="34"/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41">
        <f t="shared" si="0"/>
        <v>0</v>
      </c>
      <c r="AK36" s="42">
        <f>C36+E36-AJ36</f>
        <v>0</v>
      </c>
    </row>
    <row r="37" spans="1:37" s="26" customFormat="1" ht="27.65" customHeight="1" x14ac:dyDescent="0.5">
      <c r="A37" s="37">
        <f t="shared" si="1"/>
        <v>36</v>
      </c>
      <c r="B37" s="37" t="s">
        <v>149</v>
      </c>
      <c r="C37" s="32">
        <f>'MAY 24'!AK37</f>
        <v>0</v>
      </c>
      <c r="D37" s="31" t="s">
        <v>33</v>
      </c>
      <c r="E37" s="31"/>
      <c r="F37" s="34"/>
      <c r="G37" s="34"/>
      <c r="H37" s="34"/>
      <c r="I37" s="34"/>
      <c r="J37" s="34"/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41">
        <f t="shared" si="0"/>
        <v>0</v>
      </c>
      <c r="AK37" s="42">
        <f>C37+E37-AJ37</f>
        <v>0</v>
      </c>
    </row>
    <row r="38" spans="1:37" s="26" customFormat="1" ht="27.65" customHeight="1" x14ac:dyDescent="0.5">
      <c r="A38" s="37">
        <f t="shared" si="1"/>
        <v>37</v>
      </c>
      <c r="B38" s="37" t="s">
        <v>150</v>
      </c>
      <c r="C38" s="32">
        <f>'MAY 24'!AK38</f>
        <v>0</v>
      </c>
      <c r="D38" s="31" t="s">
        <v>33</v>
      </c>
      <c r="E38" s="31"/>
      <c r="F38" s="34"/>
      <c r="G38" s="34"/>
      <c r="H38" s="34"/>
      <c r="I38" s="34"/>
      <c r="J38" s="34"/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41">
        <f t="shared" si="0"/>
        <v>0</v>
      </c>
      <c r="AK38" s="42">
        <f>C38+E38-AJ38</f>
        <v>0</v>
      </c>
    </row>
    <row r="39" spans="1:37" s="26" customFormat="1" ht="27.65" customHeight="1" x14ac:dyDescent="0.5">
      <c r="A39" s="37">
        <f t="shared" si="1"/>
        <v>38</v>
      </c>
      <c r="B39" s="37" t="s">
        <v>151</v>
      </c>
      <c r="C39" s="32">
        <f>'MAY 24'!AK39</f>
        <v>0</v>
      </c>
      <c r="D39" s="31" t="s">
        <v>33</v>
      </c>
      <c r="E39" s="31"/>
      <c r="F39" s="34"/>
      <c r="G39" s="34"/>
      <c r="H39" s="34"/>
      <c r="I39" s="34"/>
      <c r="J39" s="34"/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41">
        <f t="shared" si="0"/>
        <v>0</v>
      </c>
      <c r="AK39" s="42">
        <f>C39+E39-AJ39</f>
        <v>0</v>
      </c>
    </row>
    <row r="40" spans="1:37" s="26" customFormat="1" ht="27.65" customHeight="1" x14ac:dyDescent="0.5">
      <c r="A40" s="37">
        <f t="shared" si="1"/>
        <v>39</v>
      </c>
      <c r="B40" s="37" t="s">
        <v>152</v>
      </c>
      <c r="C40" s="32">
        <f>'MAY 24'!AK40</f>
        <v>0</v>
      </c>
      <c r="D40" s="31" t="s">
        <v>33</v>
      </c>
      <c r="E40" s="31"/>
      <c r="F40" s="34"/>
      <c r="G40" s="34"/>
      <c r="H40" s="34"/>
      <c r="I40" s="34"/>
      <c r="J40" s="34"/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41">
        <f t="shared" si="0"/>
        <v>0</v>
      </c>
      <c r="AK40" s="42">
        <f>C40+E40-AJ40</f>
        <v>0</v>
      </c>
    </row>
    <row r="41" spans="1:37" s="26" customFormat="1" ht="27.65" customHeight="1" x14ac:dyDescent="0.5">
      <c r="A41" s="37">
        <f t="shared" si="1"/>
        <v>40</v>
      </c>
      <c r="B41" s="37" t="s">
        <v>153</v>
      </c>
      <c r="C41" s="32">
        <f>'MAY 24'!AK41</f>
        <v>0</v>
      </c>
      <c r="D41" s="31"/>
      <c r="E41" s="31"/>
      <c r="F41" s="34"/>
      <c r="G41" s="34"/>
      <c r="H41" s="34"/>
      <c r="I41" s="34"/>
      <c r="J41" s="34"/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41">
        <f t="shared" si="0"/>
        <v>0</v>
      </c>
      <c r="AK41" s="42">
        <f>C41+E41-AJ41</f>
        <v>0</v>
      </c>
    </row>
    <row r="42" spans="1:37" s="26" customFormat="1" ht="27.65" customHeight="1" x14ac:dyDescent="0.5">
      <c r="A42" s="37">
        <f t="shared" si="1"/>
        <v>41</v>
      </c>
      <c r="B42" s="37" t="s">
        <v>410</v>
      </c>
      <c r="C42" s="32">
        <f>'MAY 24'!AK42</f>
        <v>0</v>
      </c>
      <c r="D42" s="31" t="s">
        <v>411</v>
      </c>
      <c r="E42" s="33"/>
      <c r="F42" s="34"/>
      <c r="G42" s="34"/>
      <c r="H42" s="34"/>
      <c r="I42" s="34"/>
      <c r="J42" s="34"/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41">
        <f t="shared" si="0"/>
        <v>0</v>
      </c>
      <c r="AK42" s="42">
        <f>C42+E42-AJ42</f>
        <v>0</v>
      </c>
    </row>
    <row r="43" spans="1:37" s="26" customFormat="1" ht="27.65" customHeight="1" x14ac:dyDescent="0.5">
      <c r="A43" s="37">
        <f t="shared" si="1"/>
        <v>42</v>
      </c>
      <c r="B43" s="37" t="s">
        <v>154</v>
      </c>
      <c r="C43" s="32">
        <f>'MAY 24'!AK43</f>
        <v>0</v>
      </c>
      <c r="D43" s="31" t="s">
        <v>450</v>
      </c>
      <c r="E43" s="33">
        <v>7</v>
      </c>
      <c r="F43" s="34"/>
      <c r="G43" s="34"/>
      <c r="H43" s="34"/>
      <c r="I43" s="34"/>
      <c r="J43" s="34"/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/>
      <c r="R43" s="34"/>
      <c r="S43" s="34"/>
      <c r="T43" s="34"/>
      <c r="U43" s="34"/>
      <c r="V43" s="34">
        <v>1</v>
      </c>
      <c r="W43" s="34"/>
      <c r="X43" s="34">
        <v>1</v>
      </c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41">
        <f t="shared" si="0"/>
        <v>2</v>
      </c>
      <c r="AK43" s="42">
        <f>C43+E43-AJ43</f>
        <v>5</v>
      </c>
    </row>
    <row r="44" spans="1:37" s="26" customFormat="1" ht="27.65" customHeight="1" x14ac:dyDescent="0.5">
      <c r="A44" s="37">
        <f t="shared" si="1"/>
        <v>43</v>
      </c>
      <c r="B44" s="37" t="s">
        <v>158</v>
      </c>
      <c r="C44" s="32">
        <f>'MAY 24'!AK44</f>
        <v>0</v>
      </c>
      <c r="D44" s="31" t="s">
        <v>159</v>
      </c>
      <c r="E44" s="33">
        <v>5</v>
      </c>
      <c r="F44" s="34"/>
      <c r="G44" s="34">
        <v>1</v>
      </c>
      <c r="H44" s="34"/>
      <c r="I44" s="34"/>
      <c r="J44" s="34"/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/>
      <c r="R44" s="34"/>
      <c r="S44" s="34"/>
      <c r="T44" s="34">
        <v>0.5</v>
      </c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41">
        <f t="shared" si="0"/>
        <v>1.5</v>
      </c>
      <c r="AK44" s="42">
        <f>C44+E44-AJ44</f>
        <v>3.5</v>
      </c>
    </row>
    <row r="45" spans="1:37" s="26" customFormat="1" ht="27.65" customHeight="1" x14ac:dyDescent="0.5">
      <c r="A45" s="37">
        <f t="shared" si="1"/>
        <v>44</v>
      </c>
      <c r="B45" s="37" t="s">
        <v>164</v>
      </c>
      <c r="C45" s="32">
        <f>'MAY 24'!AK45</f>
        <v>2924</v>
      </c>
      <c r="D45" s="31" t="s">
        <v>159</v>
      </c>
      <c r="E45" s="33"/>
      <c r="F45" s="34"/>
      <c r="G45" s="34"/>
      <c r="H45" s="34"/>
      <c r="I45" s="34"/>
      <c r="J45" s="34"/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41">
        <f t="shared" si="0"/>
        <v>0</v>
      </c>
      <c r="AK45" s="42">
        <f>C45+E45-AJ45</f>
        <v>2924</v>
      </c>
    </row>
    <row r="46" spans="1:37" s="26" customFormat="1" ht="27.65" customHeight="1" x14ac:dyDescent="0.5">
      <c r="A46" s="37">
        <f t="shared" si="1"/>
        <v>45</v>
      </c>
      <c r="B46" s="37" t="s">
        <v>165</v>
      </c>
      <c r="C46" s="32">
        <f>'MAY 24'!AK46</f>
        <v>0</v>
      </c>
      <c r="D46" s="31" t="s">
        <v>101</v>
      </c>
      <c r="E46" s="33">
        <v>300</v>
      </c>
      <c r="F46" s="34">
        <v>50</v>
      </c>
      <c r="G46" s="34"/>
      <c r="H46" s="34"/>
      <c r="I46" s="34">
        <v>34</v>
      </c>
      <c r="J46" s="34"/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50</v>
      </c>
      <c r="R46" s="34"/>
      <c r="S46" s="34"/>
      <c r="T46" s="34"/>
      <c r="U46" s="34"/>
      <c r="V46" s="34"/>
      <c r="W46" s="34">
        <v>100</v>
      </c>
      <c r="X46" s="34">
        <v>50</v>
      </c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41">
        <f t="shared" si="0"/>
        <v>284</v>
      </c>
      <c r="AK46" s="42">
        <f>C46+E46-AJ46</f>
        <v>16</v>
      </c>
    </row>
    <row r="47" spans="1:37" s="26" customFormat="1" ht="27.65" customHeight="1" x14ac:dyDescent="0.5">
      <c r="A47" s="37">
        <f t="shared" si="1"/>
        <v>46</v>
      </c>
      <c r="B47" s="37" t="s">
        <v>169</v>
      </c>
      <c r="C47" s="32">
        <f>'MAY 24'!AK47</f>
        <v>169</v>
      </c>
      <c r="D47" s="31" t="s">
        <v>33</v>
      </c>
      <c r="E47" s="33"/>
      <c r="F47" s="34">
        <v>50</v>
      </c>
      <c r="G47" s="34"/>
      <c r="H47" s="34"/>
      <c r="I47" s="34"/>
      <c r="J47" s="34"/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50</v>
      </c>
      <c r="R47" s="34"/>
      <c r="S47" s="34"/>
      <c r="T47" s="34"/>
      <c r="U47" s="34"/>
      <c r="V47" s="34"/>
      <c r="W47" s="34">
        <v>50</v>
      </c>
      <c r="X47" s="34">
        <v>50</v>
      </c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41">
        <f t="shared" si="0"/>
        <v>200</v>
      </c>
      <c r="AK47" s="42">
        <f>C47+E47-AJ47</f>
        <v>-31</v>
      </c>
    </row>
    <row r="48" spans="1:37" s="26" customFormat="1" ht="27.65" customHeight="1" x14ac:dyDescent="0.5">
      <c r="A48" s="37">
        <f t="shared" si="1"/>
        <v>47</v>
      </c>
      <c r="B48" s="37" t="s">
        <v>170</v>
      </c>
      <c r="C48" s="32">
        <f>'MAY 24'!AK48</f>
        <v>0</v>
      </c>
      <c r="D48" s="31" t="s">
        <v>33</v>
      </c>
      <c r="E48" s="33">
        <v>250</v>
      </c>
      <c r="F48" s="34">
        <v>50</v>
      </c>
      <c r="G48" s="34"/>
      <c r="H48" s="34"/>
      <c r="I48" s="34">
        <v>25</v>
      </c>
      <c r="J48" s="34"/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50</v>
      </c>
      <c r="R48" s="34"/>
      <c r="S48" s="34"/>
      <c r="T48" s="34"/>
      <c r="U48" s="34"/>
      <c r="V48" s="34"/>
      <c r="W48" s="34">
        <v>50</v>
      </c>
      <c r="X48" s="34">
        <v>50</v>
      </c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41">
        <f t="shared" si="0"/>
        <v>225</v>
      </c>
      <c r="AK48" s="42">
        <f>C48+E48-AJ48</f>
        <v>25</v>
      </c>
    </row>
    <row r="49" spans="1:37" s="26" customFormat="1" ht="27.65" customHeight="1" x14ac:dyDescent="0.5">
      <c r="A49" s="37">
        <f t="shared" si="1"/>
        <v>48</v>
      </c>
      <c r="B49" s="37" t="s">
        <v>172</v>
      </c>
      <c r="C49" s="32">
        <f>'MAY 24'!AK49</f>
        <v>0</v>
      </c>
      <c r="D49" s="31" t="s">
        <v>33</v>
      </c>
      <c r="E49" s="33"/>
      <c r="F49" s="34"/>
      <c r="G49" s="34"/>
      <c r="H49" s="34"/>
      <c r="I49" s="34"/>
      <c r="J49" s="34"/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41">
        <f t="shared" si="0"/>
        <v>0</v>
      </c>
      <c r="AK49" s="42">
        <f>C49+E49-AJ49</f>
        <v>0</v>
      </c>
    </row>
    <row r="50" spans="1:37" s="26" customFormat="1" ht="27.65" customHeight="1" x14ac:dyDescent="0.5">
      <c r="A50" s="37">
        <f t="shared" si="1"/>
        <v>49</v>
      </c>
      <c r="B50" s="37" t="s">
        <v>173</v>
      </c>
      <c r="C50" s="32">
        <f>'MAY 24'!AK50</f>
        <v>0</v>
      </c>
      <c r="D50" s="31" t="s">
        <v>224</v>
      </c>
      <c r="E50" s="33"/>
      <c r="F50" s="34"/>
      <c r="G50" s="34"/>
      <c r="H50" s="34"/>
      <c r="I50" s="34">
        <v>1</v>
      </c>
      <c r="J50" s="34"/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/>
      <c r="R50" s="34">
        <v>8</v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41">
        <f t="shared" si="0"/>
        <v>9</v>
      </c>
      <c r="AK50" s="42">
        <f>C50+E50-AJ50</f>
        <v>-9</v>
      </c>
    </row>
    <row r="51" spans="1:37" s="26" customFormat="1" ht="27.65" customHeight="1" x14ac:dyDescent="0.5">
      <c r="A51" s="37">
        <f t="shared" si="1"/>
        <v>50</v>
      </c>
      <c r="B51" s="37" t="s">
        <v>178</v>
      </c>
      <c r="C51" s="32">
        <f>'MAY 24'!AK51</f>
        <v>4062</v>
      </c>
      <c r="D51" s="31" t="s">
        <v>224</v>
      </c>
      <c r="E51" s="33"/>
      <c r="F51" s="34"/>
      <c r="G51" s="34"/>
      <c r="H51" s="34"/>
      <c r="I51" s="34"/>
      <c r="J51" s="34"/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41">
        <f t="shared" si="0"/>
        <v>0</v>
      </c>
      <c r="AK51" s="42">
        <f>C51+E51-AJ51</f>
        <v>4062</v>
      </c>
    </row>
    <row r="52" spans="1:37" s="26" customFormat="1" ht="27.65" customHeight="1" x14ac:dyDescent="0.5">
      <c r="A52" s="37">
        <f t="shared" si="1"/>
        <v>51</v>
      </c>
      <c r="B52" s="37" t="s">
        <v>183</v>
      </c>
      <c r="C52" s="32">
        <f>'MAY 24'!AK52</f>
        <v>6970</v>
      </c>
      <c r="D52" s="31" t="s">
        <v>33</v>
      </c>
      <c r="E52" s="33"/>
      <c r="F52" s="34"/>
      <c r="G52" s="34"/>
      <c r="H52" s="34"/>
      <c r="I52" s="34"/>
      <c r="J52" s="34"/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41">
        <f t="shared" si="0"/>
        <v>0</v>
      </c>
      <c r="AK52" s="42">
        <f>C52+E52-AJ52</f>
        <v>6970</v>
      </c>
    </row>
    <row r="53" spans="1:37" s="26" customFormat="1" ht="27.65" customHeight="1" x14ac:dyDescent="0.5">
      <c r="A53" s="37">
        <f t="shared" si="1"/>
        <v>52</v>
      </c>
      <c r="B53" s="37" t="s">
        <v>185</v>
      </c>
      <c r="C53" s="32">
        <f>'MAY 24'!AK53</f>
        <v>2070</v>
      </c>
      <c r="D53" s="31" t="s">
        <v>33</v>
      </c>
      <c r="E53" s="33">
        <v>3000</v>
      </c>
      <c r="F53" s="34"/>
      <c r="G53" s="34"/>
      <c r="H53" s="34"/>
      <c r="I53" s="34"/>
      <c r="J53" s="34"/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/>
      <c r="R53" s="34"/>
      <c r="S53" s="34"/>
      <c r="T53" s="34"/>
      <c r="U53" s="34"/>
      <c r="V53" s="34"/>
      <c r="W53" s="34">
        <v>200</v>
      </c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41">
        <f t="shared" si="0"/>
        <v>200</v>
      </c>
      <c r="AK53" s="42">
        <f>C53+E53-AJ53</f>
        <v>4870</v>
      </c>
    </row>
    <row r="54" spans="1:37" s="26" customFormat="1" ht="27.65" customHeight="1" x14ac:dyDescent="0.5">
      <c r="A54" s="37">
        <f t="shared" si="1"/>
        <v>53</v>
      </c>
      <c r="B54" s="37" t="s">
        <v>187</v>
      </c>
      <c r="C54" s="32">
        <f>'MAY 24'!AK54</f>
        <v>27</v>
      </c>
      <c r="D54" s="31" t="s">
        <v>33</v>
      </c>
      <c r="E54" s="33">
        <v>3600</v>
      </c>
      <c r="F54" s="34"/>
      <c r="G54" s="34"/>
      <c r="H54" s="34"/>
      <c r="I54" s="34"/>
      <c r="J54" s="34"/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41">
        <f t="shared" si="0"/>
        <v>0</v>
      </c>
      <c r="AK54" s="42">
        <f>C54+E54-AJ54</f>
        <v>3627</v>
      </c>
    </row>
    <row r="55" spans="1:37" s="26" customFormat="1" ht="27.65" customHeight="1" x14ac:dyDescent="0.5">
      <c r="A55" s="37">
        <f t="shared" si="1"/>
        <v>54</v>
      </c>
      <c r="B55" s="37" t="s">
        <v>188</v>
      </c>
      <c r="C55" s="32">
        <f>'MAY 24'!AK55</f>
        <v>0</v>
      </c>
      <c r="D55" s="31" t="s">
        <v>412</v>
      </c>
      <c r="E55" s="33"/>
      <c r="F55" s="34"/>
      <c r="G55" s="34"/>
      <c r="H55" s="34"/>
      <c r="I55" s="34"/>
      <c r="J55" s="34"/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41">
        <f t="shared" si="0"/>
        <v>0</v>
      </c>
      <c r="AK55" s="42">
        <f>C55+E55-AJ55</f>
        <v>0</v>
      </c>
    </row>
    <row r="56" spans="1:37" s="26" customFormat="1" ht="27.65" customHeight="1" x14ac:dyDescent="0.5">
      <c r="A56" s="37">
        <f t="shared" si="1"/>
        <v>55</v>
      </c>
      <c r="B56" s="37" t="s">
        <v>189</v>
      </c>
      <c r="C56" s="32">
        <f>'MAY 24'!AK56</f>
        <v>4.9999999999999378E-2</v>
      </c>
      <c r="D56" s="31"/>
      <c r="E56" s="33"/>
      <c r="F56" s="34"/>
      <c r="G56" s="34"/>
      <c r="H56" s="34"/>
      <c r="I56" s="34"/>
      <c r="J56" s="34"/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41">
        <f t="shared" si="0"/>
        <v>0</v>
      </c>
      <c r="AK56" s="42">
        <f>C56+E56-AJ56</f>
        <v>4.9999999999999378E-2</v>
      </c>
    </row>
    <row r="57" spans="1:37" s="26" customFormat="1" ht="27.65" customHeight="1" x14ac:dyDescent="0.5">
      <c r="A57" s="37">
        <f t="shared" si="1"/>
        <v>56</v>
      </c>
      <c r="B57" s="37" t="s">
        <v>455</v>
      </c>
      <c r="C57" s="32">
        <f>'MAY 24'!AK57</f>
        <v>4.000000000000048E-2</v>
      </c>
      <c r="D57" s="31" t="s">
        <v>456</v>
      </c>
      <c r="E57" s="33">
        <v>5</v>
      </c>
      <c r="F57" s="34"/>
      <c r="G57" s="34"/>
      <c r="H57" s="34"/>
      <c r="I57" s="34"/>
      <c r="J57" s="34"/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41">
        <f t="shared" si="0"/>
        <v>0</v>
      </c>
      <c r="AK57" s="42">
        <f>C57+E57-AJ57</f>
        <v>5.0400000000000009</v>
      </c>
    </row>
    <row r="58" spans="1:37" s="26" customFormat="1" ht="27.65" customHeight="1" x14ac:dyDescent="0.5">
      <c r="A58" s="37">
        <f t="shared" si="1"/>
        <v>57</v>
      </c>
      <c r="B58" s="37" t="s">
        <v>457</v>
      </c>
      <c r="C58" s="32">
        <f>'MAY 24'!AK58</f>
        <v>0</v>
      </c>
      <c r="D58" s="31" t="s">
        <v>456</v>
      </c>
      <c r="E58" s="33">
        <v>5</v>
      </c>
      <c r="F58" s="34"/>
      <c r="G58" s="34"/>
      <c r="H58" s="34"/>
      <c r="I58" s="34"/>
      <c r="J58" s="34"/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41">
        <f t="shared" si="0"/>
        <v>0</v>
      </c>
      <c r="AK58" s="42">
        <f>C58+E58-AJ58</f>
        <v>5</v>
      </c>
    </row>
    <row r="59" spans="1:37" s="26" customFormat="1" ht="25.75" customHeight="1" x14ac:dyDescent="0.5">
      <c r="A59" s="37">
        <f t="shared" si="1"/>
        <v>58</v>
      </c>
      <c r="B59" s="37" t="s">
        <v>203</v>
      </c>
      <c r="C59" s="32"/>
      <c r="D59" s="31" t="s">
        <v>456</v>
      </c>
      <c r="E59" s="33">
        <v>5.5</v>
      </c>
      <c r="F59" s="34">
        <v>0.5</v>
      </c>
      <c r="G59" s="34"/>
      <c r="H59" s="34"/>
      <c r="I59" s="34"/>
      <c r="J59" s="34"/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41">
        <f t="shared" si="0"/>
        <v>0.5</v>
      </c>
      <c r="AK59" s="42">
        <f>C59+E59-AJ59</f>
        <v>5</v>
      </c>
    </row>
    <row r="60" spans="1:37" s="26" customFormat="1" ht="27.65" customHeight="1" x14ac:dyDescent="0.55000000000000004">
      <c r="A60" s="37">
        <f t="shared" si="1"/>
        <v>59</v>
      </c>
      <c r="B60" s="37" t="s">
        <v>208</v>
      </c>
      <c r="C60" s="39">
        <f>'MAY 24'!AK60</f>
        <v>0</v>
      </c>
      <c r="D60" s="37"/>
      <c r="E60" s="40"/>
      <c r="F60" s="34"/>
      <c r="G60" s="34"/>
      <c r="H60" s="34"/>
      <c r="I60" s="34"/>
      <c r="J60" s="34"/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41">
        <f t="shared" si="0"/>
        <v>0</v>
      </c>
      <c r="AK60" s="42">
        <f>C60+E60-AJ60</f>
        <v>0</v>
      </c>
    </row>
    <row r="61" spans="1:37" s="26" customFormat="1" ht="27.65" customHeight="1" x14ac:dyDescent="0.55000000000000004">
      <c r="A61" s="37">
        <f t="shared" si="1"/>
        <v>60</v>
      </c>
      <c r="B61" s="37" t="s">
        <v>438</v>
      </c>
      <c r="C61" s="39">
        <f>'MAY 24'!AK61</f>
        <v>0</v>
      </c>
      <c r="D61" s="37"/>
      <c r="E61" s="40"/>
      <c r="F61" s="34"/>
      <c r="G61" s="34"/>
      <c r="H61" s="34"/>
      <c r="I61" s="34"/>
      <c r="J61" s="34"/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41">
        <f t="shared" si="0"/>
        <v>0</v>
      </c>
      <c r="AK61" s="42">
        <f>C61+E61-AJ61</f>
        <v>0</v>
      </c>
    </row>
    <row r="62" spans="1:37" s="26" customFormat="1" ht="27.65" customHeight="1" x14ac:dyDescent="0.55000000000000004">
      <c r="A62" s="37">
        <f t="shared" si="1"/>
        <v>61</v>
      </c>
      <c r="B62" s="37" t="s">
        <v>213</v>
      </c>
      <c r="C62" s="39">
        <f>'MAY 24'!AK62</f>
        <v>0</v>
      </c>
      <c r="D62" s="37" t="s">
        <v>224</v>
      </c>
      <c r="E62" s="40">
        <v>5</v>
      </c>
      <c r="F62" s="34"/>
      <c r="G62" s="34" t="s">
        <v>419</v>
      </c>
      <c r="H62" s="34"/>
      <c r="I62" s="34"/>
      <c r="J62" s="34"/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41">
        <f t="shared" si="0"/>
        <v>0</v>
      </c>
      <c r="AK62" s="42">
        <f>C62+E62-AJ62</f>
        <v>5</v>
      </c>
    </row>
    <row r="63" spans="1:37" s="26" customFormat="1" ht="27.65" customHeight="1" x14ac:dyDescent="0.55000000000000004">
      <c r="A63" s="37">
        <f t="shared" si="1"/>
        <v>62</v>
      </c>
      <c r="B63" s="37" t="s">
        <v>439</v>
      </c>
      <c r="C63" s="39">
        <f>'MAY 24'!AK63</f>
        <v>0</v>
      </c>
      <c r="D63" s="37"/>
      <c r="E63" s="40"/>
      <c r="F63" s="34"/>
      <c r="G63" s="34"/>
      <c r="H63" s="34"/>
      <c r="I63" s="34"/>
      <c r="J63" s="34"/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41">
        <f t="shared" si="0"/>
        <v>0</v>
      </c>
      <c r="AK63" s="42">
        <f>C63+E63-AJ63</f>
        <v>0</v>
      </c>
    </row>
    <row r="64" spans="1:37" s="26" customFormat="1" ht="27.65" customHeight="1" x14ac:dyDescent="0.55000000000000004">
      <c r="A64" s="37">
        <f t="shared" si="1"/>
        <v>63</v>
      </c>
      <c r="B64" s="37" t="s">
        <v>440</v>
      </c>
      <c r="C64" s="39">
        <f>'MAY 24'!AK64</f>
        <v>0</v>
      </c>
      <c r="D64" s="37"/>
      <c r="E64" s="40"/>
      <c r="F64" s="34"/>
      <c r="G64" s="34"/>
      <c r="H64" s="34"/>
      <c r="I64" s="34"/>
      <c r="J64" s="34"/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41">
        <f t="shared" si="0"/>
        <v>0</v>
      </c>
      <c r="AK64" s="42">
        <f>C64+E64-AJ64</f>
        <v>0</v>
      </c>
    </row>
    <row r="65" spans="1:37" s="26" customFormat="1" ht="27.65" customHeight="1" x14ac:dyDescent="0.55000000000000004">
      <c r="A65" s="37">
        <f t="shared" si="1"/>
        <v>64</v>
      </c>
      <c r="B65" s="37" t="s">
        <v>459</v>
      </c>
      <c r="C65" s="39">
        <f>'MAY 24'!AK65</f>
        <v>0</v>
      </c>
      <c r="D65" s="37"/>
      <c r="E65" s="40"/>
      <c r="F65" s="34"/>
      <c r="G65" s="34"/>
      <c r="H65" s="34"/>
      <c r="I65" s="34"/>
      <c r="J65" s="34"/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41">
        <f t="shared" si="0"/>
        <v>0</v>
      </c>
      <c r="AK65" s="42">
        <f>C65+E65-AJ65</f>
        <v>0</v>
      </c>
    </row>
    <row r="66" spans="1:37" s="26" customFormat="1" ht="27.65" customHeight="1" x14ac:dyDescent="0.55000000000000004">
      <c r="A66" s="37">
        <f t="shared" si="1"/>
        <v>65</v>
      </c>
      <c r="B66" s="37" t="s">
        <v>219</v>
      </c>
      <c r="C66" s="39">
        <f>'MAY 24'!AK66</f>
        <v>0</v>
      </c>
      <c r="D66" s="37" t="s">
        <v>110</v>
      </c>
      <c r="E66" s="40">
        <v>5</v>
      </c>
      <c r="F66" s="34"/>
      <c r="G66" s="34"/>
      <c r="H66" s="34"/>
      <c r="I66" s="34"/>
      <c r="J66" s="34"/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41">
        <f t="shared" si="0"/>
        <v>0</v>
      </c>
      <c r="AK66" s="42">
        <f>C66+E66-AJ66</f>
        <v>5</v>
      </c>
    </row>
    <row r="67" spans="1:37" s="26" customFormat="1" ht="27.65" customHeight="1" x14ac:dyDescent="0.55000000000000004">
      <c r="A67" s="37">
        <f t="shared" si="1"/>
        <v>66</v>
      </c>
      <c r="B67" s="37" t="s">
        <v>220</v>
      </c>
      <c r="C67" s="39">
        <f>'MAY 24'!AK67</f>
        <v>10100</v>
      </c>
      <c r="D67" s="37"/>
      <c r="E67" s="40"/>
      <c r="F67" s="34"/>
      <c r="G67" s="34"/>
      <c r="H67" s="34"/>
      <c r="I67" s="34"/>
      <c r="J67" s="34"/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41">
        <f t="shared" ref="AJ67:AJ130" si="2">SUM(F67:AI67)</f>
        <v>0</v>
      </c>
      <c r="AK67" s="42">
        <f>C67+E67-AJ67</f>
        <v>10100</v>
      </c>
    </row>
    <row r="68" spans="1:37" s="26" customFormat="1" ht="27.65" customHeight="1" x14ac:dyDescent="0.55000000000000004">
      <c r="A68" s="37">
        <f t="shared" ref="A68:A131" si="3">1+A67</f>
        <v>67</v>
      </c>
      <c r="B68" s="37" t="s">
        <v>221</v>
      </c>
      <c r="C68" s="39">
        <f>'MAY 24'!AK68</f>
        <v>200</v>
      </c>
      <c r="D68" s="37" t="s">
        <v>33</v>
      </c>
      <c r="E68" s="40">
        <v>1000</v>
      </c>
      <c r="F68" s="34"/>
      <c r="G68" s="34"/>
      <c r="H68" s="34"/>
      <c r="I68" s="34"/>
      <c r="J68" s="34"/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/>
      <c r="R68" s="34"/>
      <c r="S68" s="34"/>
      <c r="T68" s="34"/>
      <c r="U68" s="34"/>
      <c r="V68" s="34"/>
      <c r="W68" s="34">
        <v>100</v>
      </c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41">
        <f t="shared" si="2"/>
        <v>100</v>
      </c>
      <c r="AK68" s="42">
        <f>C68+E68-AJ68</f>
        <v>1100</v>
      </c>
    </row>
    <row r="69" spans="1:37" s="26" customFormat="1" ht="27.65" customHeight="1" x14ac:dyDescent="0.55000000000000004">
      <c r="A69" s="37">
        <f t="shared" si="3"/>
        <v>68</v>
      </c>
      <c r="B69" s="37" t="s">
        <v>223</v>
      </c>
      <c r="C69" s="39">
        <f>'MAY 24'!AK69</f>
        <v>322.70000000000005</v>
      </c>
      <c r="D69" s="37"/>
      <c r="E69" s="40"/>
      <c r="F69" s="34"/>
      <c r="G69" s="34"/>
      <c r="H69" s="34"/>
      <c r="I69" s="34"/>
      <c r="J69" s="34"/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41">
        <f t="shared" si="2"/>
        <v>0</v>
      </c>
      <c r="AK69" s="42">
        <f>C69+E69-AJ69</f>
        <v>322.70000000000005</v>
      </c>
    </row>
    <row r="70" spans="1:37" s="26" customFormat="1" ht="27.65" customHeight="1" x14ac:dyDescent="0.55000000000000004">
      <c r="A70" s="37">
        <f t="shared" si="3"/>
        <v>69</v>
      </c>
      <c r="B70" s="37" t="s">
        <v>225</v>
      </c>
      <c r="C70" s="39">
        <f>'MAY 24'!AK70</f>
        <v>8</v>
      </c>
      <c r="D70" s="37"/>
      <c r="E70" s="40"/>
      <c r="F70" s="34"/>
      <c r="G70" s="34"/>
      <c r="H70" s="34"/>
      <c r="I70" s="34"/>
      <c r="J70" s="34"/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41">
        <f t="shared" si="2"/>
        <v>0</v>
      </c>
      <c r="AK70" s="42">
        <f>C70+E70-AJ70</f>
        <v>8</v>
      </c>
    </row>
    <row r="71" spans="1:37" s="26" customFormat="1" ht="27.65" customHeight="1" x14ac:dyDescent="0.55000000000000004">
      <c r="A71" s="37">
        <f t="shared" si="3"/>
        <v>70</v>
      </c>
      <c r="B71" s="37" t="s">
        <v>232</v>
      </c>
      <c r="C71" s="39">
        <f>'MAY 24'!AK71</f>
        <v>0</v>
      </c>
      <c r="D71" s="37"/>
      <c r="E71" s="40"/>
      <c r="F71" s="34"/>
      <c r="G71" s="34"/>
      <c r="H71" s="34"/>
      <c r="I71" s="34"/>
      <c r="J71" s="34"/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41">
        <f t="shared" si="2"/>
        <v>0</v>
      </c>
      <c r="AK71" s="42">
        <f>C71+E71-AJ71</f>
        <v>0</v>
      </c>
    </row>
    <row r="72" spans="1:37" s="26" customFormat="1" ht="27.65" customHeight="1" x14ac:dyDescent="0.55000000000000004">
      <c r="A72" s="37">
        <f t="shared" si="3"/>
        <v>71</v>
      </c>
      <c r="B72" s="37" t="s">
        <v>233</v>
      </c>
      <c r="C72" s="39">
        <f>'MAY 24'!AK72</f>
        <v>0</v>
      </c>
      <c r="D72" s="37"/>
      <c r="E72" s="40"/>
      <c r="F72" s="34"/>
      <c r="G72" s="34"/>
      <c r="H72" s="34"/>
      <c r="I72" s="34"/>
      <c r="J72" s="34"/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41">
        <f t="shared" si="2"/>
        <v>0</v>
      </c>
      <c r="AK72" s="42">
        <f>C72+E72-AJ72</f>
        <v>0</v>
      </c>
    </row>
    <row r="73" spans="1:37" s="26" customFormat="1" ht="27.65" customHeight="1" x14ac:dyDescent="0.55000000000000004">
      <c r="A73" s="37">
        <f t="shared" si="3"/>
        <v>72</v>
      </c>
      <c r="B73" s="37" t="s">
        <v>234</v>
      </c>
      <c r="C73" s="39">
        <f>'MAY 24'!AK73</f>
        <v>0</v>
      </c>
      <c r="D73" s="37" t="s">
        <v>33</v>
      </c>
      <c r="E73" s="40"/>
      <c r="F73" s="34"/>
      <c r="G73" s="34"/>
      <c r="H73" s="34"/>
      <c r="I73" s="34"/>
      <c r="J73" s="34"/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41">
        <f t="shared" si="2"/>
        <v>0</v>
      </c>
      <c r="AK73" s="42">
        <f>C73+E73-AJ73</f>
        <v>0</v>
      </c>
    </row>
    <row r="74" spans="1:37" s="26" customFormat="1" ht="27.65" customHeight="1" x14ac:dyDescent="0.55000000000000004">
      <c r="A74" s="37">
        <f t="shared" si="3"/>
        <v>73</v>
      </c>
      <c r="B74" s="37" t="s">
        <v>235</v>
      </c>
      <c r="C74" s="39">
        <f>'MAY 24'!AK74</f>
        <v>0</v>
      </c>
      <c r="D74" s="37" t="s">
        <v>33</v>
      </c>
      <c r="E74" s="40"/>
      <c r="F74" s="34"/>
      <c r="G74" s="34"/>
      <c r="H74" s="34"/>
      <c r="I74" s="34"/>
      <c r="J74" s="34"/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41">
        <f t="shared" si="2"/>
        <v>0</v>
      </c>
      <c r="AK74" s="42">
        <f>C74+E74-AJ74</f>
        <v>0</v>
      </c>
    </row>
    <row r="75" spans="1:37" s="26" customFormat="1" ht="27.65" customHeight="1" x14ac:dyDescent="0.55000000000000004">
      <c r="A75" s="37">
        <f t="shared" si="3"/>
        <v>74</v>
      </c>
      <c r="B75" s="37" t="s">
        <v>236</v>
      </c>
      <c r="C75" s="39">
        <f>'MAY 24'!AK75</f>
        <v>0</v>
      </c>
      <c r="D75" s="37" t="s">
        <v>33</v>
      </c>
      <c r="E75" s="40"/>
      <c r="F75" s="34"/>
      <c r="G75" s="34"/>
      <c r="H75" s="34"/>
      <c r="I75" s="34"/>
      <c r="J75" s="34"/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41">
        <f t="shared" si="2"/>
        <v>0</v>
      </c>
      <c r="AK75" s="42">
        <f>C75+E75-AJ75</f>
        <v>0</v>
      </c>
    </row>
    <row r="76" spans="1:37" s="26" customFormat="1" ht="27.65" customHeight="1" x14ac:dyDescent="0.55000000000000004">
      <c r="A76" s="37">
        <f t="shared" si="3"/>
        <v>75</v>
      </c>
      <c r="B76" s="37" t="s">
        <v>237</v>
      </c>
      <c r="C76" s="39">
        <f>'MAY 24'!AK76</f>
        <v>0</v>
      </c>
      <c r="D76" s="37"/>
      <c r="E76" s="40"/>
      <c r="F76" s="34"/>
      <c r="G76" s="34"/>
      <c r="H76" s="34"/>
      <c r="I76" s="34"/>
      <c r="J76" s="34"/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41">
        <f t="shared" si="2"/>
        <v>0</v>
      </c>
      <c r="AK76" s="42">
        <f>C76+E76-AJ76</f>
        <v>0</v>
      </c>
    </row>
    <row r="77" spans="1:37" s="26" customFormat="1" ht="27.65" customHeight="1" x14ac:dyDescent="0.55000000000000004">
      <c r="A77" s="37">
        <f t="shared" si="3"/>
        <v>76</v>
      </c>
      <c r="B77" s="37" t="s">
        <v>241</v>
      </c>
      <c r="C77" s="39">
        <f>'MAY 24'!AK77</f>
        <v>0</v>
      </c>
      <c r="D77" s="37" t="s">
        <v>33</v>
      </c>
      <c r="E77" s="40"/>
      <c r="F77" s="34"/>
      <c r="G77" s="34"/>
      <c r="H77" s="34"/>
      <c r="I77" s="34"/>
      <c r="J77" s="34"/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41">
        <f t="shared" si="2"/>
        <v>0</v>
      </c>
      <c r="AK77" s="42">
        <f>C77+E77-AJ77</f>
        <v>0</v>
      </c>
    </row>
    <row r="78" spans="1:37" s="26" customFormat="1" ht="27.65" customHeight="1" x14ac:dyDescent="0.55000000000000004">
      <c r="A78" s="37">
        <f t="shared" si="3"/>
        <v>77</v>
      </c>
      <c r="B78" s="37" t="s">
        <v>242</v>
      </c>
      <c r="C78" s="39">
        <f>'MAY 24'!AK78</f>
        <v>0</v>
      </c>
      <c r="D78" s="37" t="s">
        <v>99</v>
      </c>
      <c r="E78" s="40">
        <v>24</v>
      </c>
      <c r="F78" s="34"/>
      <c r="G78" s="34"/>
      <c r="H78" s="34"/>
      <c r="I78" s="34"/>
      <c r="J78" s="34"/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41">
        <f t="shared" si="2"/>
        <v>0</v>
      </c>
      <c r="AK78" s="42">
        <f>C78+E78-AJ78</f>
        <v>24</v>
      </c>
    </row>
    <row r="79" spans="1:37" s="26" customFormat="1" ht="27.65" customHeight="1" x14ac:dyDescent="0.55000000000000004">
      <c r="A79" s="37">
        <f t="shared" si="3"/>
        <v>78</v>
      </c>
      <c r="B79" s="37" t="s">
        <v>243</v>
      </c>
      <c r="C79" s="39">
        <f>'MAY 24'!AK79</f>
        <v>5</v>
      </c>
      <c r="D79" s="37"/>
      <c r="E79" s="40"/>
      <c r="F79" s="34"/>
      <c r="G79" s="34"/>
      <c r="H79" s="34"/>
      <c r="I79" s="34"/>
      <c r="J79" s="34"/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/>
      <c r="R79" s="34"/>
      <c r="S79" s="34"/>
      <c r="T79" s="34"/>
      <c r="U79" s="34"/>
      <c r="V79" s="34"/>
      <c r="W79" s="34"/>
      <c r="X79" s="34">
        <v>4</v>
      </c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41">
        <f t="shared" si="2"/>
        <v>4</v>
      </c>
      <c r="AK79" s="42">
        <f>C79+E79-AJ79</f>
        <v>1</v>
      </c>
    </row>
    <row r="80" spans="1:37" s="26" customFormat="1" ht="27.65" customHeight="1" x14ac:dyDescent="0.55000000000000004">
      <c r="A80" s="37">
        <f t="shared" si="3"/>
        <v>79</v>
      </c>
      <c r="B80" s="37" t="s">
        <v>244</v>
      </c>
      <c r="C80" s="39">
        <f>'MAY 24'!AK80</f>
        <v>9</v>
      </c>
      <c r="D80" s="37"/>
      <c r="E80" s="40"/>
      <c r="F80" s="34"/>
      <c r="G80" s="34"/>
      <c r="H80" s="34"/>
      <c r="I80" s="34"/>
      <c r="J80" s="34"/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41">
        <f t="shared" si="2"/>
        <v>0</v>
      </c>
      <c r="AK80" s="42">
        <f>C80+E80-AJ80</f>
        <v>9</v>
      </c>
    </row>
    <row r="81" spans="1:37" s="26" customFormat="1" ht="27.65" customHeight="1" x14ac:dyDescent="0.55000000000000004">
      <c r="A81" s="37">
        <f t="shared" si="3"/>
        <v>80</v>
      </c>
      <c r="B81" s="37" t="s">
        <v>245</v>
      </c>
      <c r="C81" s="39">
        <f>'MAY 24'!AK81</f>
        <v>1</v>
      </c>
      <c r="D81" s="37"/>
      <c r="E81" s="40"/>
      <c r="F81" s="34"/>
      <c r="G81" s="34"/>
      <c r="H81" s="34"/>
      <c r="I81" s="34"/>
      <c r="J81" s="34"/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41">
        <f t="shared" si="2"/>
        <v>0</v>
      </c>
      <c r="AK81" s="42">
        <f>C81+E81-AJ81</f>
        <v>1</v>
      </c>
    </row>
    <row r="82" spans="1:37" s="26" customFormat="1" ht="27.65" customHeight="1" x14ac:dyDescent="0.55000000000000004">
      <c r="A82" s="37">
        <f t="shared" si="3"/>
        <v>81</v>
      </c>
      <c r="B82" s="37" t="s">
        <v>246</v>
      </c>
      <c r="C82" s="39">
        <f>'MAY 24'!AK82</f>
        <v>63</v>
      </c>
      <c r="D82" s="37"/>
      <c r="E82" s="40"/>
      <c r="F82" s="34"/>
      <c r="G82" s="34"/>
      <c r="H82" s="34"/>
      <c r="I82" s="34"/>
      <c r="J82" s="34"/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41">
        <f t="shared" si="2"/>
        <v>0</v>
      </c>
      <c r="AK82" s="42">
        <f>C82+E82-AJ82</f>
        <v>63</v>
      </c>
    </row>
    <row r="83" spans="1:37" s="26" customFormat="1" ht="27.65" customHeight="1" x14ac:dyDescent="0.55000000000000004">
      <c r="A83" s="37">
        <f t="shared" si="3"/>
        <v>82</v>
      </c>
      <c r="B83" s="37" t="s">
        <v>247</v>
      </c>
      <c r="C83" s="39">
        <f>'MAY 24'!AK83</f>
        <v>3</v>
      </c>
      <c r="D83" s="37" t="s">
        <v>224</v>
      </c>
      <c r="E83" s="40"/>
      <c r="F83" s="34"/>
      <c r="G83" s="34"/>
      <c r="H83" s="34"/>
      <c r="I83" s="34"/>
      <c r="J83" s="34"/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41">
        <f t="shared" si="2"/>
        <v>0</v>
      </c>
      <c r="AK83" s="42">
        <f>C83+E83-AJ83</f>
        <v>3</v>
      </c>
    </row>
    <row r="84" spans="1:37" s="26" customFormat="1" ht="27.65" customHeight="1" x14ac:dyDescent="0.55000000000000004">
      <c r="A84" s="37">
        <f t="shared" si="3"/>
        <v>83</v>
      </c>
      <c r="B84" s="37" t="s">
        <v>248</v>
      </c>
      <c r="C84" s="39">
        <f>'MAY 24'!AK84</f>
        <v>0</v>
      </c>
      <c r="D84" s="37" t="s">
        <v>33</v>
      </c>
      <c r="E84" s="40">
        <v>500</v>
      </c>
      <c r="F84" s="34">
        <v>6</v>
      </c>
      <c r="G84" s="34"/>
      <c r="H84" s="34"/>
      <c r="I84" s="34"/>
      <c r="J84" s="34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41">
        <f t="shared" si="2"/>
        <v>6</v>
      </c>
      <c r="AK84" s="42">
        <f>C84+E84-AJ84</f>
        <v>494</v>
      </c>
    </row>
    <row r="85" spans="1:37" s="26" customFormat="1" ht="27.65" customHeight="1" x14ac:dyDescent="0.55000000000000004">
      <c r="A85" s="37">
        <f t="shared" si="3"/>
        <v>84</v>
      </c>
      <c r="B85" s="37" t="s">
        <v>249</v>
      </c>
      <c r="C85" s="39">
        <f>'MAY 24'!AK85</f>
        <v>0</v>
      </c>
      <c r="D85" s="37"/>
      <c r="E85" s="40"/>
      <c r="F85" s="34"/>
      <c r="G85" s="34"/>
      <c r="H85" s="34"/>
      <c r="I85" s="34"/>
      <c r="J85" s="34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41">
        <f t="shared" si="2"/>
        <v>0</v>
      </c>
      <c r="AK85" s="42">
        <f>C85+E85-AJ85</f>
        <v>0</v>
      </c>
    </row>
    <row r="86" spans="1:37" s="26" customFormat="1" ht="27.65" customHeight="1" x14ac:dyDescent="0.55000000000000004">
      <c r="A86" s="37">
        <f t="shared" si="3"/>
        <v>85</v>
      </c>
      <c r="B86" s="37" t="s">
        <v>250</v>
      </c>
      <c r="C86" s="39">
        <f>'MAY 24'!AK86</f>
        <v>0</v>
      </c>
      <c r="D86" s="37"/>
      <c r="E86" s="40"/>
      <c r="F86" s="34"/>
      <c r="G86" s="34"/>
      <c r="H86" s="34"/>
      <c r="I86" s="34"/>
      <c r="J86" s="34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41">
        <f t="shared" si="2"/>
        <v>0</v>
      </c>
      <c r="AK86" s="42">
        <f>C86+E86-AJ86</f>
        <v>0</v>
      </c>
    </row>
    <row r="87" spans="1:37" s="26" customFormat="1" ht="27.65" customHeight="1" x14ac:dyDescent="0.55000000000000004">
      <c r="A87" s="37">
        <f t="shared" si="3"/>
        <v>86</v>
      </c>
      <c r="B87" s="37" t="s">
        <v>251</v>
      </c>
      <c r="C87" s="39">
        <f>'MAY 24'!AK87</f>
        <v>285</v>
      </c>
      <c r="D87" s="37"/>
      <c r="E87" s="40"/>
      <c r="F87" s="34"/>
      <c r="G87" s="34"/>
      <c r="H87" s="34"/>
      <c r="I87" s="34"/>
      <c r="J87" s="34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41">
        <f t="shared" si="2"/>
        <v>0</v>
      </c>
      <c r="AK87" s="42">
        <f>C87+E87-AJ87</f>
        <v>285</v>
      </c>
    </row>
    <row r="88" spans="1:37" s="26" customFormat="1" ht="27.65" customHeight="1" x14ac:dyDescent="0.55000000000000004">
      <c r="A88" s="37">
        <f t="shared" si="3"/>
        <v>87</v>
      </c>
      <c r="B88" s="37" t="s">
        <v>252</v>
      </c>
      <c r="C88" s="39">
        <f>'MAY 24'!AK88</f>
        <v>0</v>
      </c>
      <c r="D88" s="37"/>
      <c r="E88" s="40"/>
      <c r="F88" s="34"/>
      <c r="G88" s="34"/>
      <c r="H88" s="34"/>
      <c r="I88" s="34"/>
      <c r="J88" s="34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41">
        <f t="shared" si="2"/>
        <v>0</v>
      </c>
      <c r="AK88" s="42">
        <f>C88+E88-AJ88</f>
        <v>0</v>
      </c>
    </row>
    <row r="89" spans="1:37" s="26" customFormat="1" ht="27.65" customHeight="1" x14ac:dyDescent="0.55000000000000004">
      <c r="A89" s="37">
        <f t="shared" si="3"/>
        <v>88</v>
      </c>
      <c r="B89" s="37" t="s">
        <v>253</v>
      </c>
      <c r="C89" s="39">
        <f>'MAY 24'!AK89</f>
        <v>0</v>
      </c>
      <c r="D89" s="37"/>
      <c r="E89" s="40"/>
      <c r="F89" s="34"/>
      <c r="G89" s="34"/>
      <c r="H89" s="34"/>
      <c r="I89" s="34"/>
      <c r="J89" s="34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41">
        <f t="shared" si="2"/>
        <v>0</v>
      </c>
      <c r="AK89" s="42">
        <f>C89+E89-AJ89</f>
        <v>0</v>
      </c>
    </row>
    <row r="90" spans="1:37" s="26" customFormat="1" ht="27.65" customHeight="1" x14ac:dyDescent="0.55000000000000004">
      <c r="A90" s="37">
        <f t="shared" si="3"/>
        <v>89</v>
      </c>
      <c r="B90" s="37" t="s">
        <v>254</v>
      </c>
      <c r="C90" s="39">
        <f>'MAY 24'!AK90</f>
        <v>11</v>
      </c>
      <c r="D90" s="37"/>
      <c r="E90" s="40"/>
      <c r="F90" s="34"/>
      <c r="G90" s="34"/>
      <c r="H90" s="34"/>
      <c r="I90" s="34"/>
      <c r="J90" s="34"/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41">
        <f t="shared" si="2"/>
        <v>0</v>
      </c>
      <c r="AK90" s="42">
        <f>C90+E90-AJ90</f>
        <v>11</v>
      </c>
    </row>
    <row r="91" spans="1:37" s="26" customFormat="1" ht="27.65" customHeight="1" x14ac:dyDescent="0.55000000000000004">
      <c r="A91" s="37">
        <f t="shared" si="3"/>
        <v>90</v>
      </c>
      <c r="B91" s="37" t="s">
        <v>255</v>
      </c>
      <c r="C91" s="39">
        <f>'MAY 24'!AK91</f>
        <v>585</v>
      </c>
      <c r="D91" s="37" t="s">
        <v>33</v>
      </c>
      <c r="E91" s="40"/>
      <c r="F91" s="34"/>
      <c r="G91" s="34"/>
      <c r="H91" s="34"/>
      <c r="I91" s="34"/>
      <c r="J91" s="34"/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41">
        <f t="shared" si="2"/>
        <v>0</v>
      </c>
      <c r="AK91" s="42">
        <f>C91+E91-AJ91</f>
        <v>585</v>
      </c>
    </row>
    <row r="92" spans="1:37" s="26" customFormat="1" ht="27.65" customHeight="1" x14ac:dyDescent="0.55000000000000004">
      <c r="A92" s="37">
        <f t="shared" si="3"/>
        <v>91</v>
      </c>
      <c r="B92" s="37" t="s">
        <v>256</v>
      </c>
      <c r="C92" s="39">
        <f>'MAY 24'!AK92</f>
        <v>0</v>
      </c>
      <c r="D92" s="37" t="s">
        <v>33</v>
      </c>
      <c r="E92" s="40"/>
      <c r="F92" s="34"/>
      <c r="G92" s="34"/>
      <c r="H92" s="34"/>
      <c r="I92" s="34"/>
      <c r="J92" s="34"/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/>
      <c r="R92" s="34"/>
      <c r="S92" s="34"/>
      <c r="T92" s="34"/>
      <c r="U92" s="34"/>
      <c r="V92" s="34">
        <v>8</v>
      </c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41">
        <f t="shared" si="2"/>
        <v>8</v>
      </c>
      <c r="AK92" s="42">
        <f>C92+E92-AJ92</f>
        <v>-8</v>
      </c>
    </row>
    <row r="93" spans="1:37" s="26" customFormat="1" ht="27.65" customHeight="1" x14ac:dyDescent="0.55000000000000004">
      <c r="A93" s="37">
        <f t="shared" si="3"/>
        <v>92</v>
      </c>
      <c r="B93" s="37" t="s">
        <v>257</v>
      </c>
      <c r="C93" s="39">
        <f>'MAY 24'!AK93</f>
        <v>0</v>
      </c>
      <c r="D93" s="37"/>
      <c r="E93" s="40"/>
      <c r="F93" s="34"/>
      <c r="G93" s="34"/>
      <c r="H93" s="34"/>
      <c r="I93" s="34"/>
      <c r="J93" s="34"/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41">
        <f t="shared" si="2"/>
        <v>0</v>
      </c>
      <c r="AK93" s="42">
        <f>C93+E93-AJ93</f>
        <v>0</v>
      </c>
    </row>
    <row r="94" spans="1:37" s="26" customFormat="1" ht="27.65" customHeight="1" x14ac:dyDescent="0.55000000000000004">
      <c r="A94" s="37">
        <f t="shared" si="3"/>
        <v>93</v>
      </c>
      <c r="B94" s="37" t="s">
        <v>259</v>
      </c>
      <c r="C94" s="39">
        <f>'MAY 24'!AK94</f>
        <v>0</v>
      </c>
      <c r="D94" s="37"/>
      <c r="E94" s="40"/>
      <c r="F94" s="34"/>
      <c r="G94" s="34"/>
      <c r="H94" s="34"/>
      <c r="I94" s="34"/>
      <c r="J94" s="34"/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41">
        <f t="shared" si="2"/>
        <v>0</v>
      </c>
      <c r="AK94" s="42">
        <f>C94+E94-AJ94</f>
        <v>0</v>
      </c>
    </row>
    <row r="95" spans="1:37" s="26" customFormat="1" ht="27.65" customHeight="1" x14ac:dyDescent="0.55000000000000004">
      <c r="A95" s="37">
        <f t="shared" si="3"/>
        <v>94</v>
      </c>
      <c r="B95" s="37" t="s">
        <v>261</v>
      </c>
      <c r="C95" s="39">
        <f>'MAY 24'!AK95</f>
        <v>0</v>
      </c>
      <c r="D95" s="37"/>
      <c r="E95" s="40"/>
      <c r="F95" s="34"/>
      <c r="G95" s="34"/>
      <c r="H95" s="34"/>
      <c r="I95" s="34"/>
      <c r="J95" s="34"/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41">
        <f t="shared" si="2"/>
        <v>0</v>
      </c>
      <c r="AK95" s="42">
        <f>C95+E95-AJ95</f>
        <v>0</v>
      </c>
    </row>
    <row r="96" spans="1:37" s="26" customFormat="1" ht="27.65" customHeight="1" x14ac:dyDescent="0.55000000000000004">
      <c r="A96" s="37">
        <f t="shared" si="3"/>
        <v>95</v>
      </c>
      <c r="B96" s="37" t="s">
        <v>262</v>
      </c>
      <c r="C96" s="39">
        <f>'MAY 24'!AK96</f>
        <v>0</v>
      </c>
      <c r="D96" s="37"/>
      <c r="E96" s="40"/>
      <c r="F96" s="34"/>
      <c r="G96" s="34"/>
      <c r="H96" s="34"/>
      <c r="I96" s="34"/>
      <c r="J96" s="34"/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41">
        <f t="shared" si="2"/>
        <v>0</v>
      </c>
      <c r="AK96" s="42">
        <f>C96+E96-AJ96</f>
        <v>0</v>
      </c>
    </row>
    <row r="97" spans="1:37" s="26" customFormat="1" ht="27.65" customHeight="1" x14ac:dyDescent="0.55000000000000004">
      <c r="A97" s="37">
        <f t="shared" si="3"/>
        <v>96</v>
      </c>
      <c r="B97" s="37" t="s">
        <v>263</v>
      </c>
      <c r="C97" s="39">
        <f>'MAY 24'!AK97</f>
        <v>1</v>
      </c>
      <c r="D97" s="37"/>
      <c r="E97" s="40"/>
      <c r="F97" s="34"/>
      <c r="G97" s="34"/>
      <c r="H97" s="34"/>
      <c r="I97" s="34"/>
      <c r="J97" s="34"/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41">
        <f t="shared" si="2"/>
        <v>0</v>
      </c>
      <c r="AK97" s="42">
        <f>C97+E97-AJ97</f>
        <v>1</v>
      </c>
    </row>
    <row r="98" spans="1:37" s="26" customFormat="1" ht="27.65" customHeight="1" x14ac:dyDescent="0.55000000000000004">
      <c r="A98" s="37">
        <f t="shared" si="3"/>
        <v>97</v>
      </c>
      <c r="B98" s="38" t="s">
        <v>264</v>
      </c>
      <c r="C98" s="39">
        <v>4</v>
      </c>
      <c r="D98" s="37" t="s">
        <v>101</v>
      </c>
      <c r="E98" s="40"/>
      <c r="F98" s="34"/>
      <c r="G98" s="34"/>
      <c r="H98" s="34"/>
      <c r="I98" s="34"/>
      <c r="J98" s="34"/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41">
        <f t="shared" si="2"/>
        <v>0</v>
      </c>
      <c r="AK98" s="42">
        <f>C98+E98-AJ98</f>
        <v>4</v>
      </c>
    </row>
    <row r="99" spans="1:37" s="26" customFormat="1" ht="27.65" customHeight="1" x14ac:dyDescent="0.55000000000000004">
      <c r="A99" s="37">
        <f t="shared" si="3"/>
        <v>98</v>
      </c>
      <c r="B99" s="37" t="s">
        <v>265</v>
      </c>
      <c r="C99" s="39">
        <f>'MAY 24'!AK99</f>
        <v>532</v>
      </c>
      <c r="D99" s="37"/>
      <c r="E99" s="40"/>
      <c r="F99" s="34"/>
      <c r="G99" s="34"/>
      <c r="H99" s="34"/>
      <c r="I99" s="34"/>
      <c r="J99" s="34"/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41">
        <f t="shared" si="2"/>
        <v>0</v>
      </c>
      <c r="AK99" s="42">
        <f>C99+E99-AJ99</f>
        <v>532</v>
      </c>
    </row>
    <row r="100" spans="1:37" s="26" customFormat="1" ht="27.65" customHeight="1" x14ac:dyDescent="0.55000000000000004">
      <c r="A100" s="37">
        <f t="shared" si="3"/>
        <v>99</v>
      </c>
      <c r="B100" s="37" t="s">
        <v>266</v>
      </c>
      <c r="C100" s="39">
        <f>'MAY 24'!AK100</f>
        <v>282</v>
      </c>
      <c r="D100" s="37"/>
      <c r="E100" s="40"/>
      <c r="F100" s="34"/>
      <c r="G100" s="34"/>
      <c r="H100" s="34"/>
      <c r="I100" s="34"/>
      <c r="J100" s="34"/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41">
        <f t="shared" si="2"/>
        <v>0</v>
      </c>
      <c r="AK100" s="42">
        <f>C100+E100-AJ100</f>
        <v>282</v>
      </c>
    </row>
    <row r="101" spans="1:37" s="26" customFormat="1" ht="27.65" customHeight="1" x14ac:dyDescent="0.55000000000000004">
      <c r="A101" s="37">
        <f t="shared" si="3"/>
        <v>100</v>
      </c>
      <c r="B101" s="37" t="s">
        <v>267</v>
      </c>
      <c r="C101" s="39">
        <f>'MAY 24'!AK101</f>
        <v>230</v>
      </c>
      <c r="D101" s="37"/>
      <c r="E101" s="40"/>
      <c r="F101" s="34"/>
      <c r="G101" s="34"/>
      <c r="H101" s="34"/>
      <c r="I101" s="34"/>
      <c r="J101" s="34"/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60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41">
        <f t="shared" si="2"/>
        <v>60</v>
      </c>
      <c r="AK101" s="42">
        <f>C101+E101-AJ101</f>
        <v>170</v>
      </c>
    </row>
    <row r="102" spans="1:37" s="26" customFormat="1" ht="27.65" customHeight="1" x14ac:dyDescent="0.55000000000000004">
      <c r="A102" s="37">
        <f t="shared" si="3"/>
        <v>101</v>
      </c>
      <c r="B102" s="37" t="s">
        <v>272</v>
      </c>
      <c r="C102" s="39">
        <f>'MAY 24'!AK102</f>
        <v>1578</v>
      </c>
      <c r="D102" s="37"/>
      <c r="E102" s="40"/>
      <c r="F102" s="34"/>
      <c r="G102" s="34"/>
      <c r="H102" s="34"/>
      <c r="I102" s="34"/>
      <c r="J102" s="34"/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35</v>
      </c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41">
        <f t="shared" si="2"/>
        <v>35</v>
      </c>
      <c r="AK102" s="42">
        <f>C102+E102-AJ102</f>
        <v>1543</v>
      </c>
    </row>
    <row r="103" spans="1:37" s="26" customFormat="1" ht="27.65" customHeight="1" x14ac:dyDescent="0.55000000000000004">
      <c r="A103" s="37">
        <f t="shared" si="3"/>
        <v>102</v>
      </c>
      <c r="B103" s="37" t="s">
        <v>273</v>
      </c>
      <c r="C103" s="39">
        <f>'MAY 24'!AK103</f>
        <v>0</v>
      </c>
      <c r="D103" s="37"/>
      <c r="E103" s="40"/>
      <c r="F103" s="34"/>
      <c r="G103" s="34"/>
      <c r="H103" s="34"/>
      <c r="I103" s="34"/>
      <c r="J103" s="34"/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35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41">
        <f t="shared" si="2"/>
        <v>35</v>
      </c>
      <c r="AK103" s="42">
        <f>C103+E103-AJ103</f>
        <v>-35</v>
      </c>
    </row>
    <row r="104" spans="1:37" s="26" customFormat="1" ht="27.65" customHeight="1" x14ac:dyDescent="0.55000000000000004">
      <c r="A104" s="37">
        <f t="shared" si="3"/>
        <v>103</v>
      </c>
      <c r="B104" s="37" t="s">
        <v>274</v>
      </c>
      <c r="C104" s="39">
        <f>'MAY 24'!AK104</f>
        <v>0</v>
      </c>
      <c r="D104" s="37"/>
      <c r="E104" s="40"/>
      <c r="F104" s="34"/>
      <c r="G104" s="34"/>
      <c r="H104" s="34"/>
      <c r="I104" s="34"/>
      <c r="J104" s="34"/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41">
        <f t="shared" si="2"/>
        <v>0</v>
      </c>
      <c r="AK104" s="42">
        <f>C104+E104-AJ104</f>
        <v>0</v>
      </c>
    </row>
    <row r="105" spans="1:37" s="26" customFormat="1" ht="27.65" customHeight="1" x14ac:dyDescent="0.55000000000000004">
      <c r="A105" s="37">
        <f t="shared" si="3"/>
        <v>104</v>
      </c>
      <c r="B105" s="37" t="s">
        <v>275</v>
      </c>
      <c r="C105" s="39">
        <f>'MAY 24'!AK105</f>
        <v>0</v>
      </c>
      <c r="D105" s="37"/>
      <c r="E105" s="40"/>
      <c r="F105" s="34"/>
      <c r="G105" s="34"/>
      <c r="H105" s="34"/>
      <c r="I105" s="34"/>
      <c r="J105" s="34"/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41">
        <f t="shared" si="2"/>
        <v>0</v>
      </c>
      <c r="AK105" s="42">
        <f>C105+E105-AJ105</f>
        <v>0</v>
      </c>
    </row>
    <row r="106" spans="1:37" s="26" customFormat="1" ht="27.65" customHeight="1" x14ac:dyDescent="0.55000000000000004">
      <c r="A106" s="37">
        <f t="shared" si="3"/>
        <v>105</v>
      </c>
      <c r="B106" s="37" t="s">
        <v>276</v>
      </c>
      <c r="C106" s="39">
        <f>'MAY 24'!AK106</f>
        <v>2</v>
      </c>
      <c r="D106" s="37"/>
      <c r="E106" s="40"/>
      <c r="F106" s="34"/>
      <c r="G106" s="34"/>
      <c r="H106" s="34"/>
      <c r="I106" s="34"/>
      <c r="J106" s="34"/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41">
        <f t="shared" si="2"/>
        <v>0</v>
      </c>
      <c r="AK106" s="42">
        <f>C106+E106-AJ106</f>
        <v>2</v>
      </c>
    </row>
    <row r="107" spans="1:37" s="26" customFormat="1" ht="27.65" customHeight="1" x14ac:dyDescent="0.55000000000000004">
      <c r="A107" s="37">
        <f t="shared" si="3"/>
        <v>106</v>
      </c>
      <c r="B107" s="37" t="s">
        <v>277</v>
      </c>
      <c r="C107" s="39">
        <f>'MAY 24'!AK107</f>
        <v>2</v>
      </c>
      <c r="D107" s="37"/>
      <c r="E107" s="40"/>
      <c r="F107" s="34"/>
      <c r="G107" s="34"/>
      <c r="H107" s="34"/>
      <c r="I107" s="34"/>
      <c r="J107" s="34"/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41">
        <f t="shared" si="2"/>
        <v>0</v>
      </c>
      <c r="AK107" s="42">
        <f>C107+E107-AJ107</f>
        <v>2</v>
      </c>
    </row>
    <row r="108" spans="1:37" s="26" customFormat="1" ht="27.65" customHeight="1" x14ac:dyDescent="0.55000000000000004">
      <c r="A108" s="37">
        <f t="shared" si="3"/>
        <v>107</v>
      </c>
      <c r="B108" s="37" t="s">
        <v>278</v>
      </c>
      <c r="C108" s="39">
        <f>'MAY 24'!AK108</f>
        <v>0</v>
      </c>
      <c r="D108" s="37"/>
      <c r="E108" s="40"/>
      <c r="F108" s="34"/>
      <c r="G108" s="34"/>
      <c r="H108" s="34"/>
      <c r="I108" s="34"/>
      <c r="J108" s="34"/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41">
        <f t="shared" si="2"/>
        <v>0</v>
      </c>
      <c r="AK108" s="42">
        <f>C108+E108-AJ108</f>
        <v>0</v>
      </c>
    </row>
    <row r="109" spans="1:37" s="26" customFormat="1" ht="27.65" customHeight="1" x14ac:dyDescent="0.55000000000000004">
      <c r="A109" s="37">
        <f t="shared" si="3"/>
        <v>108</v>
      </c>
      <c r="B109" s="37" t="s">
        <v>279</v>
      </c>
      <c r="C109" s="39">
        <f>'MAY 24'!AK109</f>
        <v>10</v>
      </c>
      <c r="D109" s="37"/>
      <c r="E109" s="40"/>
      <c r="F109" s="34"/>
      <c r="G109" s="34"/>
      <c r="H109" s="34"/>
      <c r="I109" s="34"/>
      <c r="J109" s="34"/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41">
        <f t="shared" si="2"/>
        <v>0</v>
      </c>
      <c r="AK109" s="42">
        <f>C109+E109-AJ109</f>
        <v>10</v>
      </c>
    </row>
    <row r="110" spans="1:37" s="26" customFormat="1" ht="27.65" customHeight="1" x14ac:dyDescent="0.55000000000000004">
      <c r="A110" s="37">
        <f t="shared" si="3"/>
        <v>109</v>
      </c>
      <c r="B110" s="37" t="s">
        <v>280</v>
      </c>
      <c r="C110" s="39">
        <f>'MAY 24'!AK110</f>
        <v>48</v>
      </c>
      <c r="D110" s="37"/>
      <c r="E110" s="40"/>
      <c r="F110" s="34"/>
      <c r="G110" s="34"/>
      <c r="H110" s="34"/>
      <c r="I110" s="34"/>
      <c r="J110" s="34"/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41">
        <f t="shared" si="2"/>
        <v>0</v>
      </c>
      <c r="AK110" s="42">
        <f>C110+E110-AJ110</f>
        <v>48</v>
      </c>
    </row>
    <row r="111" spans="1:37" s="26" customFormat="1" ht="27.65" customHeight="1" x14ac:dyDescent="0.55000000000000004">
      <c r="A111" s="37">
        <f t="shared" si="3"/>
        <v>110</v>
      </c>
      <c r="B111" s="37" t="s">
        <v>281</v>
      </c>
      <c r="C111" s="39">
        <f>'MAY 24'!AK111</f>
        <v>0</v>
      </c>
      <c r="D111" s="37"/>
      <c r="E111" s="40"/>
      <c r="F111" s="34"/>
      <c r="G111" s="34"/>
      <c r="H111" s="34"/>
      <c r="I111" s="34"/>
      <c r="J111" s="34"/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41">
        <f t="shared" si="2"/>
        <v>0</v>
      </c>
      <c r="AK111" s="42">
        <f>C111+E111-AJ111</f>
        <v>0</v>
      </c>
    </row>
    <row r="112" spans="1:37" s="26" customFormat="1" ht="27.65" customHeight="1" x14ac:dyDescent="0.55000000000000004">
      <c r="A112" s="37">
        <f t="shared" si="3"/>
        <v>111</v>
      </c>
      <c r="B112" s="37" t="s">
        <v>283</v>
      </c>
      <c r="C112" s="39">
        <f>'MAY 24'!AK112</f>
        <v>0</v>
      </c>
      <c r="D112" s="37"/>
      <c r="E112" s="40"/>
      <c r="F112" s="34"/>
      <c r="G112" s="34"/>
      <c r="H112" s="34"/>
      <c r="I112" s="34"/>
      <c r="J112" s="34"/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41">
        <f t="shared" si="2"/>
        <v>0</v>
      </c>
      <c r="AK112" s="42">
        <f>C112+E112-AJ112</f>
        <v>0</v>
      </c>
    </row>
    <row r="113" spans="1:37" s="26" customFormat="1" ht="27.65" customHeight="1" x14ac:dyDescent="0.55000000000000004">
      <c r="A113" s="37">
        <f t="shared" si="3"/>
        <v>112</v>
      </c>
      <c r="B113" s="38" t="s">
        <v>285</v>
      </c>
      <c r="C113" s="39">
        <f>'MAY 24'!AK113</f>
        <v>4</v>
      </c>
      <c r="D113" s="37"/>
      <c r="E113" s="40"/>
      <c r="F113" s="34"/>
      <c r="G113" s="34"/>
      <c r="H113" s="34"/>
      <c r="I113" s="34"/>
      <c r="J113" s="34"/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41">
        <f t="shared" si="2"/>
        <v>0</v>
      </c>
      <c r="AK113" s="42">
        <f>C113+E113-AJ113</f>
        <v>4</v>
      </c>
    </row>
    <row r="114" spans="1:37" s="26" customFormat="1" ht="27.65" customHeight="1" x14ac:dyDescent="0.55000000000000004">
      <c r="A114" s="37">
        <f t="shared" si="3"/>
        <v>113</v>
      </c>
      <c r="B114" s="37" t="s">
        <v>286</v>
      </c>
      <c r="C114" s="39">
        <f>'MAY 24'!AK114</f>
        <v>0</v>
      </c>
      <c r="D114" s="37"/>
      <c r="E114" s="40"/>
      <c r="F114" s="34"/>
      <c r="G114" s="34"/>
      <c r="H114" s="34"/>
      <c r="I114" s="34"/>
      <c r="J114" s="34"/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41">
        <f t="shared" si="2"/>
        <v>0</v>
      </c>
      <c r="AK114" s="42">
        <f>C114+E114-AJ114</f>
        <v>0</v>
      </c>
    </row>
    <row r="115" spans="1:37" s="26" customFormat="1" ht="27.65" customHeight="1" x14ac:dyDescent="0.55000000000000004">
      <c r="A115" s="37">
        <f t="shared" si="3"/>
        <v>114</v>
      </c>
      <c r="B115" s="37" t="s">
        <v>287</v>
      </c>
      <c r="C115" s="39">
        <f>'MAY 24'!AK115</f>
        <v>4</v>
      </c>
      <c r="D115" s="37" t="s">
        <v>224</v>
      </c>
      <c r="E115" s="40"/>
      <c r="F115" s="34"/>
      <c r="G115" s="34"/>
      <c r="H115" s="34"/>
      <c r="I115" s="34">
        <v>0.5</v>
      </c>
      <c r="J115" s="34"/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41">
        <f t="shared" si="2"/>
        <v>0.5</v>
      </c>
      <c r="AK115" s="42">
        <f>C115+E115-AJ115</f>
        <v>3.5</v>
      </c>
    </row>
    <row r="116" spans="1:37" s="26" customFormat="1" ht="27.65" customHeight="1" x14ac:dyDescent="0.55000000000000004">
      <c r="A116" s="37">
        <f t="shared" si="3"/>
        <v>115</v>
      </c>
      <c r="B116" s="37" t="s">
        <v>288</v>
      </c>
      <c r="C116" s="39">
        <f>'MAY 24'!AK116</f>
        <v>2</v>
      </c>
      <c r="D116" s="37"/>
      <c r="E116" s="40"/>
      <c r="F116" s="34"/>
      <c r="G116" s="34"/>
      <c r="H116" s="34"/>
      <c r="I116" s="34"/>
      <c r="J116" s="34"/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41">
        <f t="shared" si="2"/>
        <v>0</v>
      </c>
      <c r="AK116" s="42">
        <f>C116+E116-AJ116</f>
        <v>2</v>
      </c>
    </row>
    <row r="117" spans="1:37" s="26" customFormat="1" ht="27.65" customHeight="1" x14ac:dyDescent="0.55000000000000004">
      <c r="A117" s="37">
        <f t="shared" si="3"/>
        <v>116</v>
      </c>
      <c r="B117" s="37" t="s">
        <v>289</v>
      </c>
      <c r="C117" s="39">
        <v>2</v>
      </c>
      <c r="D117" s="37"/>
      <c r="E117" s="40"/>
      <c r="F117" s="34"/>
      <c r="G117" s="34"/>
      <c r="H117" s="34"/>
      <c r="I117" s="34"/>
      <c r="J117" s="34"/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/>
      <c r="R117" s="34"/>
      <c r="S117" s="34"/>
      <c r="T117" s="34"/>
      <c r="U117" s="34"/>
      <c r="V117" s="34"/>
      <c r="W117" s="34">
        <v>1</v>
      </c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41">
        <f t="shared" si="2"/>
        <v>1</v>
      </c>
      <c r="AK117" s="42">
        <f>C117+E117-AJ117</f>
        <v>1</v>
      </c>
    </row>
    <row r="118" spans="1:37" s="26" customFormat="1" ht="38.4" customHeight="1" x14ac:dyDescent="0.55000000000000004">
      <c r="A118" s="37">
        <f t="shared" si="3"/>
        <v>117</v>
      </c>
      <c r="B118" s="38" t="s">
        <v>290</v>
      </c>
      <c r="C118" s="39">
        <f>'MAY 24'!AK118</f>
        <v>0</v>
      </c>
      <c r="D118" s="37" t="s">
        <v>101</v>
      </c>
      <c r="E118" s="40">
        <v>14</v>
      </c>
      <c r="F118" s="34"/>
      <c r="G118" s="34"/>
      <c r="H118" s="34"/>
      <c r="I118" s="34"/>
      <c r="J118" s="34"/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41">
        <f t="shared" si="2"/>
        <v>0</v>
      </c>
      <c r="AK118" s="42">
        <f>C118+E118-AJ118</f>
        <v>14</v>
      </c>
    </row>
    <row r="119" spans="1:37" s="26" customFormat="1" ht="27.65" customHeight="1" x14ac:dyDescent="0.55000000000000004">
      <c r="A119" s="37">
        <f t="shared" si="3"/>
        <v>118</v>
      </c>
      <c r="B119" s="37" t="s">
        <v>291</v>
      </c>
      <c r="C119" s="39">
        <f>'MAY 24'!AK119</f>
        <v>40</v>
      </c>
      <c r="D119" s="37"/>
      <c r="E119" s="40"/>
      <c r="F119" s="34"/>
      <c r="G119" s="34"/>
      <c r="H119" s="34"/>
      <c r="I119" s="34"/>
      <c r="J119" s="34"/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41">
        <f t="shared" si="2"/>
        <v>0</v>
      </c>
      <c r="AK119" s="42">
        <f>C119+E119-AJ119</f>
        <v>40</v>
      </c>
    </row>
    <row r="120" spans="1:37" s="26" customFormat="1" ht="27.65" customHeight="1" x14ac:dyDescent="0.55000000000000004">
      <c r="A120" s="37">
        <f t="shared" si="3"/>
        <v>119</v>
      </c>
      <c r="B120" s="37" t="s">
        <v>294</v>
      </c>
      <c r="C120" s="39">
        <f>'MAY 24'!AK120</f>
        <v>198</v>
      </c>
      <c r="D120" s="37"/>
      <c r="E120" s="40"/>
      <c r="F120" s="34"/>
      <c r="G120" s="34"/>
      <c r="H120" s="34"/>
      <c r="I120" s="34"/>
      <c r="J120" s="34"/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41">
        <f t="shared" si="2"/>
        <v>0</v>
      </c>
      <c r="AK120" s="42">
        <f>C120+E120-AJ120</f>
        <v>198</v>
      </c>
    </row>
    <row r="121" spans="1:37" s="26" customFormat="1" ht="27.65" customHeight="1" x14ac:dyDescent="0.55000000000000004">
      <c r="A121" s="37">
        <f t="shared" si="3"/>
        <v>120</v>
      </c>
      <c r="B121" s="37" t="s">
        <v>295</v>
      </c>
      <c r="C121" s="39">
        <f>'MAY 24'!AK121</f>
        <v>0</v>
      </c>
      <c r="D121" s="37"/>
      <c r="E121" s="40"/>
      <c r="F121" s="34"/>
      <c r="G121" s="34"/>
      <c r="H121" s="34"/>
      <c r="I121" s="34"/>
      <c r="J121" s="34"/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41">
        <f t="shared" si="2"/>
        <v>0</v>
      </c>
      <c r="AK121" s="42">
        <f>C121+E121-AJ121</f>
        <v>0</v>
      </c>
    </row>
    <row r="122" spans="1:37" s="26" customFormat="1" ht="27.65" customHeight="1" x14ac:dyDescent="0.55000000000000004">
      <c r="A122" s="37">
        <f t="shared" si="3"/>
        <v>121</v>
      </c>
      <c r="B122" s="37" t="s">
        <v>296</v>
      </c>
      <c r="C122" s="39">
        <f>'MAY 24'!AK122</f>
        <v>0</v>
      </c>
      <c r="D122" s="37"/>
      <c r="E122" s="40"/>
      <c r="F122" s="34"/>
      <c r="G122" s="34"/>
      <c r="H122" s="34"/>
      <c r="I122" s="34"/>
      <c r="J122" s="34"/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41">
        <f t="shared" si="2"/>
        <v>0</v>
      </c>
      <c r="AK122" s="42">
        <f>C122+E122-AJ122</f>
        <v>0</v>
      </c>
    </row>
    <row r="123" spans="1:37" s="26" customFormat="1" ht="27.65" customHeight="1" x14ac:dyDescent="0.55000000000000004">
      <c r="A123" s="37">
        <f t="shared" si="3"/>
        <v>122</v>
      </c>
      <c r="B123" s="37" t="s">
        <v>307</v>
      </c>
      <c r="C123" s="39">
        <f>'MAY 24'!AK123</f>
        <v>10</v>
      </c>
      <c r="D123" s="37"/>
      <c r="E123" s="40"/>
      <c r="F123" s="34"/>
      <c r="G123" s="34"/>
      <c r="H123" s="34"/>
      <c r="I123" s="34"/>
      <c r="J123" s="34"/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41">
        <f t="shared" si="2"/>
        <v>0</v>
      </c>
      <c r="AK123" s="42">
        <f>C123+E123-AJ123</f>
        <v>10</v>
      </c>
    </row>
    <row r="124" spans="1:37" s="26" customFormat="1" ht="27.65" customHeight="1" x14ac:dyDescent="0.55000000000000004">
      <c r="A124" s="37">
        <f t="shared" si="3"/>
        <v>123</v>
      </c>
      <c r="B124" s="37" t="s">
        <v>308</v>
      </c>
      <c r="C124" s="39">
        <f>'MAY 24'!AK124</f>
        <v>3</v>
      </c>
      <c r="D124" s="37"/>
      <c r="E124" s="40"/>
      <c r="F124" s="34"/>
      <c r="G124" s="34"/>
      <c r="H124" s="34"/>
      <c r="I124" s="34"/>
      <c r="J124" s="34"/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41">
        <f t="shared" si="2"/>
        <v>0</v>
      </c>
      <c r="AK124" s="42">
        <f>C124+E124-AJ124</f>
        <v>3</v>
      </c>
    </row>
    <row r="125" spans="1:37" s="26" customFormat="1" ht="27.65" customHeight="1" x14ac:dyDescent="0.55000000000000004">
      <c r="A125" s="37">
        <f t="shared" si="3"/>
        <v>124</v>
      </c>
      <c r="B125" s="37" t="s">
        <v>309</v>
      </c>
      <c r="C125" s="39">
        <f>'MAY 24'!AK125</f>
        <v>0</v>
      </c>
      <c r="D125" s="37" t="s">
        <v>101</v>
      </c>
      <c r="E125" s="40">
        <v>200</v>
      </c>
      <c r="F125" s="34">
        <v>36</v>
      </c>
      <c r="G125" s="34"/>
      <c r="H125" s="34">
        <v>42</v>
      </c>
      <c r="I125" s="34"/>
      <c r="J125" s="34"/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48</v>
      </c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41">
        <f t="shared" si="2"/>
        <v>126</v>
      </c>
      <c r="AK125" s="42">
        <f>C125+E125-AJ125</f>
        <v>74</v>
      </c>
    </row>
    <row r="126" spans="1:37" s="26" customFormat="1" ht="27.65" customHeight="1" x14ac:dyDescent="0.55000000000000004">
      <c r="A126" s="37">
        <f t="shared" si="3"/>
        <v>125</v>
      </c>
      <c r="B126" s="37" t="s">
        <v>310</v>
      </c>
      <c r="C126" s="39">
        <f>'MAY 24'!AK126</f>
        <v>7</v>
      </c>
      <c r="D126" s="37"/>
      <c r="E126" s="40"/>
      <c r="F126" s="34"/>
      <c r="G126" s="34"/>
      <c r="H126" s="34"/>
      <c r="I126" s="34"/>
      <c r="J126" s="34"/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41">
        <f t="shared" si="2"/>
        <v>0</v>
      </c>
      <c r="AK126" s="42">
        <f>C126+E126-AJ126</f>
        <v>7</v>
      </c>
    </row>
    <row r="127" spans="1:37" s="26" customFormat="1" ht="27.65" customHeight="1" x14ac:dyDescent="0.55000000000000004">
      <c r="A127" s="37">
        <f t="shared" si="3"/>
        <v>126</v>
      </c>
      <c r="B127" s="37" t="s">
        <v>311</v>
      </c>
      <c r="C127" s="39">
        <f>'MAY 24'!AK127</f>
        <v>0</v>
      </c>
      <c r="D127" s="37"/>
      <c r="E127" s="40"/>
      <c r="F127" s="34"/>
      <c r="G127" s="34"/>
      <c r="H127" s="34"/>
      <c r="I127" s="34"/>
      <c r="J127" s="34"/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41">
        <f t="shared" si="2"/>
        <v>0</v>
      </c>
      <c r="AK127" s="42">
        <f>C127+E127-AJ127</f>
        <v>0</v>
      </c>
    </row>
    <row r="128" spans="1:37" s="26" customFormat="1" ht="27.65" customHeight="1" x14ac:dyDescent="0.55000000000000004">
      <c r="A128" s="37">
        <f t="shared" si="3"/>
        <v>127</v>
      </c>
      <c r="B128" s="37" t="s">
        <v>312</v>
      </c>
      <c r="C128" s="39">
        <f>'MAY 24'!AK128</f>
        <v>0</v>
      </c>
      <c r="D128" s="37"/>
      <c r="E128" s="40"/>
      <c r="F128" s="34"/>
      <c r="G128" s="34"/>
      <c r="H128" s="34"/>
      <c r="I128" s="34"/>
      <c r="J128" s="34"/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41">
        <f t="shared" si="2"/>
        <v>0</v>
      </c>
      <c r="AK128" s="42">
        <f>C128+E128-AJ128</f>
        <v>0</v>
      </c>
    </row>
    <row r="129" spans="1:37" s="26" customFormat="1" ht="27.65" customHeight="1" x14ac:dyDescent="0.55000000000000004">
      <c r="A129" s="37">
        <f t="shared" si="3"/>
        <v>128</v>
      </c>
      <c r="B129" s="37" t="s">
        <v>313</v>
      </c>
      <c r="C129" s="39">
        <f>'MAY 24'!AK129</f>
        <v>0</v>
      </c>
      <c r="D129" s="37" t="s">
        <v>94</v>
      </c>
      <c r="E129" s="40"/>
      <c r="F129" s="34"/>
      <c r="G129" s="34"/>
      <c r="H129" s="34"/>
      <c r="I129" s="34"/>
      <c r="J129" s="34"/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41">
        <f t="shared" si="2"/>
        <v>0</v>
      </c>
      <c r="AK129" s="42">
        <f>C129+E129-AJ129</f>
        <v>0</v>
      </c>
    </row>
    <row r="130" spans="1:37" s="26" customFormat="1" ht="27.65" customHeight="1" x14ac:dyDescent="0.55000000000000004">
      <c r="A130" s="37">
        <f t="shared" si="3"/>
        <v>129</v>
      </c>
      <c r="B130" s="37" t="s">
        <v>314</v>
      </c>
      <c r="C130" s="39">
        <f>'MAY 24'!AK130</f>
        <v>0</v>
      </c>
      <c r="D130" s="37"/>
      <c r="E130" s="40"/>
      <c r="F130" s="34"/>
      <c r="G130" s="34"/>
      <c r="H130" s="34"/>
      <c r="I130" s="34"/>
      <c r="J130" s="34"/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41">
        <f t="shared" si="2"/>
        <v>0</v>
      </c>
      <c r="AK130" s="42">
        <f>C130+E130-AJ130</f>
        <v>0</v>
      </c>
    </row>
    <row r="131" spans="1:37" s="26" customFormat="1" ht="27.65" customHeight="1" x14ac:dyDescent="0.55000000000000004">
      <c r="A131" s="37">
        <f t="shared" si="3"/>
        <v>130</v>
      </c>
      <c r="B131" s="37" t="s">
        <v>315</v>
      </c>
      <c r="C131" s="39">
        <f>'MAY 24'!AK131</f>
        <v>1</v>
      </c>
      <c r="D131" s="37"/>
      <c r="E131" s="40"/>
      <c r="F131" s="34"/>
      <c r="G131" s="34"/>
      <c r="H131" s="34"/>
      <c r="I131" s="34"/>
      <c r="J131" s="34"/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41">
        <f t="shared" ref="AJ131:AJ150" si="4">SUM(F131:AI131)</f>
        <v>0</v>
      </c>
      <c r="AK131" s="42">
        <f>C131+E131-AJ131</f>
        <v>1</v>
      </c>
    </row>
    <row r="132" spans="1:37" s="26" customFormat="1" ht="27.65" customHeight="1" x14ac:dyDescent="0.55000000000000004">
      <c r="A132" s="37">
        <f t="shared" ref="A132:A150" si="5">1+A131</f>
        <v>131</v>
      </c>
      <c r="B132" s="37" t="s">
        <v>316</v>
      </c>
      <c r="C132" s="39">
        <f>'MAY 24'!AK132</f>
        <v>1</v>
      </c>
      <c r="D132" s="37"/>
      <c r="E132" s="40"/>
      <c r="F132" s="34"/>
      <c r="G132" s="34"/>
      <c r="H132" s="34"/>
      <c r="I132" s="34"/>
      <c r="J132" s="34"/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41">
        <f t="shared" si="4"/>
        <v>0</v>
      </c>
      <c r="AK132" s="42">
        <f>C132+E132-AJ132</f>
        <v>1</v>
      </c>
    </row>
    <row r="133" spans="1:37" s="26" customFormat="1" ht="27.65" customHeight="1" x14ac:dyDescent="0.55000000000000004">
      <c r="A133" s="37">
        <f t="shared" si="5"/>
        <v>132</v>
      </c>
      <c r="B133" s="37" t="s">
        <v>317</v>
      </c>
      <c r="C133" s="39">
        <f>'MAY 24'!AK133</f>
        <v>119</v>
      </c>
      <c r="D133" s="37"/>
      <c r="E133" s="40"/>
      <c r="F133" s="34"/>
      <c r="G133" s="34"/>
      <c r="H133" s="34"/>
      <c r="I133" s="34"/>
      <c r="J133" s="34"/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41">
        <f t="shared" si="4"/>
        <v>0</v>
      </c>
      <c r="AK133" s="42">
        <f>C133+E133-AJ133</f>
        <v>119</v>
      </c>
    </row>
    <row r="134" spans="1:37" s="26" customFormat="1" ht="27.65" customHeight="1" x14ac:dyDescent="0.55000000000000004">
      <c r="A134" s="37">
        <f t="shared" si="5"/>
        <v>133</v>
      </c>
      <c r="B134" s="37" t="s">
        <v>413</v>
      </c>
      <c r="C134" s="39">
        <f>'MAY 24'!AK134</f>
        <v>1</v>
      </c>
      <c r="D134" s="37" t="s">
        <v>412</v>
      </c>
      <c r="E134" s="40"/>
      <c r="F134" s="34">
        <v>1</v>
      </c>
      <c r="G134" s="34"/>
      <c r="H134" s="34"/>
      <c r="I134" s="34"/>
      <c r="J134" s="34"/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/>
      <c r="R134" s="34"/>
      <c r="S134" s="34"/>
      <c r="T134" s="34">
        <v>1</v>
      </c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41">
        <f t="shared" si="4"/>
        <v>2</v>
      </c>
      <c r="AK134" s="42">
        <f>C134+E134-AJ134</f>
        <v>-1</v>
      </c>
    </row>
    <row r="135" spans="1:37" s="26" customFormat="1" ht="27.65" customHeight="1" x14ac:dyDescent="0.55000000000000004">
      <c r="A135" s="37">
        <f t="shared" si="5"/>
        <v>134</v>
      </c>
      <c r="B135" s="37" t="s">
        <v>422</v>
      </c>
      <c r="C135" s="39">
        <f>'MAY 24'!AK135</f>
        <v>0</v>
      </c>
      <c r="D135" s="37" t="s">
        <v>33</v>
      </c>
      <c r="E135" s="40">
        <v>288</v>
      </c>
      <c r="F135" s="34"/>
      <c r="G135" s="34"/>
      <c r="H135" s="34"/>
      <c r="I135" s="34"/>
      <c r="J135" s="34"/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/>
      <c r="R135" s="34"/>
      <c r="S135" s="34"/>
      <c r="T135" s="34"/>
      <c r="U135" s="34"/>
      <c r="V135" s="34">
        <v>48</v>
      </c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41">
        <f t="shared" si="4"/>
        <v>48</v>
      </c>
      <c r="AK135" s="42">
        <f>C135+E135-AJ135</f>
        <v>240</v>
      </c>
    </row>
    <row r="136" spans="1:37" s="26" customFormat="1" ht="27.65" customHeight="1" x14ac:dyDescent="0.55000000000000004">
      <c r="A136" s="37">
        <f t="shared" si="5"/>
        <v>135</v>
      </c>
      <c r="B136" s="37" t="s">
        <v>320</v>
      </c>
      <c r="C136" s="39">
        <f>'MAY 24'!AK136</f>
        <v>312</v>
      </c>
      <c r="D136" s="37"/>
      <c r="E136" s="40"/>
      <c r="F136" s="34"/>
      <c r="G136" s="34"/>
      <c r="H136" s="34"/>
      <c r="I136" s="34"/>
      <c r="J136" s="34"/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41">
        <f t="shared" si="4"/>
        <v>0</v>
      </c>
      <c r="AK136" s="42">
        <f>C136+E136-AJ136</f>
        <v>312</v>
      </c>
    </row>
    <row r="137" spans="1:37" s="26" customFormat="1" ht="27.65" customHeight="1" x14ac:dyDescent="0.55000000000000004">
      <c r="A137" s="37">
        <f t="shared" si="5"/>
        <v>136</v>
      </c>
      <c r="B137" s="37" t="s">
        <v>321</v>
      </c>
      <c r="C137" s="39">
        <f>'MAY 24'!AK137</f>
        <v>0</v>
      </c>
      <c r="D137" s="37"/>
      <c r="E137" s="40"/>
      <c r="F137" s="34"/>
      <c r="G137" s="34"/>
      <c r="H137" s="34"/>
      <c r="I137" s="34"/>
      <c r="J137" s="34"/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41">
        <f t="shared" si="4"/>
        <v>0</v>
      </c>
      <c r="AK137" s="42">
        <f>C137+E137-AJ137</f>
        <v>0</v>
      </c>
    </row>
    <row r="138" spans="1:37" s="26" customFormat="1" ht="27.65" customHeight="1" x14ac:dyDescent="0.55000000000000004">
      <c r="A138" s="37">
        <f t="shared" si="5"/>
        <v>137</v>
      </c>
      <c r="B138" s="37" t="s">
        <v>322</v>
      </c>
      <c r="C138" s="39">
        <f>'MAY 24'!AK138</f>
        <v>24</v>
      </c>
      <c r="D138" s="37"/>
      <c r="E138" s="40"/>
      <c r="F138" s="34"/>
      <c r="G138" s="34"/>
      <c r="H138" s="34"/>
      <c r="I138" s="34"/>
      <c r="J138" s="34"/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41">
        <f t="shared" si="4"/>
        <v>0</v>
      </c>
      <c r="AK138" s="42">
        <f>C138+E138-AJ138</f>
        <v>24</v>
      </c>
    </row>
    <row r="139" spans="1:37" s="26" customFormat="1" ht="27.65" customHeight="1" x14ac:dyDescent="0.55000000000000004">
      <c r="A139" s="37">
        <f t="shared" si="5"/>
        <v>138</v>
      </c>
      <c r="B139" s="37" t="s">
        <v>324</v>
      </c>
      <c r="C139" s="39">
        <f>'MAY 24'!AK139</f>
        <v>0</v>
      </c>
      <c r="D139" s="37"/>
      <c r="E139" s="40"/>
      <c r="F139" s="34"/>
      <c r="G139" s="34"/>
      <c r="H139" s="34"/>
      <c r="I139" s="34"/>
      <c r="J139" s="34"/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41">
        <f t="shared" si="4"/>
        <v>0</v>
      </c>
      <c r="AK139" s="42">
        <f>C139+E139-AJ139</f>
        <v>0</v>
      </c>
    </row>
    <row r="140" spans="1:37" s="26" customFormat="1" ht="27.65" customHeight="1" x14ac:dyDescent="0.55000000000000004">
      <c r="A140" s="37">
        <f t="shared" si="5"/>
        <v>139</v>
      </c>
      <c r="B140" s="37" t="s">
        <v>325</v>
      </c>
      <c r="C140" s="39">
        <f>'MAY 24'!AK140</f>
        <v>0</v>
      </c>
      <c r="D140" s="37"/>
      <c r="E140" s="40"/>
      <c r="F140" s="34"/>
      <c r="G140" s="34"/>
      <c r="H140" s="34"/>
      <c r="I140" s="34"/>
      <c r="J140" s="34"/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41">
        <f t="shared" si="4"/>
        <v>0</v>
      </c>
      <c r="AK140" s="42">
        <f>C140+E140-AJ140</f>
        <v>0</v>
      </c>
    </row>
    <row r="141" spans="1:37" s="26" customFormat="1" ht="27.65" customHeight="1" x14ac:dyDescent="0.55000000000000004">
      <c r="A141" s="37">
        <f t="shared" si="5"/>
        <v>140</v>
      </c>
      <c r="B141" s="37" t="s">
        <v>326</v>
      </c>
      <c r="C141" s="39">
        <f>'MAY 24'!AK141</f>
        <v>0</v>
      </c>
      <c r="D141" s="37"/>
      <c r="E141" s="40"/>
      <c r="F141" s="34"/>
      <c r="G141" s="34"/>
      <c r="H141" s="34"/>
      <c r="I141" s="34"/>
      <c r="J141" s="34"/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41">
        <f t="shared" si="4"/>
        <v>0</v>
      </c>
      <c r="AK141" s="42">
        <f>C141+E141-AJ141</f>
        <v>0</v>
      </c>
    </row>
    <row r="142" spans="1:37" s="26" customFormat="1" ht="27.65" customHeight="1" x14ac:dyDescent="0.55000000000000004">
      <c r="A142" s="37">
        <f t="shared" si="5"/>
        <v>141</v>
      </c>
      <c r="B142" s="37" t="s">
        <v>327</v>
      </c>
      <c r="C142" s="39">
        <f>'MAY 24'!AK142</f>
        <v>0</v>
      </c>
      <c r="D142" s="37"/>
      <c r="E142" s="40"/>
      <c r="F142" s="34"/>
      <c r="G142" s="34"/>
      <c r="H142" s="34"/>
      <c r="I142" s="34"/>
      <c r="J142" s="34"/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41">
        <f t="shared" si="4"/>
        <v>0</v>
      </c>
      <c r="AK142" s="42">
        <f>C142+E142-AJ142</f>
        <v>0</v>
      </c>
    </row>
    <row r="143" spans="1:37" s="26" customFormat="1" ht="27.65" customHeight="1" x14ac:dyDescent="0.55000000000000004">
      <c r="A143" s="37">
        <f t="shared" si="5"/>
        <v>142</v>
      </c>
      <c r="B143" s="37" t="s">
        <v>328</v>
      </c>
      <c r="C143" s="39">
        <f>'MAY 24'!AK143</f>
        <v>0</v>
      </c>
      <c r="D143" s="37"/>
      <c r="E143" s="40"/>
      <c r="F143" s="34"/>
      <c r="G143" s="34"/>
      <c r="H143" s="34"/>
      <c r="I143" s="34"/>
      <c r="J143" s="34"/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41">
        <f t="shared" si="4"/>
        <v>0</v>
      </c>
      <c r="AK143" s="42">
        <f>C143+E143-AJ143</f>
        <v>0</v>
      </c>
    </row>
    <row r="144" spans="1:37" s="26" customFormat="1" ht="27.65" customHeight="1" x14ac:dyDescent="0.55000000000000004">
      <c r="A144" s="37">
        <f t="shared" si="5"/>
        <v>143</v>
      </c>
      <c r="B144" s="37" t="s">
        <v>329</v>
      </c>
      <c r="C144" s="39">
        <f>'MAY 24'!AK144</f>
        <v>0</v>
      </c>
      <c r="D144" s="37"/>
      <c r="E144" s="40"/>
      <c r="F144" s="34"/>
      <c r="G144" s="34"/>
      <c r="H144" s="34"/>
      <c r="I144" s="34"/>
      <c r="J144" s="34"/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41">
        <f t="shared" si="4"/>
        <v>0</v>
      </c>
      <c r="AK144" s="42">
        <f>C144+E144-AJ144</f>
        <v>0</v>
      </c>
    </row>
    <row r="145" spans="1:37" s="26" customFormat="1" ht="27.65" customHeight="1" x14ac:dyDescent="0.55000000000000004">
      <c r="A145" s="37">
        <f t="shared" si="5"/>
        <v>144</v>
      </c>
      <c r="B145" s="37" t="s">
        <v>331</v>
      </c>
      <c r="C145" s="39">
        <f>'MAY 24'!AK145</f>
        <v>0</v>
      </c>
      <c r="D145" s="37"/>
      <c r="E145" s="40"/>
      <c r="F145" s="34"/>
      <c r="G145" s="34"/>
      <c r="H145" s="34"/>
      <c r="I145" s="34"/>
      <c r="J145" s="34"/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41">
        <f t="shared" si="4"/>
        <v>0</v>
      </c>
      <c r="AK145" s="42">
        <f>C145+E145-AJ145</f>
        <v>0</v>
      </c>
    </row>
    <row r="146" spans="1:37" s="26" customFormat="1" ht="27.65" customHeight="1" x14ac:dyDescent="0.55000000000000004">
      <c r="A146" s="37">
        <f>1+A145</f>
        <v>145</v>
      </c>
      <c r="B146" s="37" t="s">
        <v>333</v>
      </c>
      <c r="C146" s="39">
        <f>'MAY 24'!AK146</f>
        <v>0</v>
      </c>
      <c r="D146" s="37"/>
      <c r="E146" s="40"/>
      <c r="F146" s="34"/>
      <c r="G146" s="34"/>
      <c r="H146" s="34"/>
      <c r="I146" s="34"/>
      <c r="J146" s="34"/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41">
        <f t="shared" si="4"/>
        <v>0</v>
      </c>
      <c r="AK146" s="42">
        <f>C146+E146-AJ146</f>
        <v>0</v>
      </c>
    </row>
    <row r="147" spans="1:37" s="26" customFormat="1" ht="27.65" customHeight="1" x14ac:dyDescent="0.55000000000000004">
      <c r="A147" s="37">
        <f t="shared" si="5"/>
        <v>146</v>
      </c>
      <c r="B147" s="37" t="s">
        <v>335</v>
      </c>
      <c r="C147" s="39">
        <f>'MAY 24'!AK147</f>
        <v>0</v>
      </c>
      <c r="D147" s="37"/>
      <c r="E147" s="40"/>
      <c r="F147" s="34"/>
      <c r="G147" s="34"/>
      <c r="H147" s="34"/>
      <c r="I147" s="34"/>
      <c r="J147" s="34"/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41">
        <f t="shared" si="4"/>
        <v>0</v>
      </c>
      <c r="AK147" s="42">
        <f>C147+E147-AJ147</f>
        <v>0</v>
      </c>
    </row>
    <row r="148" spans="1:37" s="26" customFormat="1" ht="27.65" customHeight="1" x14ac:dyDescent="0.55000000000000004">
      <c r="A148" s="37">
        <f t="shared" si="5"/>
        <v>147</v>
      </c>
      <c r="B148" s="37" t="s">
        <v>414</v>
      </c>
      <c r="C148" s="39">
        <f>'MAY 24'!AK148</f>
        <v>0</v>
      </c>
      <c r="D148" s="37" t="s">
        <v>94</v>
      </c>
      <c r="E148" s="40">
        <v>40</v>
      </c>
      <c r="F148" s="34"/>
      <c r="G148" s="34"/>
      <c r="H148" s="34"/>
      <c r="I148" s="34"/>
      <c r="J148" s="34"/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41">
        <f t="shared" si="4"/>
        <v>0</v>
      </c>
      <c r="AK148" s="42">
        <f>C148+E148-AJ148</f>
        <v>40</v>
      </c>
    </row>
    <row r="149" spans="1:37" s="26" customFormat="1" ht="27.65" customHeight="1" x14ac:dyDescent="0.55000000000000004">
      <c r="A149" s="37">
        <f t="shared" si="5"/>
        <v>148</v>
      </c>
      <c r="B149" s="37" t="s">
        <v>415</v>
      </c>
      <c r="C149" s="39">
        <f>'MAY 24'!AK149</f>
        <v>0</v>
      </c>
      <c r="D149" s="37" t="s">
        <v>33</v>
      </c>
      <c r="E149" s="40"/>
      <c r="F149" s="34"/>
      <c r="G149" s="34"/>
      <c r="H149" s="34"/>
      <c r="I149" s="34"/>
      <c r="J149" s="34"/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41">
        <f t="shared" si="4"/>
        <v>0</v>
      </c>
      <c r="AK149" s="42">
        <f>C149+E149-AJ149</f>
        <v>0</v>
      </c>
    </row>
    <row r="150" spans="1:37" s="26" customFormat="1" ht="27.65" customHeight="1" x14ac:dyDescent="0.55000000000000004">
      <c r="A150" s="37">
        <f t="shared" si="5"/>
        <v>149</v>
      </c>
      <c r="B150" s="37" t="s">
        <v>416</v>
      </c>
      <c r="C150" s="39">
        <f>'MAY 24'!AK150</f>
        <v>0</v>
      </c>
      <c r="D150" s="37" t="s">
        <v>33</v>
      </c>
      <c r="E150" s="40"/>
      <c r="F150" s="34"/>
      <c r="G150" s="34"/>
      <c r="H150" s="34"/>
      <c r="I150" s="34"/>
      <c r="J150" s="34"/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41">
        <f t="shared" si="4"/>
        <v>0</v>
      </c>
      <c r="AK150" s="42">
        <f>C150+E150-AJ150</f>
        <v>0</v>
      </c>
    </row>
    <row r="151" spans="1:37" s="43" customFormat="1" ht="44.5" x14ac:dyDescent="0.8">
      <c r="A151" s="44" t="s">
        <v>420</v>
      </c>
      <c r="B151" s="44"/>
      <c r="C151" s="45">
        <f>SUM(C2:C150)</f>
        <v>34424.79</v>
      </c>
      <c r="D151" s="45" t="s">
        <v>33</v>
      </c>
      <c r="E151" s="45">
        <f>SUM(E2:E150)</f>
        <v>14079.5</v>
      </c>
      <c r="F151" s="45">
        <f>SUM(F2:F150)</f>
        <v>236.5</v>
      </c>
      <c r="G151" s="45">
        <f>SUM(G2:G150)</f>
        <v>1</v>
      </c>
      <c r="H151" s="45">
        <f>SUM(H2:H150)</f>
        <v>161</v>
      </c>
      <c r="I151" s="45">
        <f>SUM(I2:I150)</f>
        <v>61.5</v>
      </c>
      <c r="J151" s="45">
        <f>SUM(J2:J150)</f>
        <v>41</v>
      </c>
      <c r="K151" s="45">
        <f>SUM(K2:K150)</f>
        <v>0</v>
      </c>
      <c r="L151" s="45">
        <f>SUM(L2:L150)</f>
        <v>0</v>
      </c>
      <c r="M151" s="45">
        <f>SUM(M2:M150)</f>
        <v>0</v>
      </c>
      <c r="N151" s="45">
        <f>SUM(N2:N150)</f>
        <v>0</v>
      </c>
      <c r="O151" s="45">
        <f>SUM(O2:O150)</f>
        <v>0</v>
      </c>
      <c r="P151" s="45">
        <f>SUM(P2:P150)</f>
        <v>0</v>
      </c>
      <c r="Q151" s="45">
        <f>SUM(Q2:Q150)</f>
        <v>415</v>
      </c>
      <c r="R151" s="45">
        <f>SUM(R2:R150)</f>
        <v>10</v>
      </c>
      <c r="S151" s="45">
        <f>SUM(S2:S150)</f>
        <v>0</v>
      </c>
      <c r="T151" s="45">
        <f>SUM(T2:T150)</f>
        <v>45.5</v>
      </c>
      <c r="U151" s="45">
        <f>SUM(U2:U150)</f>
        <v>0</v>
      </c>
      <c r="V151" s="45">
        <f>SUM(V2:V150)</f>
        <v>162</v>
      </c>
      <c r="W151" s="45">
        <f>SUM(W2:W150)</f>
        <v>654</v>
      </c>
      <c r="X151" s="45">
        <f>SUM(X2:X150)</f>
        <v>394</v>
      </c>
      <c r="Y151" s="45">
        <f>SUM(Y2:Y150)</f>
        <v>14</v>
      </c>
      <c r="Z151" s="45">
        <f>SUM(Z2:Z150)</f>
        <v>0</v>
      </c>
      <c r="AA151" s="45">
        <f>SUM(AA2:AA150)</f>
        <v>0</v>
      </c>
      <c r="AB151" s="45">
        <f>SUM(AB2:AB150)</f>
        <v>0</v>
      </c>
      <c r="AC151" s="45">
        <f>SUM(AC2:AC150)</f>
        <v>0</v>
      </c>
      <c r="AD151" s="45">
        <f>SUM(AD2:AD150)</f>
        <v>0</v>
      </c>
      <c r="AE151" s="45">
        <f>SUM(AE2:AE150)</f>
        <v>0</v>
      </c>
      <c r="AF151" s="45">
        <f>SUM(AF2:AF150)</f>
        <v>0</v>
      </c>
      <c r="AG151" s="45">
        <f>SUM(AG2:AG150)</f>
        <v>0</v>
      </c>
      <c r="AH151" s="45">
        <f>SUM(AH2:AH150)</f>
        <v>0</v>
      </c>
      <c r="AI151" s="45">
        <f>SUM(AI2:AI150)</f>
        <v>0</v>
      </c>
      <c r="AJ151" s="45">
        <f>SUM(AJ2:AJ150)</f>
        <v>2195.5</v>
      </c>
      <c r="AK151" s="45">
        <f>SUM(AK2:AK150)</f>
        <v>46308.789999999994</v>
      </c>
    </row>
  </sheetData>
  <mergeCells count="1">
    <mergeCell ref="A151:B151"/>
  </mergeCells>
  <conditionalFormatting sqref="F1:AI1">
    <cfRule type="notContainsBlanks" dxfId="17" priority="20">
      <formula>LEN(TRIM(F1))&gt;0</formula>
    </cfRule>
  </conditionalFormatting>
  <conditionalFormatting sqref="A1:E1">
    <cfRule type="notContainsBlanks" dxfId="16" priority="19">
      <formula>LEN(TRIM(A1))&gt;0</formula>
    </cfRule>
  </conditionalFormatting>
  <conditionalFormatting sqref="AJ1">
    <cfRule type="notContainsBlanks" dxfId="15" priority="18">
      <formula>LEN(TRIM(AJ1))&gt;0</formula>
    </cfRule>
  </conditionalFormatting>
  <conditionalFormatting sqref="AK1">
    <cfRule type="notContainsBlanks" dxfId="14" priority="17">
      <formula>LEN(TRIM(AK1))&gt;0</formula>
    </cfRule>
  </conditionalFormatting>
  <conditionalFormatting sqref="B2:B150">
    <cfRule type="notContainsBlanks" dxfId="13" priority="14">
      <formula>LEN(TRIM(B2))&gt;0</formula>
    </cfRule>
  </conditionalFormatting>
  <conditionalFormatting sqref="C2:E150">
    <cfRule type="cellIs" dxfId="12" priority="12" stopIfTrue="1" operator="equal">
      <formula>0</formula>
    </cfRule>
    <cfRule type="cellIs" dxfId="11" priority="13" operator="greaterThan">
      <formula>0</formula>
    </cfRule>
  </conditionalFormatting>
  <conditionalFormatting sqref="F2:AI150">
    <cfRule type="cellIs" dxfId="10" priority="10" operator="greaterThan">
      <formula>0</formula>
    </cfRule>
    <cfRule type="cellIs" dxfId="9" priority="11" operator="equal">
      <formula>0</formula>
    </cfRule>
  </conditionalFormatting>
  <conditionalFormatting sqref="AJ2:AJ150">
    <cfRule type="cellIs" dxfId="8" priority="8" stopIfTrue="1" operator="equal">
      <formula>0</formula>
    </cfRule>
    <cfRule type="cellIs" dxfId="7" priority="9" operator="greaterThan">
      <formula>0</formula>
    </cfRule>
  </conditionalFormatting>
  <conditionalFormatting sqref="AK2:AK150">
    <cfRule type="cellIs" dxfId="6" priority="2" operator="greaterThan">
      <formula>50</formula>
    </cfRule>
    <cfRule type="cellIs" dxfId="5" priority="3" operator="between">
      <formula>5</formula>
      <formula>50</formula>
    </cfRule>
    <cfRule type="cellIs" dxfId="4" priority="5" operator="lessThan">
      <formula>0</formula>
    </cfRule>
    <cfRule type="cellIs" dxfId="3" priority="6" operator="between">
      <formula>1</formula>
      <formula>4</formula>
    </cfRule>
    <cfRule type="cellIs" dxfId="2" priority="7" operator="equal">
      <formula>0</formula>
    </cfRule>
  </conditionalFormatting>
  <conditionalFormatting sqref="A2:A150">
    <cfRule type="notContainsBlanks" dxfId="1" priority="4">
      <formula>LEN(TRIM(A2))&gt;0</formula>
    </cfRule>
  </conditionalFormatting>
  <conditionalFormatting sqref="A151:AK151">
    <cfRule type="notContainsBlanks" dxfId="0" priority="1">
      <formula>LEN(TRIM(A151))&gt;0</formula>
    </cfRule>
  </conditionalFormatting>
  <pageMargins left="0.7" right="0.7" top="0.75" bottom="0.75" header="0.3" footer="0.3"/>
  <pageSetup orientation="portrait" r:id="rId1"/>
  <ignoredErrors>
    <ignoredError sqref="AJ3:AJ4 AJ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63"/>
  <sheetViews>
    <sheetView workbookViewId="0">
      <selection activeCell="C2" sqref="C2"/>
    </sheetView>
  </sheetViews>
  <sheetFormatPr defaultRowHeight="14.5" x14ac:dyDescent="0.35"/>
  <cols>
    <col min="2" max="2" width="36.1796875" bestFit="1" customWidth="1"/>
  </cols>
  <sheetData>
    <row r="2" spans="2:2" ht="26.4" customHeight="1" x14ac:dyDescent="0.35">
      <c r="B2" s="28" t="s">
        <v>424</v>
      </c>
    </row>
    <row r="3" spans="2:2" ht="15.5" x14ac:dyDescent="0.35">
      <c r="B3" s="10" t="s">
        <v>32</v>
      </c>
    </row>
    <row r="4" spans="2:2" ht="15.5" x14ac:dyDescent="0.35">
      <c r="B4" s="10" t="s">
        <v>40</v>
      </c>
    </row>
    <row r="5" spans="2:2" ht="15.5" x14ac:dyDescent="0.35">
      <c r="B5" s="10" t="s">
        <v>52</v>
      </c>
    </row>
    <row r="6" spans="2:2" ht="21" x14ac:dyDescent="0.35">
      <c r="B6" s="28" t="s">
        <v>423</v>
      </c>
    </row>
    <row r="7" spans="2:2" ht="15.5" x14ac:dyDescent="0.35">
      <c r="B7" s="10" t="s">
        <v>408</v>
      </c>
    </row>
    <row r="8" spans="2:2" ht="15.5" x14ac:dyDescent="0.35">
      <c r="B8" s="10" t="s">
        <v>309</v>
      </c>
    </row>
    <row r="9" spans="2:2" ht="15.5" x14ac:dyDescent="0.35">
      <c r="B9" s="10" t="s">
        <v>415</v>
      </c>
    </row>
    <row r="10" spans="2:2" ht="15.5" x14ac:dyDescent="0.35">
      <c r="B10" s="10" t="s">
        <v>77</v>
      </c>
    </row>
    <row r="11" spans="2:2" ht="15.5" x14ac:dyDescent="0.35">
      <c r="B11" s="10" t="s">
        <v>248</v>
      </c>
    </row>
    <row r="12" spans="2:2" ht="15.5" x14ac:dyDescent="0.35">
      <c r="B12" s="10" t="s">
        <v>63</v>
      </c>
    </row>
    <row r="13" spans="2:2" ht="15.5" x14ac:dyDescent="0.35">
      <c r="B13" s="10" t="s">
        <v>383</v>
      </c>
    </row>
    <row r="14" spans="2:2" ht="15.5" x14ac:dyDescent="0.35">
      <c r="B14" s="10" t="s">
        <v>257</v>
      </c>
    </row>
    <row r="15" spans="2:2" ht="15.5" x14ac:dyDescent="0.35">
      <c r="B15" s="10" t="s">
        <v>75</v>
      </c>
    </row>
    <row r="16" spans="2:2" ht="15.5" x14ac:dyDescent="0.35">
      <c r="B16" s="10" t="s">
        <v>87</v>
      </c>
    </row>
    <row r="17" spans="2:2" ht="15.5" x14ac:dyDescent="0.35">
      <c r="B17" s="10" t="s">
        <v>88</v>
      </c>
    </row>
    <row r="18" spans="2:2" ht="15.5" x14ac:dyDescent="0.35">
      <c r="B18" s="10" t="s">
        <v>79</v>
      </c>
    </row>
    <row r="19" spans="2:2" ht="21" x14ac:dyDescent="0.35">
      <c r="B19" s="28" t="s">
        <v>425</v>
      </c>
    </row>
    <row r="20" spans="2:2" ht="15.5" x14ac:dyDescent="0.35">
      <c r="B20" s="10" t="s">
        <v>170</v>
      </c>
    </row>
    <row r="21" spans="2:2" ht="15.5" x14ac:dyDescent="0.35">
      <c r="B21" s="10" t="s">
        <v>273</v>
      </c>
    </row>
    <row r="22" spans="2:2" ht="21" x14ac:dyDescent="0.35">
      <c r="B22" s="28" t="s">
        <v>426</v>
      </c>
    </row>
    <row r="23" spans="2:2" ht="15.5" x14ac:dyDescent="0.35">
      <c r="B23" s="10" t="s">
        <v>165</v>
      </c>
    </row>
    <row r="24" spans="2:2" ht="15.5" x14ac:dyDescent="0.35">
      <c r="B24" s="10" t="s">
        <v>267</v>
      </c>
    </row>
    <row r="25" spans="2:2" ht="21" x14ac:dyDescent="0.35">
      <c r="B25" s="28" t="s">
        <v>427</v>
      </c>
    </row>
    <row r="26" spans="2:2" ht="15.5" x14ac:dyDescent="0.35">
      <c r="B26" s="10" t="s">
        <v>309</v>
      </c>
    </row>
    <row r="27" spans="2:2" ht="15.5" x14ac:dyDescent="0.35">
      <c r="B27" s="10" t="s">
        <v>251</v>
      </c>
    </row>
    <row r="28" spans="2:2" ht="15.5" x14ac:dyDescent="0.35">
      <c r="B28" s="10" t="s">
        <v>308</v>
      </c>
    </row>
    <row r="29" spans="2:2" ht="15.5" x14ac:dyDescent="0.35">
      <c r="B29" s="10" t="s">
        <v>169</v>
      </c>
    </row>
    <row r="30" spans="2:2" ht="15.5" x14ac:dyDescent="0.35">
      <c r="B30" s="10" t="s">
        <v>416</v>
      </c>
    </row>
    <row r="31" spans="2:2" ht="21" x14ac:dyDescent="0.35">
      <c r="B31" s="28" t="s">
        <v>428</v>
      </c>
    </row>
    <row r="32" spans="2:2" ht="15.5" x14ac:dyDescent="0.35">
      <c r="B32" s="10" t="s">
        <v>243</v>
      </c>
    </row>
    <row r="33" spans="2:2" ht="15.5" x14ac:dyDescent="0.35">
      <c r="B33" s="10" t="s">
        <v>244</v>
      </c>
    </row>
    <row r="34" spans="2:2" ht="15.5" x14ac:dyDescent="0.35">
      <c r="B34" s="10" t="s">
        <v>256</v>
      </c>
    </row>
    <row r="35" spans="2:2" ht="15.5" x14ac:dyDescent="0.35">
      <c r="B35" s="10" t="s">
        <v>255</v>
      </c>
    </row>
    <row r="36" spans="2:2" ht="15.5" x14ac:dyDescent="0.35">
      <c r="B36" s="10" t="s">
        <v>283</v>
      </c>
    </row>
    <row r="37" spans="2:2" ht="15.5" x14ac:dyDescent="0.35">
      <c r="B37" s="10" t="s">
        <v>245</v>
      </c>
    </row>
    <row r="38" spans="2:2" ht="15.5" x14ac:dyDescent="0.35">
      <c r="B38" s="10" t="s">
        <v>254</v>
      </c>
    </row>
    <row r="39" spans="2:2" ht="15.5" x14ac:dyDescent="0.35">
      <c r="B39" s="10" t="s">
        <v>274</v>
      </c>
    </row>
    <row r="40" spans="2:2" ht="21" x14ac:dyDescent="0.35">
      <c r="B40" s="28" t="s">
        <v>429</v>
      </c>
    </row>
    <row r="41" spans="2:2" ht="15.5" x14ac:dyDescent="0.35">
      <c r="B41" s="10" t="s">
        <v>93</v>
      </c>
    </row>
    <row r="42" spans="2:2" ht="15.5" x14ac:dyDescent="0.35">
      <c r="B42" s="10" t="s">
        <v>89</v>
      </c>
    </row>
    <row r="43" spans="2:2" ht="15.5" x14ac:dyDescent="0.35">
      <c r="B43" s="10" t="s">
        <v>414</v>
      </c>
    </row>
    <row r="44" spans="2:2" ht="15.5" x14ac:dyDescent="0.35">
      <c r="B44" s="10" t="s">
        <v>295</v>
      </c>
    </row>
    <row r="45" spans="2:2" ht="15.5" x14ac:dyDescent="0.35">
      <c r="B45" s="10" t="s">
        <v>326</v>
      </c>
    </row>
    <row r="46" spans="2:2" ht="15.5" x14ac:dyDescent="0.35">
      <c r="B46" s="10" t="s">
        <v>313</v>
      </c>
    </row>
    <row r="47" spans="2:2" ht="21" x14ac:dyDescent="0.35">
      <c r="B47" s="28" t="s">
        <v>430</v>
      </c>
    </row>
    <row r="48" spans="2:2" ht="15.5" x14ac:dyDescent="0.35">
      <c r="B48" s="10" t="s">
        <v>431</v>
      </c>
    </row>
    <row r="49" spans="2:2" ht="15.5" x14ac:dyDescent="0.35">
      <c r="B49" s="10" t="s">
        <v>105</v>
      </c>
    </row>
    <row r="50" spans="2:2" ht="15.5" x14ac:dyDescent="0.35">
      <c r="B50" s="10" t="s">
        <v>108</v>
      </c>
    </row>
    <row r="51" spans="2:2" ht="15.5" x14ac:dyDescent="0.35">
      <c r="B51" s="10" t="s">
        <v>289</v>
      </c>
    </row>
    <row r="52" spans="2:2" ht="21" x14ac:dyDescent="0.35">
      <c r="B52" s="28" t="s">
        <v>432</v>
      </c>
    </row>
    <row r="53" spans="2:2" ht="15.5" x14ac:dyDescent="0.35">
      <c r="B53" s="10" t="s">
        <v>125</v>
      </c>
    </row>
    <row r="54" spans="2:2" ht="15.5" x14ac:dyDescent="0.35">
      <c r="B54" s="10" t="s">
        <v>130</v>
      </c>
    </row>
    <row r="55" spans="2:2" ht="15.5" x14ac:dyDescent="0.35">
      <c r="B55" s="10" t="s">
        <v>109</v>
      </c>
    </row>
    <row r="56" spans="2:2" ht="21" x14ac:dyDescent="0.35">
      <c r="B56" s="28" t="s">
        <v>433</v>
      </c>
    </row>
    <row r="57" spans="2:2" ht="15.5" x14ac:dyDescent="0.35">
      <c r="B57" s="10" t="s">
        <v>80</v>
      </c>
    </row>
    <row r="58" spans="2:2" ht="15.5" x14ac:dyDescent="0.35">
      <c r="B58" s="10" t="s">
        <v>213</v>
      </c>
    </row>
    <row r="59" spans="2:2" ht="15.5" x14ac:dyDescent="0.35">
      <c r="B59" s="10" t="s">
        <v>291</v>
      </c>
    </row>
    <row r="60" spans="2:2" ht="21" x14ac:dyDescent="0.35">
      <c r="B60" s="28" t="s">
        <v>418</v>
      </c>
    </row>
    <row r="61" spans="2:2" ht="21" x14ac:dyDescent="0.35">
      <c r="B61" s="28" t="s">
        <v>442</v>
      </c>
    </row>
    <row r="62" spans="2:2" ht="15.5" x14ac:dyDescent="0.35">
      <c r="B62" s="27" t="s">
        <v>441</v>
      </c>
    </row>
    <row r="63" spans="2:2" ht="15.5" x14ac:dyDescent="0.35">
      <c r="B63" s="27" t="s">
        <v>443</v>
      </c>
    </row>
  </sheetData>
  <sortState xmlns:xlrd2="http://schemas.microsoft.com/office/spreadsheetml/2017/richdata2" ref="B7:B18">
    <sortCondition ref="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APRAIL 24</vt:lpstr>
      <vt:lpstr>MAY 24</vt:lpstr>
      <vt:lpstr>Jun-24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2024-06-20T14:30:30Z</dcterms:modified>
</cp:coreProperties>
</file>