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17256" windowHeight="6420" activeTab="6"/>
  </bookViews>
  <sheets>
    <sheet name="Customer" sheetId="3" r:id="rId1"/>
    <sheet name="Order" sheetId="4" r:id="rId2"/>
    <sheet name="Product" sheetId="5" r:id="rId3"/>
    <sheet name="Slicer" sheetId="9" r:id="rId4"/>
    <sheet name="timeline" sheetId="10" r:id="rId5"/>
    <sheet name="row_data" sheetId="11" r:id="rId6"/>
    <sheet name="Dashboard" sheetId="13" r:id="rId7"/>
    <sheet name="Sheet2" sheetId="2" r:id="rId8"/>
  </sheets>
  <definedNames>
    <definedName name="_xlcn.WorksheetConnection_Book1.xlsxCustomer1" hidden="1">Customer[]</definedName>
    <definedName name="_xlcn.WorksheetConnection_Book1.xlsxOrder1" hidden="1">Order[]</definedName>
    <definedName name="_xlcn.WorksheetConnection_Book1.xlsxProduct1" hidden="1">Product[]</definedName>
    <definedName name="ExternalData_1" localSheetId="0" hidden="1">Customer!$A$1:$G$101</definedName>
    <definedName name="ExternalData_1" localSheetId="1" hidden="1">Order!$A$1:$K$1001</definedName>
    <definedName name="ExternalData_1" localSheetId="2" hidden="1">Product!$A$1:$F$71</definedName>
    <definedName name="ExternalData_1" localSheetId="7" hidden="1">Sheet2!$A$1:$F$4</definedName>
    <definedName name="Slicer_Category">#N/A</definedName>
    <definedName name="Slicer_City">#N/A</definedName>
    <definedName name="Slicer_Gender">#N/A</definedName>
    <definedName name="Timeline_Order_Date">#N/A</definedName>
  </definedNames>
  <calcPr calcId="162913" iterate="1"/>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8"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 name="Product" connection="WorksheetConnection_Book1.xlsx!Product"/>
          <x15:modelTable id="Order" name="Order" connection="WorksheetConnection_Book1.xlsx!Order"/>
          <x15:modelTable id="Customer" name="Customer" connection="WorksheetConnection_Book1.xlsx!Customer"/>
        </x15:modelTables>
        <x15:modelRelationships>
          <x15:modelRelationship fromTable="Order" fromColumn="Customer_ID" toTable="Customer" toColumn="Customer_ID"/>
          <x15:modelRelationship fromTable="Order" fromColumn="Product_ID" toTable="Product" toColumn="Product_ID"/>
        </x15:modelRelationships>
        <x15:extLst>
          <ext xmlns:x16="http://schemas.microsoft.com/office/spreadsheetml/2014/11/main" uri="{9835A34E-60A6-4A7C-AAB8-D5F71C897F49}">
            <x16:modelTimeGroupings>
              <x16:modelTimeGrouping tableName="Order" columnName="Order_Date" columnId="Order_Date">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H3" i="11" l="1"/>
  <c r="C50" i="11" l="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49"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11" i="11"/>
  <c r="C12" i="11"/>
  <c r="C13" i="11"/>
  <c r="C14" i="11"/>
  <c r="C15" i="11"/>
  <c r="C16" i="11"/>
  <c r="C17" i="11"/>
  <c r="C9" i="11"/>
  <c r="C10" i="11"/>
  <c r="C8" i="11"/>
  <c r="C110" i="11" l="1"/>
  <c r="C108" i="11"/>
  <c r="J27" i="3"/>
  <c r="J26" i="3"/>
  <c r="J25" i="3"/>
  <c r="J24" i="3"/>
  <c r="J23" i="3"/>
  <c r="J22" i="3"/>
  <c r="J15" i="3"/>
  <c r="J14" i="3"/>
  <c r="J13" i="3"/>
  <c r="J12" i="3"/>
  <c r="J11" i="3"/>
  <c r="J10" i="3"/>
</calcChain>
</file>

<file path=xl/connections.xml><?xml version="1.0" encoding="utf-8"?>
<connections xmlns="http://schemas.openxmlformats.org/spreadsheetml/2006/main">
  <connection id="1" keepAlive="1" name="Query - customer" description="Connection to the 'customer' query in the workbook." type="5" refreshedVersion="6" background="1" saveData="1">
    <dbPr connection="Provider=Microsoft.Mashup.OleDb.1;Data Source=$Workbook$;Location=customer;Extended Properties=&quot;&quot;" command="SELECT * FROM [customer]"/>
  </connection>
  <connection id="2" keepAlive="1" name="Query - excel_project" description="Connection to the 'excel_project' query in the workbook." type="5" refreshedVersion="6" background="1" saveData="1">
    <dbPr connection="Provider=Microsoft.Mashup.OleDb.1;Data Source=$Workbook$;Location=excel_project;Extended Properties=&quot;&quot;" command="SELECT * FROM [excel_project]"/>
  </connection>
  <connection id="3" keepAlive="1" name="Query - order" description="Connection to the 'order' query in the workbook." type="5" refreshedVersion="6" background="1" saveData="1">
    <dbPr connection="Provider=Microsoft.Mashup.OleDb.1;Data Source=$Workbook$;Location=order;Extended Properties=&quot;&quot;" command="SELECT * FROM [order]"/>
  </connection>
  <connection id="4" keepAlive="1" name="Query - product" description="Connection to the 'product' query in the workbook." type="5" refreshedVersion="6" background="1" saveData="1">
    <dbPr connection="Provider=Microsoft.Mashup.OleDb.1;Data Source=$Workbook$;Location=product;Extended Properties=&quot;&quot;" command="SELECT * FROM [product]"/>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Book1.xlsx!Customer" type="102" refreshedVersion="6" minRefreshableVersion="5">
    <extLst>
      <ext xmlns:x15="http://schemas.microsoft.com/office/spreadsheetml/2010/11/main" uri="{DE250136-89BD-433C-8126-D09CA5730AF9}">
        <x15:connection id="Customer">
          <x15:rangePr sourceName="_xlcn.WorksheetConnection_Book1.xlsxCustomer1"/>
        </x15:connection>
      </ext>
    </extLst>
  </connection>
  <connection id="7" name="WorksheetConnection_Book1.xlsx!Order" type="102" refreshedVersion="6" minRefreshableVersion="5">
    <extLst>
      <ext xmlns:x15="http://schemas.microsoft.com/office/spreadsheetml/2010/11/main" uri="{DE250136-89BD-433C-8126-D09CA5730AF9}">
        <x15:connection id="Order">
          <x15:rangePr sourceName="_xlcn.WorksheetConnection_Book1.xlsxOrder1"/>
        </x15:connection>
      </ext>
    </extLst>
  </connection>
  <connection id="8" name="WorksheetConnection_Book1.xlsx!Product" type="102" refreshedVersion="6" minRefreshableVersion="5">
    <extLst>
      <ext xmlns:x15="http://schemas.microsoft.com/office/spreadsheetml/2010/11/main" uri="{DE250136-89BD-433C-8126-D09CA5730AF9}">
        <x15:connection id="Product">
          <x15:rangePr sourceName="_xlcn.WorksheetConnection_Book1.xlsxProduct1"/>
        </x15:connection>
      </ext>
    </extLst>
  </connection>
</connections>
</file>

<file path=xl/sharedStrings.xml><?xml version="1.0" encoding="utf-8"?>
<sst xmlns="http://schemas.openxmlformats.org/spreadsheetml/2006/main" count="4398" uniqueCount="1024">
  <si>
    <t>Name</t>
  </si>
  <si>
    <t>Extension</t>
  </si>
  <si>
    <t>Date accessed</t>
  </si>
  <si>
    <t>Date modified</t>
  </si>
  <si>
    <t>Date created</t>
  </si>
  <si>
    <t>Folder Path</t>
  </si>
  <si>
    <t>customers.csv</t>
  </si>
  <si>
    <t>.csv</t>
  </si>
  <si>
    <t>C:\Users\USER\Downloads\excel_project\</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</si>
  <si>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</si>
  <si>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</si>
  <si>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</si>
  <si>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</si>
  <si>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</si>
  <si>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</si>
  <si>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</si>
  <si>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</si>
  <si>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</si>
  <si>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</si>
  <si>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</si>
  <si>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</si>
  <si>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</si>
  <si>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</si>
  <si>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</si>
  <si>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</si>
  <si>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</si>
  <si>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</si>
  <si>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</si>
  <si>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</si>
  <si>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</si>
  <si>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</si>
  <si>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</si>
  <si>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</si>
  <si>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</si>
  <si>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</si>
  <si>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</si>
  <si>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</si>
  <si>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</si>
  <si>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</si>
  <si>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</si>
  <si>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</si>
  <si>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</si>
  <si>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</si>
  <si>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</si>
  <si>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</si>
  <si>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</si>
  <si>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</si>
  <si>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</si>
  <si>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</si>
  <si>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</si>
  <si>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</si>
  <si>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</si>
  <si>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</si>
  <si>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</si>
  <si>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</si>
  <si>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</si>
  <si>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</si>
  <si>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</si>
  <si>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</si>
  <si>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</si>
  <si>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</si>
  <si>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</si>
  <si>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</si>
  <si>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</si>
  <si>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</si>
  <si>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</si>
  <si>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</si>
  <si>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</si>
  <si>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</si>
  <si>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</si>
  <si>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</si>
  <si>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</si>
  <si>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</si>
  <si>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</si>
  <si>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</si>
  <si>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</si>
  <si>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</si>
  <si>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</si>
  <si>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</si>
  <si>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</si>
  <si>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</si>
  <si>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</si>
  <si>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</si>
  <si>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</si>
  <si>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</si>
  <si>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</si>
  <si>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</si>
  <si>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</si>
  <si>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2717671919</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</si>
  <si>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</si>
  <si>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</si>
  <si>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</si>
  <si>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</si>
  <si>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</si>
  <si>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</si>
  <si>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</si>
  <si>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</si>
  <si>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</si>
  <si>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</si>
  <si>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</si>
  <si>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</si>
  <si>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</si>
  <si>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</si>
  <si>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</si>
  <si>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</si>
  <si>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</si>
  <si>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</si>
  <si>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</si>
  <si>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</si>
  <si>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</si>
  <si>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</si>
  <si>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</si>
  <si>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</si>
  <si>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</si>
  <si>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</si>
  <si>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</si>
  <si>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</si>
  <si>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</si>
  <si>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</si>
  <si>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</si>
  <si>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</si>
  <si>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</si>
  <si>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</si>
  <si>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</si>
  <si>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</si>
  <si>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</si>
  <si>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</si>
  <si>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</si>
  <si>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</si>
  <si>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</si>
  <si>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</si>
  <si>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</si>
  <si>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</si>
  <si>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</si>
  <si>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7196287267</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</si>
  <si>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</si>
  <si>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</si>
  <si>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</si>
  <si>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</si>
  <si>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</si>
  <si>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</si>
  <si>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</si>
  <si>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</si>
  <si>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</si>
  <si>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</si>
  <si>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</si>
  <si>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</si>
  <si>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</si>
  <si>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</si>
  <si>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</si>
  <si>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</si>
  <si>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</si>
  <si>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</si>
  <si>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</si>
  <si>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</si>
  <si>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</si>
  <si>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</si>
  <si>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</si>
  <si>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</si>
  <si>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</si>
  <si>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</si>
  <si>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</si>
  <si>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</si>
  <si>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</si>
  <si>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</si>
  <si>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Order_ID</t>
  </si>
  <si>
    <t>Product_ID</t>
  </si>
  <si>
    <t>Quantity</t>
  </si>
  <si>
    <t>Order_Date</t>
  </si>
  <si>
    <t>Order_Time</t>
  </si>
  <si>
    <t>Delivery_Date</t>
  </si>
  <si>
    <t>Delivery_Time</t>
  </si>
  <si>
    <t>Location</t>
  </si>
  <si>
    <t>Occasion</t>
  </si>
  <si>
    <t>C037</t>
  </si>
  <si>
    <t>Bardhaman</t>
  </si>
  <si>
    <t>Anniversary</t>
  </si>
  <si>
    <t>Jaipur</t>
  </si>
  <si>
    <t>Diwali</t>
  </si>
  <si>
    <t>Guwahati</t>
  </si>
  <si>
    <t>Birthday</t>
  </si>
  <si>
    <t>C078</t>
  </si>
  <si>
    <t>Rajkot</t>
  </si>
  <si>
    <t>Valentine's Day</t>
  </si>
  <si>
    <t>C040</t>
  </si>
  <si>
    <t>Sirsa</t>
  </si>
  <si>
    <t>Raksha Bandhan</t>
  </si>
  <si>
    <t>Nanded</t>
  </si>
  <si>
    <t>C097</t>
  </si>
  <si>
    <t>Morena</t>
  </si>
  <si>
    <t>C044</t>
  </si>
  <si>
    <t>C099</t>
  </si>
  <si>
    <t>Ambala</t>
  </si>
  <si>
    <t>C065</t>
  </si>
  <si>
    <t>Belgaum</t>
  </si>
  <si>
    <t>Holi</t>
  </si>
  <si>
    <t>Karnal</t>
  </si>
  <si>
    <t>Gandhidham</t>
  </si>
  <si>
    <t>C042</t>
  </si>
  <si>
    <t>C069</t>
  </si>
  <si>
    <t>Pune</t>
  </si>
  <si>
    <t>Khammam</t>
  </si>
  <si>
    <t>C056</t>
  </si>
  <si>
    <t>Kota</t>
  </si>
  <si>
    <t>C072</t>
  </si>
  <si>
    <t>Moradabad</t>
  </si>
  <si>
    <t>Vijayanagaram</t>
  </si>
  <si>
    <t>Product_Name</t>
  </si>
  <si>
    <t>Category</t>
  </si>
  <si>
    <t>Price (INR)</t>
  </si>
  <si>
    <t>Description</t>
  </si>
  <si>
    <t>Magnam Set</t>
  </si>
  <si>
    <t>Soft Toys</t>
  </si>
  <si>
    <t>All Occasions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</si>
  <si>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</si>
  <si>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</si>
  <si>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</si>
  <si>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</si>
  <si>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</si>
  <si>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</si>
  <si>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</si>
  <si>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</si>
  <si>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</si>
  <si>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</si>
  <si>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</si>
  <si>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</si>
  <si>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</si>
  <si>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</si>
  <si>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</si>
  <si>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</si>
  <si>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</si>
  <si>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</si>
  <si>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</si>
  <si>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</si>
  <si>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</si>
  <si>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</si>
  <si>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</si>
  <si>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</si>
  <si>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</si>
  <si>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</si>
  <si>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</si>
  <si>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</si>
  <si>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</si>
  <si>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</si>
  <si>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</si>
  <si>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</si>
  <si>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</si>
  <si>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</si>
  <si>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</si>
  <si>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</si>
  <si>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</si>
  <si>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</si>
  <si>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</si>
  <si>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</si>
  <si>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</si>
  <si>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</si>
  <si>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</si>
  <si>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</si>
  <si>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</si>
  <si>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</si>
  <si>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</si>
  <si>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</si>
  <si>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</si>
  <si>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</si>
  <si>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</si>
  <si>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</si>
  <si>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</si>
  <si>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</si>
  <si>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</si>
  <si>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</si>
  <si>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</si>
  <si>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</si>
  <si>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</si>
  <si>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</si>
  <si>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</si>
  <si>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</si>
  <si>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</si>
  <si>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</si>
  <si>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</si>
  <si>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</si>
  <si>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</si>
  <si>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</si>
  <si>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</si>
  <si>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</si>
  <si>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</si>
  <si>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</si>
  <si>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</si>
  <si>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</si>
  <si>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</si>
  <si>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</si>
  <si>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</si>
  <si>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</si>
  <si>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</si>
  <si>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</si>
  <si>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</si>
  <si>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</si>
  <si>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</si>
  <si>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</si>
  <si>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</si>
  <si>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</si>
  <si>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</si>
  <si>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</si>
  <si>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</si>
  <si>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</si>
  <si>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</si>
  <si>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</si>
  <si>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</si>
  <si>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</si>
  <si>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</si>
  <si>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</si>
  <si>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</si>
  <si>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</si>
  <si>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</si>
  <si>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</si>
  <si>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</si>
  <si>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</si>
  <si>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</si>
  <si>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</si>
  <si>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</si>
  <si>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</si>
  <si>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</si>
  <si>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</si>
  <si>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</si>
  <si>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</si>
  <si>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Aradhya Kumar</t>
  </si>
  <si>
    <t>Davanagere</t>
  </si>
  <si>
    <t>1972392634</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</si>
  <si>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</si>
  <si>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</si>
  <si>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</si>
  <si>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</si>
  <si>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</si>
  <si>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</si>
  <si>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</si>
  <si>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</si>
  <si>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</si>
  <si>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</si>
  <si>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</si>
  <si>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</si>
  <si>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Hazel Mangat</t>
  </si>
  <si>
    <t>Pallavaram</t>
  </si>
  <si>
    <t>aarnakrishna@chokshi.org</t>
  </si>
  <si>
    <t>H.No. 07
Lad Ganj, Jaipur-750706</t>
  </si>
  <si>
    <t>C041</t>
  </si>
  <si>
    <t>Rati Dhingra</t>
  </si>
  <si>
    <t>Karaikudi</t>
  </si>
  <si>
    <t>nirvisekhon@yahoo.com</t>
  </si>
  <si>
    <t>71/531
Kibe Circle, Indore-971559</t>
  </si>
  <si>
    <t>Eshani Sharma</t>
  </si>
  <si>
    <t>Ajmer</t>
  </si>
  <si>
    <t>waliavaibhav@yahoo.com</t>
  </si>
  <si>
    <t>85/523
Raval Path, Bhind-188340</t>
  </si>
  <si>
    <t>C043</t>
  </si>
  <si>
    <t>Yasmin Sheth</t>
  </si>
  <si>
    <t>aliavasa@chakraborty-koshy.com</t>
  </si>
  <si>
    <t>80
Vala Ganj, Dindigul-437862</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</si>
  <si>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</si>
  <si>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</si>
  <si>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</si>
  <si>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</si>
  <si>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</si>
  <si>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</si>
  <si>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</si>
  <si>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</si>
  <si>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</si>
  <si>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</si>
  <si>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</si>
  <si>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</si>
  <si>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</si>
  <si>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</si>
  <si>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</si>
  <si>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</si>
  <si>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</si>
  <si>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</si>
  <si>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</si>
  <si>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</si>
  <si>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</si>
  <si>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</si>
  <si>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</si>
  <si>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</si>
  <si>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</si>
  <si>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</si>
  <si>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</si>
  <si>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</si>
  <si>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</si>
  <si>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</si>
  <si>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</si>
  <si>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</si>
  <si>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</si>
  <si>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</si>
  <si>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</si>
  <si>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</si>
  <si>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</si>
  <si>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</si>
  <si>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</si>
  <si>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</si>
  <si>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</si>
  <si>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</si>
  <si>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</si>
  <si>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</si>
  <si>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</si>
  <si>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</si>
  <si>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</si>
  <si>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</si>
  <si>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</si>
  <si>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</si>
  <si>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</si>
  <si>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</si>
  <si>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</si>
  <si>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</si>
  <si>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</si>
  <si>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</si>
  <si>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</si>
  <si>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</si>
  <si>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</si>
  <si>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</si>
  <si>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</si>
  <si>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</si>
  <si>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</si>
  <si>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</si>
  <si>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</si>
  <si>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</si>
  <si>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</si>
  <si>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miraan05@gmail.com</t>
  </si>
  <si>
    <t>25
Srinivasan Ganj, Mira-Bhayandar-341661</t>
  </si>
  <si>
    <t>C059</t>
  </si>
  <si>
    <t>Nirvi Wagle</t>
  </si>
  <si>
    <t>Kalyan-Dombivli</t>
  </si>
  <si>
    <t>5869821393</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</si>
  <si>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</si>
  <si>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</si>
  <si>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</si>
  <si>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</si>
  <si>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</si>
  <si>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</si>
  <si>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</si>
  <si>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</si>
  <si>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</si>
  <si>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</si>
  <si>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</si>
  <si>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</si>
  <si>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</si>
  <si>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</si>
  <si>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</si>
  <si>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</si>
  <si>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</si>
  <si>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</si>
  <si>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</si>
  <si>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</si>
  <si>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</si>
  <si>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</si>
  <si>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</si>
  <si>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</si>
  <si>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</si>
  <si>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</si>
  <si>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</si>
  <si>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</si>
  <si>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</si>
  <si>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</si>
  <si>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</si>
  <si>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</si>
  <si>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</si>
  <si>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</si>
  <si>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</si>
  <si>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</si>
  <si>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</si>
  <si>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</si>
  <si>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</si>
  <si>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</si>
  <si>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</si>
  <si>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</si>
  <si>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</si>
  <si>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</si>
  <si>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Hunar Tripathi</t>
  </si>
  <si>
    <t>Madhyamgram</t>
  </si>
  <si>
    <t>gabainaaya@chhabra.info</t>
  </si>
  <si>
    <t>H.No. 637
Walla Zila, Begusarai 750201</t>
  </si>
  <si>
    <t>C070</t>
  </si>
  <si>
    <t>Emir Gokhale</t>
  </si>
  <si>
    <t>3859920805</t>
  </si>
  <si>
    <t>emirlala@sethi-kari.com</t>
  </si>
  <si>
    <t>49/10
Sengupta Marg, Madhyamgram 629284</t>
  </si>
  <si>
    <t>C071</t>
  </si>
  <si>
    <t>Purab Sheth</t>
  </si>
  <si>
    <t>Tiruppur</t>
  </si>
  <si>
    <t>suhana89@yahoo.com</t>
  </si>
  <si>
    <t>H.No. 12
Dua Zila, Thrissur 303124</t>
  </si>
  <si>
    <t>Charvi Karnik</t>
  </si>
  <si>
    <t>Hyderabad</t>
  </si>
  <si>
    <t>7573085232</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</si>
  <si>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</si>
  <si>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</si>
  <si>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</si>
  <si>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</si>
  <si>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</si>
  <si>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</si>
  <si>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</si>
  <si>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</si>
  <si>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</si>
  <si>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</si>
  <si>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</si>
  <si>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</si>
  <si>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</si>
  <si>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</si>
  <si>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</si>
  <si>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</si>
  <si>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</si>
  <si>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</si>
  <si>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</si>
  <si>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</si>
  <si>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</si>
  <si>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</si>
  <si>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</si>
  <si>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</si>
  <si>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</si>
  <si>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</si>
  <si>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Jivika Rajan</t>
  </si>
  <si>
    <t>Bhubaneswar</t>
  </si>
  <si>
    <t>3005266310</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</si>
  <si>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</si>
  <si>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</si>
  <si>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</si>
  <si>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</si>
  <si>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</si>
  <si>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</si>
  <si>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</si>
  <si>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</si>
  <si>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</si>
  <si>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</si>
  <si>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</si>
  <si>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</si>
  <si>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</si>
  <si>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</si>
  <si>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</si>
  <si>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</si>
  <si>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</si>
  <si>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</si>
  <si>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</si>
  <si>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</si>
  <si>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</si>
  <si>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</si>
  <si>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</si>
  <si>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</si>
  <si>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</si>
  <si>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</si>
  <si>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</si>
  <si>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</si>
  <si>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</si>
  <si>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</si>
  <si>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</si>
  <si>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</si>
  <si>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</si>
  <si>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</si>
  <si>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</si>
  <si>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</si>
  <si>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</si>
  <si>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</si>
  <si>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</si>
  <si>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</si>
  <si>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</si>
  <si>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</si>
  <si>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</si>
  <si>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</si>
  <si>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</si>
  <si>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</si>
  <si>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</si>
  <si>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</si>
  <si>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</si>
  <si>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</si>
  <si>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</si>
  <si>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</si>
  <si>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</si>
  <si>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</si>
  <si>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</si>
  <si>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</si>
  <si>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</si>
  <si>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</si>
  <si>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</si>
  <si>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</si>
  <si>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</si>
  <si>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</si>
  <si>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</si>
  <si>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</si>
  <si>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</si>
  <si>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</si>
  <si>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</si>
  <si>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</si>
  <si>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</si>
  <si>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</si>
  <si>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</si>
  <si>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</si>
  <si>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</si>
  <si>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</si>
  <si>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</si>
  <si>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</si>
  <si>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</si>
  <si>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</si>
  <si>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</si>
  <si>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</si>
  <si>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</si>
  <si>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</si>
  <si>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</si>
  <si>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</si>
  <si>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</si>
  <si>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2769457161</t>
  </si>
  <si>
    <t>pgala@yahoo.com</t>
  </si>
  <si>
    <t>765
Srinivasan Ganj
Gangtok-960690</t>
  </si>
  <si>
    <t>C096</t>
  </si>
  <si>
    <t>Kavya Reddy</t>
  </si>
  <si>
    <t>Medininagar</t>
  </si>
  <si>
    <t>balakrishnanzaina@gmail.com</t>
  </si>
  <si>
    <t>88/80
Sheth Chowk, Dewas 052601</t>
  </si>
  <si>
    <t>Nakul Randhawa</t>
  </si>
  <si>
    <t>Sri Ganganagar</t>
  </si>
  <si>
    <t>tlall@ramanathan.info</t>
  </si>
  <si>
    <t>376
Tiwari Zila, Munger-178543</t>
  </si>
  <si>
    <t>C098</t>
  </si>
  <si>
    <t>Navya Golla</t>
  </si>
  <si>
    <t>Cuttack</t>
  </si>
  <si>
    <t>tellamadhup@bhatt-bhasin.info</t>
  </si>
  <si>
    <t>910
Rastogi Circle, Tiruppur 102771</t>
  </si>
  <si>
    <t>Ranbir Loyal</t>
  </si>
  <si>
    <t>reyanshghosh@rajagopalan.com</t>
  </si>
  <si>
    <t>496
Kumer Zila
Raurkela Industrial Township-618990</t>
  </si>
  <si>
    <t>C100</t>
  </si>
  <si>
    <t>Pranay Chaudhary</t>
  </si>
  <si>
    <t>Phagwara</t>
  </si>
  <si>
    <t>prisha77@loke.org</t>
  </si>
  <si>
    <t>H.No. 58
Sem Street, Amravati 316691</t>
  </si>
  <si>
    <t>Bathinda</t>
  </si>
  <si>
    <t>Ludhiana</t>
  </si>
  <si>
    <t>Durg</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</si>
  <si>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</si>
  <si>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</si>
  <si>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</si>
  <si>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</si>
  <si>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</si>
  <si>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</si>
  <si>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</si>
  <si>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</si>
  <si>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</si>
  <si>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</si>
  <si>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</si>
  <si>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</si>
  <si>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</si>
  <si>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</si>
  <si>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</si>
  <si>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</si>
  <si>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</si>
  <si>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</si>
  <si>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</si>
  <si>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</si>
  <si>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</si>
  <si>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</si>
  <si>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</si>
  <si>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</si>
  <si>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</si>
  <si>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</si>
  <si>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</si>
  <si>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</si>
  <si>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</si>
  <si>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</si>
  <si>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</si>
  <si>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</si>
  <si>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</si>
  <si>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</si>
  <si>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</si>
  <si>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</si>
  <si>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</si>
  <si>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</si>
  <si>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</si>
  <si>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</si>
  <si>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</si>
  <si>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</si>
  <si>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</si>
  <si>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</si>
  <si>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</si>
  <si>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</si>
  <si>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</si>
  <si>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</si>
  <si>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</si>
  <si>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</si>
  <si>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</si>
  <si>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</si>
  <si>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</si>
  <si>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</si>
  <si>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</si>
  <si>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</si>
  <si>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</si>
  <si>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</si>
  <si>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</si>
  <si>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</si>
  <si>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</si>
  <si>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</si>
  <si>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</si>
  <si>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</si>
  <si>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</si>
  <si>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</si>
  <si>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</si>
  <si>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</si>
  <si>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</si>
  <si>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</si>
  <si>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</si>
  <si>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</si>
  <si>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</si>
  <si>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</si>
  <si>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</si>
  <si>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</si>
  <si>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</si>
  <si>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</si>
  <si>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</si>
  <si>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</si>
  <si>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</si>
  <si>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</si>
  <si>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</si>
  <si>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</si>
  <si>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</si>
  <si>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</si>
  <si>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</si>
  <si>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</si>
  <si>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</si>
  <si>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</si>
  <si>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</si>
  <si>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</si>
  <si>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</si>
  <si>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</si>
  <si>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</si>
  <si>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</si>
  <si>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</si>
  <si>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</si>
  <si>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</si>
  <si>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</si>
  <si>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</si>
  <si>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</si>
  <si>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</si>
  <si>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</si>
  <si>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</si>
  <si>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</si>
  <si>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</si>
  <si>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</si>
  <si>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</si>
  <si>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</si>
  <si>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</si>
  <si>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</si>
  <si>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</si>
  <si>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</si>
  <si>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</si>
  <si>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</si>
  <si>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</si>
  <si>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</si>
  <si>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</si>
  <si>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</si>
  <si>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</si>
  <si>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</si>
  <si>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</si>
  <si>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</si>
  <si>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</si>
  <si>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</si>
  <si>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</si>
  <si>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</si>
  <si>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</si>
  <si>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</si>
  <si>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</si>
  <si>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</si>
  <si>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</si>
  <si>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</si>
  <si>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</si>
  <si>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</si>
  <si>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</si>
  <si>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</si>
  <si>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</si>
  <si>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</si>
  <si>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</si>
  <si>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</si>
  <si>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</si>
  <si>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</si>
  <si>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</si>
  <si>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</si>
  <si>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</si>
  <si>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</si>
  <si>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</si>
  <si>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</si>
  <si>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</si>
  <si>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</si>
  <si>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</si>
  <si>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</si>
  <si>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</si>
  <si>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</si>
  <si>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</si>
  <si>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</si>
  <si>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</si>
  <si>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</si>
  <si>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</si>
  <si>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</si>
  <si>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</si>
  <si>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</si>
  <si>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</si>
  <si>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</si>
  <si>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</si>
  <si>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</si>
  <si>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</si>
  <si>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</si>
  <si>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</si>
  <si>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</si>
  <si>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</si>
  <si>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</si>
  <si>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</si>
  <si>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</si>
  <si>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</si>
  <si>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</si>
  <si>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</si>
  <si>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</si>
  <si>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</si>
  <si>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</si>
  <si>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</si>
  <si>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</si>
  <si>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</si>
  <si>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</si>
  <si>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</si>
  <si>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</si>
  <si>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</si>
  <si>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</si>
  <si>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</si>
  <si>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</si>
  <si>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</si>
  <si>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</si>
  <si>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</si>
  <si>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</si>
  <si>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</si>
  <si>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</si>
  <si>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</si>
  <si>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</si>
  <si>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</si>
  <si>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</si>
  <si>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</si>
  <si>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</si>
  <si>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</si>
  <si>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</si>
  <si>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</si>
  <si>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</si>
  <si>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</si>
  <si>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</si>
  <si>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</si>
  <si>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</si>
  <si>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</si>
  <si>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</si>
  <si>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</si>
  <si>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</si>
  <si>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</si>
  <si>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</si>
  <si>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</si>
  <si>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</si>
  <si>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</si>
  <si>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</si>
  <si>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</si>
  <si>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</si>
  <si>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</si>
  <si>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</si>
  <si>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</si>
  <si>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</si>
  <si>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</si>
  <si>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</si>
  <si>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</si>
  <si>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</si>
  <si>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</si>
  <si>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</si>
  <si>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</si>
  <si>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</si>
  <si>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</si>
  <si>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</si>
  <si>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</si>
  <si>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</si>
  <si>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</si>
  <si>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</si>
  <si>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</si>
  <si>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</si>
  <si>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</si>
  <si>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</si>
  <si>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</si>
  <si>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</si>
  <si>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</si>
  <si>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</si>
  <si>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</si>
  <si>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</si>
  <si>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</si>
  <si>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</si>
  <si>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</si>
  <si>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</si>
  <si>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</si>
  <si>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</si>
  <si>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</si>
  <si>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</si>
  <si>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</si>
  <si>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</si>
  <si>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</si>
  <si>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</si>
  <si>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</si>
  <si>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</si>
  <si>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</si>
  <si>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</si>
  <si>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</si>
  <si>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</si>
  <si>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</si>
  <si>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+91  7193971454</t>
  </si>
  <si>
    <t>0    8915420519</t>
  </si>
  <si>
    <t>0    7400208126</t>
  </si>
  <si>
    <t>0    7232349928</t>
  </si>
  <si>
    <t>0    2207644242</t>
  </si>
  <si>
    <t>+91  9363577179</t>
  </si>
  <si>
    <t>+91  8576675504</t>
  </si>
  <si>
    <t>0    1608833065</t>
  </si>
  <si>
    <t>+91  6173563562</t>
  </si>
  <si>
    <t>+91  9921125624</t>
  </si>
  <si>
    <t>+91  2112817503</t>
  </si>
  <si>
    <t>+91  8664164910</t>
  </si>
  <si>
    <t>0    8482992702</t>
  </si>
  <si>
    <t>+91  2738556486</t>
  </si>
  <si>
    <t>+91  9080029661</t>
  </si>
  <si>
    <t>+91  4513393592</t>
  </si>
  <si>
    <t>0    1731643700</t>
  </si>
  <si>
    <t>+91  5555408563</t>
  </si>
  <si>
    <t>+91  3111711777</t>
  </si>
  <si>
    <t>+91  0316756360</t>
  </si>
  <si>
    <t>+91  7406193950</t>
  </si>
  <si>
    <t>+91  8716483532</t>
  </si>
  <si>
    <t>0    3431035116</t>
  </si>
  <si>
    <t>0    2539728317</t>
  </si>
  <si>
    <t>+91  2454360885</t>
  </si>
  <si>
    <t>0    9972300876</t>
  </si>
  <si>
    <t>0    135745753</t>
  </si>
  <si>
    <t>0    6652710577</t>
  </si>
  <si>
    <t>+91  6899648374</t>
  </si>
  <si>
    <t>+91  8721850071</t>
  </si>
  <si>
    <t>0    2847411902</t>
  </si>
  <si>
    <t>+91  8804850295</t>
  </si>
  <si>
    <t>+91  8810621361</t>
  </si>
  <si>
    <t>0    0625408216</t>
  </si>
  <si>
    <t>+91  6843169694</t>
  </si>
  <si>
    <t>0    2544865070</t>
  </si>
  <si>
    <t>0    9843970658</t>
  </si>
  <si>
    <t>0    6789522856</t>
  </si>
  <si>
    <t>+91  7543187237</t>
  </si>
  <si>
    <t>+91  0798274175</t>
  </si>
  <si>
    <t>0    7979926231</t>
  </si>
  <si>
    <t>0    1436426958</t>
  </si>
  <si>
    <t>+91  1157961919</t>
  </si>
  <si>
    <t>+91  1200621501</t>
  </si>
  <si>
    <t>0    5846932069</t>
  </si>
  <si>
    <t>+91  8068004996</t>
  </si>
  <si>
    <t>0    7271590783</t>
  </si>
  <si>
    <t>0    2007986762</t>
  </si>
  <si>
    <t>+91  9771604920</t>
  </si>
  <si>
    <t>0    0214103009</t>
  </si>
  <si>
    <t>0    4318554567</t>
  </si>
  <si>
    <t>+91  5915082470</t>
  </si>
  <si>
    <t>0    5287021467</t>
  </si>
  <si>
    <t>+91  6181058210</t>
  </si>
  <si>
    <t>0    9753056313</t>
  </si>
  <si>
    <t>0    7436178055</t>
  </si>
  <si>
    <t>0    407409251</t>
  </si>
  <si>
    <t>+91  3719858588</t>
  </si>
  <si>
    <t>0    1440411271</t>
  </si>
  <si>
    <t>0    8410472405</t>
  </si>
  <si>
    <t>+91  8037721297</t>
  </si>
  <si>
    <t>+91  9182523205</t>
  </si>
  <si>
    <t>+91  4513765238</t>
  </si>
  <si>
    <t>+91  6936516442</t>
  </si>
  <si>
    <t>+91  0413737551</t>
  </si>
  <si>
    <t>0    7606054646</t>
  </si>
  <si>
    <t>0    8448890371</t>
  </si>
  <si>
    <t>0    813770782</t>
  </si>
  <si>
    <t>+91  2690208110</t>
  </si>
  <si>
    <t>+91  2205603376</t>
  </si>
  <si>
    <t>+91  3129106402</t>
  </si>
  <si>
    <t>0    9628920018</t>
  </si>
  <si>
    <t>+91  9113488461</t>
  </si>
  <si>
    <t>+91  7264144428</t>
  </si>
  <si>
    <t>0    3327374841</t>
  </si>
  <si>
    <t>+91  5525478357</t>
  </si>
  <si>
    <t>+91  8918356963</t>
  </si>
  <si>
    <t>+91  2783169130</t>
  </si>
  <si>
    <t>+91  4638480067</t>
  </si>
  <si>
    <t>+91  8680724565</t>
  </si>
  <si>
    <t>0    456900126</t>
  </si>
  <si>
    <t>+91  4461213936</t>
  </si>
  <si>
    <t>+91  3621448305</t>
  </si>
  <si>
    <t>+91  9478540370</t>
  </si>
  <si>
    <t>finding value use of vlookup only enter the customer id you get all info</t>
  </si>
  <si>
    <t>finding the value using the index and match</t>
  </si>
  <si>
    <t>Row Labels</t>
  </si>
  <si>
    <t>Khora</t>
  </si>
  <si>
    <t>Grand Total</t>
  </si>
  <si>
    <t>Revenue</t>
  </si>
  <si>
    <t>Sum of Revenus</t>
  </si>
  <si>
    <t xml:space="preserve">This is the city vice revenus generated . </t>
  </si>
  <si>
    <t>Top 5 city that generate high revenue</t>
  </si>
  <si>
    <t>Bottom 5 city generate low revenue</t>
  </si>
  <si>
    <t>category</t>
  </si>
  <si>
    <t>Apply all slicer on this table</t>
  </si>
  <si>
    <t>Top 5 category that help to generate major revenus</t>
  </si>
  <si>
    <t>Jan</t>
  </si>
  <si>
    <t>Feb</t>
  </si>
  <si>
    <t>Mar</t>
  </si>
  <si>
    <t>Apr</t>
  </si>
  <si>
    <t>May</t>
  </si>
  <si>
    <t>Jun</t>
  </si>
  <si>
    <t>Jul</t>
  </si>
  <si>
    <t>Aug</t>
  </si>
  <si>
    <t>Sep</t>
  </si>
  <si>
    <t>Oct</t>
  </si>
  <si>
    <t>Nov</t>
  </si>
  <si>
    <t>Dec</t>
  </si>
  <si>
    <t>Qtr1</t>
  </si>
  <si>
    <t>Qtr2</t>
  </si>
  <si>
    <t>Qtr3</t>
  </si>
  <si>
    <t>Qtr4</t>
  </si>
  <si>
    <t>Sum of Quantity</t>
  </si>
  <si>
    <t>Column Labels</t>
  </si>
  <si>
    <t>Qurter vice revenus and also quantity is also show</t>
  </si>
  <si>
    <t xml:space="preserve"> </t>
  </si>
  <si>
    <r>
      <rPr>
        <sz val="11"/>
        <color rgb="FF00B050"/>
        <rFont val="Calibri"/>
        <family val="2"/>
        <scheme val="minor"/>
      </rPr>
      <t>categaory vice revenue Here we find the color is best seller product in all categaory</t>
    </r>
    <r>
      <rPr>
        <sz val="11"/>
        <color theme="1"/>
        <rFont val="Calibri"/>
        <family val="2"/>
        <scheme val="minor"/>
      </rPr>
      <t xml:space="preserve"> </t>
    </r>
  </si>
  <si>
    <t>Count of Order_ID</t>
  </si>
  <si>
    <t>Count of Customer_ID</t>
  </si>
  <si>
    <t>Aov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</si>
</sst>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6" x14ac:knownFonts="1">
    <font>
      <sz val="11"/>
      <color theme="1"/>
      <name val="Calibri"/>
      <family val="2"/>
      <scheme val="minor"/>
    </font>
    <font>
      <b/>
      <sz val="11"/>
      <color theme="0"/>
      <name val="Calibri"/>
      <family val="2"/>
      <scheme val="minor"/>
    </font>
    <font>
      <sz val="11"/>
      <color theme="9" tint="-0.499984740745262"/>
      <name val="Calibri"/>
      <family val="2"/>
      <scheme val="minor"/>
    </font>
    <font>
      <sz val="11"/>
      <color rgb="FF00B050"/>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1"/>
        <bgColor theme="1"/>
      </patternFill>
    </fill>
    <fill>
      <patternFill patternType="solid">
        <fgColor theme="4" tint="0.79998168889431442"/>
        <bgColor theme="4" tint="0.79998168889431442"/>
      </patternFill>
    </fill>
  </fills>
  <borders count="1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5" fillId="0" borderId="0" applyFont="0" applyFill="0" applyBorder="0" applyAlignment="0" applyProtection="0"/>
  </cellStyleXfs>
  <cellXfs count="25">
    <xf numFmtId="0" fontId="0" fillId="0" borderId="0" xfId="0"/>
    <xf numFmtId="0" fontId="0" fillId="0" borderId="0" xfId="0" applyNumberFormat="1"/>
    <xf numFmtId="22" fontId="0" fillId="0" borderId="0" xfId="0" applyNumberFormat="1"/>
    <xf numFmtId="0" fontId="0" fillId="0" borderId="0" xfId="0" applyAlignment="1"/>
    <xf numFmtId="0" fontId="1" fillId="2" borderId="1" xfId="0" applyFont="1" applyFill="1" applyBorder="1"/>
    <xf numFmtId="0" fontId="1" fillId="2" borderId="2" xfId="0" applyFont="1" applyFill="1" applyBorder="1"/>
    <xf numFmtId="0" fontId="1" fillId="2" borderId="3" xfId="0" applyFont="1" applyFill="1" applyBorder="1"/>
    <xf numFmtId="0" fontId="0" fillId="0" borderId="1" xfId="0" applyFont="1" applyBorder="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4" fillId="3" borderId="4" xfId="0" applyFont="1"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9" fontId="0" fillId="0" borderId="0" xfId="1" applyFont="1"/>
  </cellXfs>
  <cellStyles count="2">
    <cellStyle name="Normal" xfId="0" builtinId="0"/>
    <cellStyle name="Percent" xfId="1" builtinId="5"/>
  </cellStyles>
  <dxfs count="20">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165" formatCode="&quot;₹&quot;\ #,##0.00"/>
    </dxf>
    <dxf>
      <numFmt numFmtId="0" formatCode="General"/>
    </dxf>
    <dxf>
      <numFmt numFmtId="30" formatCode="@"/>
    </dxf>
    <dxf>
      <numFmt numFmtId="2" formatCode="0.00"/>
    </dxf>
    <dxf>
      <numFmt numFmtId="0" formatCode="General"/>
    </dxf>
    <dxf>
      <numFmt numFmtId="165" formatCode="&quot;₹&quot;\ #,##0.00"/>
    </dxf>
    <dxf>
      <numFmt numFmtId="164" formatCode="[$-F400]h:mm:ss\ AM/PM"/>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3.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[Sales_Data_Analysis.xlsx]timeline!PivotTable6</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613648293963256"/>
          <c:y val="0.25402559055118112"/>
          <c:w val="0.6965853018372703"/>
          <c:h val="0.46043708078156897"/>
        </c:manualLayout>
      </c:layout>
      <c:lineChart>
        <c:grouping val="standard"/>
        <c:varyColors val="0"/>
        <c:ser>
          <c:idx val="0"/>
          <c:order val="0"/>
          <c:tx>
            <c:strRef>
              <c:f>timeline!$B$2</c:f>
              <c:strCache>
                <c:ptCount val="1"/>
                <c:pt idx="0">
                  <c:v>Sum of Revenus</c:v>
                </c:pt>
              </c:strCache>
            </c:strRef>
          </c:tx>
          <c:spPr>
            <a:ln w="28575" cap="rnd">
              <a:solidFill>
                <a:schemeClr val="accent1"/>
              </a:solidFill>
              <a:round/>
            </a:ln>
            <a:effectLst/>
          </c:spPr>
          <c:marker>
            <c:symbol val="none"/>
          </c:marker>
          <c:cat>
            <c:multiLvlStrRef>
              <c:f>timeline!$A$3:$A$19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timeline!$B$3:$B$19</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CCE-46F8-B85B-101618C6AF73}"/>
            </c:ext>
          </c:extLst>
        </c:ser>
        <c:ser>
          <c:idx val="1"/>
          <c:order val="1"/>
          <c:tx>
            <c:strRef>
              <c:f>timeline!$C$2</c:f>
              <c:strCache>
                <c:ptCount val="1"/>
                <c:pt idx="0">
                  <c:v>Sum of Quantity</c:v>
                </c:pt>
              </c:strCache>
            </c:strRef>
          </c:tx>
          <c:spPr>
            <a:ln w="28575" cap="rnd">
              <a:solidFill>
                <a:schemeClr val="accent2"/>
              </a:solidFill>
              <a:round/>
            </a:ln>
            <a:effectLst/>
          </c:spPr>
          <c:marker>
            <c:symbol val="none"/>
          </c:marker>
          <c:cat>
            <c:multiLvlStrRef>
              <c:f>timeline!$A$3:$A$19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timeline!$C$3:$C$19</c:f>
              <c:numCache>
                <c:formatCode>General</c:formatCode>
                <c:ptCount val="12"/>
                <c:pt idx="0">
                  <c:v>92</c:v>
                </c:pt>
                <c:pt idx="1">
                  <c:v>673</c:v>
                </c:pt>
                <c:pt idx="2">
                  <c:v>474</c:v>
                </c:pt>
                <c:pt idx="3">
                  <c:v>122</c:v>
                </c:pt>
                <c:pt idx="4">
                  <c:v>139</c:v>
                </c:pt>
                <c:pt idx="5">
                  <c:v>149</c:v>
                </c:pt>
                <c:pt idx="6">
                  <c:v>117</c:v>
                </c:pt>
                <c:pt idx="7">
                  <c:v>517</c:v>
                </c:pt>
                <c:pt idx="8">
                  <c:v>116</c:v>
                </c:pt>
                <c:pt idx="9">
                  <c:v>119</c:v>
                </c:pt>
                <c:pt idx="10">
                  <c:v>410</c:v>
                </c:pt>
                <c:pt idx="11">
                  <c:v>117</c:v>
                </c:pt>
              </c:numCache>
            </c:numRef>
          </c:val>
          <c:smooth val="0"/>
          <c:extLst>
            <c:ext xmlns:c16="http://schemas.microsoft.com/office/drawing/2014/chart" uri="{C3380CC4-5D6E-409C-BE32-E72D297353CC}">
              <c16:uniqueId val="{00000001-5CCE-46F8-B85B-101618C6AF73}"/>
            </c:ext>
          </c:extLst>
        </c:ser>
        <c:dLbls>
          <c:showLegendKey val="0"/>
          <c:showVal val="0"/>
          <c:showCatName val="0"/>
          <c:showSerName val="0"/>
          <c:showPercent val="0"/>
          <c:showBubbleSize val="0"/>
        </c:dLbls>
        <c:smooth val="0"/>
        <c:axId val="670535007"/>
        <c:axId val="670533759"/>
      </c:lineChart>
      <c:catAx>
        <c:axId val="6705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33759"/>
        <c:crosses val="autoZero"/>
        <c:auto val="1"/>
        <c:lblAlgn val="ctr"/>
        <c:lblOffset val="100"/>
        <c:noMultiLvlLbl val="0"/>
      </c:catAx>
      <c:valAx>
        <c:axId val="67053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35007"/>
        <c:crosses val="autoZero"/>
        <c:crossBetween val="between"/>
      </c:valAx>
      <c:spPr>
        <a:noFill/>
        <a:ln w="25400">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1">
          <a:alpha val="1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[Sales_Data_Analysis.xlsx]timeline!PivotTable6</c:name>
    <c:fmtId val="1"/>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timeline!$B$2</c:f>
              <c:strCache>
                <c:ptCount val="1"/>
                <c:pt idx="0">
                  <c:v>Sum of Revenus</c:v>
                </c:pt>
              </c:strCache>
            </c:strRef>
          </c:tx>
          <c:spPr>
            <a:solidFill>
              <a:schemeClr val="accent1"/>
            </a:solidFill>
            <a:ln>
              <a:noFill/>
            </a:ln>
            <a:effectLst/>
          </c:spPr>
          <c:invertIfNegative val="0"/>
          <c:cat>
            <c:multiLvlStrRef>
              <c:f>timeline!$A$3:$A$19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timeline!$B$3:$B$19</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77A0-4E7C-8514-4F9935D051F6}"/>
            </c:ext>
          </c:extLst>
        </c:ser>
        <c:dLbls>
          <c:showLegendKey val="0"/>
          <c:showVal val="0"/>
          <c:showCatName val="0"/>
          <c:showSerName val="0"/>
          <c:showPercent val="0"/>
          <c:showBubbleSize val="0"/>
        </c:dLbls>
        <c:gapWidth val="219"/>
        <c:overlap val="-27"/>
        <c:axId val="1463693279"/>
        <c:axId val="1463688703"/>
      </c:barChart>
      <c:lineChart>
        <c:grouping val="standard"/>
        <c:varyColors val="0"/>
        <c:ser>
          <c:idx val="1"/>
          <c:order val="1"/>
          <c:tx>
            <c:strRef>
              <c:f>timeline!$C$2</c:f>
              <c:strCache>
                <c:ptCount val="1"/>
                <c:pt idx="0">
                  <c:v>Sum of Quantity</c:v>
                </c:pt>
              </c:strCache>
            </c:strRef>
          </c:tx>
          <c:spPr>
            <a:ln w="28575" cap="rnd">
              <a:solidFill>
                <a:schemeClr val="accent2"/>
              </a:solidFill>
              <a:round/>
            </a:ln>
            <a:effectLst/>
          </c:spPr>
          <c:marker>
            <c:symbol val="none"/>
          </c:marker>
          <c:cat>
            <c:multiLvlStrRef>
              <c:f>timeline!$A$3:$A$19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timeline!$C$3:$C$19</c:f>
              <c:numCache>
                <c:formatCode>General</c:formatCode>
                <c:ptCount val="12"/>
                <c:pt idx="0">
                  <c:v>92</c:v>
                </c:pt>
                <c:pt idx="1">
                  <c:v>673</c:v>
                </c:pt>
                <c:pt idx="2">
                  <c:v>474</c:v>
                </c:pt>
                <c:pt idx="3">
                  <c:v>122</c:v>
                </c:pt>
                <c:pt idx="4">
                  <c:v>139</c:v>
                </c:pt>
                <c:pt idx="5">
                  <c:v>149</c:v>
                </c:pt>
                <c:pt idx="6">
                  <c:v>117</c:v>
                </c:pt>
                <c:pt idx="7">
                  <c:v>517</c:v>
                </c:pt>
                <c:pt idx="8">
                  <c:v>116</c:v>
                </c:pt>
                <c:pt idx="9">
                  <c:v>119</c:v>
                </c:pt>
                <c:pt idx="10">
                  <c:v>410</c:v>
                </c:pt>
                <c:pt idx="11">
                  <c:v>117</c:v>
                </c:pt>
              </c:numCache>
            </c:numRef>
          </c:val>
          <c:smooth val="0"/>
          <c:extLst>
            <c:ext xmlns:c16="http://schemas.microsoft.com/office/drawing/2014/chart" uri="{C3380CC4-5D6E-409C-BE32-E72D297353CC}">
              <c16:uniqueId val="{00000001-77A0-4E7C-8514-4F9935D051F6}"/>
            </c:ext>
          </c:extLst>
        </c:ser>
        <c:dLbls>
          <c:showLegendKey val="0"/>
          <c:showVal val="0"/>
          <c:showCatName val="0"/>
          <c:showSerName val="0"/>
          <c:showPercent val="0"/>
          <c:showBubbleSize val="0"/>
        </c:dLbls>
        <c:marker val="1"/>
        <c:smooth val="0"/>
        <c:axId val="670536255"/>
        <c:axId val="1322314015"/>
      </c:lineChart>
      <c:valAx>
        <c:axId val="13223140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36255"/>
        <c:crosses val="max"/>
        <c:crossBetween val="between"/>
      </c:valAx>
      <c:catAx>
        <c:axId val="670536255"/>
        <c:scaling>
          <c:orientation val="minMax"/>
        </c:scaling>
        <c:delete val="1"/>
        <c:axPos val="b"/>
        <c:numFmt formatCode="General" sourceLinked="1"/>
        <c:majorTickMark val="out"/>
        <c:minorTickMark val="none"/>
        <c:tickLblPos val="nextTo"/>
        <c:crossAx val="1322314015"/>
        <c:crosses val="autoZero"/>
        <c:auto val="1"/>
        <c:lblAlgn val="ctr"/>
        <c:lblOffset val="100"/>
        <c:noMultiLvlLbl val="0"/>
      </c:catAx>
      <c:valAx>
        <c:axId val="14636887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93279"/>
        <c:crosses val="autoZero"/>
        <c:crossBetween val="between"/>
      </c:valAx>
      <c:catAx>
        <c:axId val="1463693279"/>
        <c:scaling>
          <c:orientation val="minMax"/>
        </c:scaling>
        <c:delete val="1"/>
        <c:axPos val="b"/>
        <c:numFmt formatCode="General" sourceLinked="1"/>
        <c:majorTickMark val="out"/>
        <c:minorTickMark val="none"/>
        <c:tickLblPos val="nextTo"/>
        <c:crossAx val="14636887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[Sales_Data_Analysis.xlsx]timeline!PivotTable1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timeline!$B$25:$B$26</c:f>
              <c:strCache>
                <c:ptCount val="1"/>
                <c:pt idx="0">
                  <c:v>Cake</c:v>
                </c:pt>
              </c:strCache>
            </c:strRef>
          </c:tx>
          <c:spPr>
            <a:solidFill>
              <a:schemeClr val="accent1"/>
            </a:solidFill>
            <a:ln>
              <a:noFill/>
            </a:ln>
            <a:effectLst/>
          </c:spPr>
          <c:invertIfNegative val="0"/>
          <c:cat>
            <c:strRef>
              <c:f>timeline!$A$27:$A$31</c:f>
              <c:strCache>
                <c:ptCount val="4"/>
                <c:pt idx="0">
                  <c:v>Qtr1</c:v>
                </c:pt>
                <c:pt idx="1">
                  <c:v>Qtr2</c:v>
                </c:pt>
                <c:pt idx="2">
                  <c:v>Qtr3</c:v>
                </c:pt>
                <c:pt idx="3">
                  <c:v>Qtr4</c:v>
                </c:pt>
              </c:strCache>
            </c:strRef>
          </c:cat>
          <c:val>
            <c:numRef>
              <c:f>timeline!$B$27:$B$31</c:f>
              <c:numCache>
                <c:formatCode>General</c:formatCode>
                <c:ptCount val="4"/>
                <c:pt idx="0">
                  <c:v>180997</c:v>
                </c:pt>
                <c:pt idx="1">
                  <c:v>42182</c:v>
                </c:pt>
                <c:pt idx="2">
                  <c:v>87083</c:v>
                </c:pt>
                <c:pt idx="3">
                  <c:v>19600</c:v>
                </c:pt>
              </c:numCache>
            </c:numRef>
          </c:val>
          <c:extLst>
            <c:ext xmlns:c16="http://schemas.microsoft.com/office/drawing/2014/chart" uri="{C3380CC4-5D6E-409C-BE32-E72D297353CC}">
              <c16:uniqueId val="{00000000-DC01-444F-8B6A-47CC308D2FF2}"/>
            </c:ext>
          </c:extLst>
        </c:ser>
        <c:ser>
          <c:idx val="1"/>
          <c:order val="1"/>
          <c:tx>
            <c:strRef>
              <c:f>timeline!$C$25:$C$26</c:f>
              <c:strCache>
                <c:ptCount val="1"/>
                <c:pt idx="0">
                  <c:v>Colors</c:v>
                </c:pt>
              </c:strCache>
            </c:strRef>
          </c:tx>
          <c:spPr>
            <a:solidFill>
              <a:schemeClr val="accent2"/>
            </a:solidFill>
            <a:ln>
              <a:noFill/>
            </a:ln>
            <a:effectLst/>
          </c:spPr>
          <c:invertIfNegative val="0"/>
          <c:cat>
            <c:strRef>
              <c:f>timeline!$A$27:$A$31</c:f>
              <c:strCache>
                <c:ptCount val="4"/>
                <c:pt idx="0">
                  <c:v>Qtr1</c:v>
                </c:pt>
                <c:pt idx="1">
                  <c:v>Qtr2</c:v>
                </c:pt>
                <c:pt idx="2">
                  <c:v>Qtr3</c:v>
                </c:pt>
                <c:pt idx="3">
                  <c:v>Qtr4</c:v>
                </c:pt>
              </c:strCache>
            </c:strRef>
          </c:cat>
          <c:val>
            <c:numRef>
              <c:f>timeline!$C$27:$C$31</c:f>
              <c:numCache>
                <c:formatCode>General</c:formatCode>
                <c:ptCount val="4"/>
                <c:pt idx="0">
                  <c:v>547645</c:v>
                </c:pt>
                <c:pt idx="1">
                  <c:v>80519</c:v>
                </c:pt>
                <c:pt idx="2">
                  <c:v>232017</c:v>
                </c:pt>
                <c:pt idx="3">
                  <c:v>145464</c:v>
                </c:pt>
              </c:numCache>
            </c:numRef>
          </c:val>
          <c:extLst>
            <c:ext xmlns:c16="http://schemas.microsoft.com/office/drawing/2014/chart" uri="{C3380CC4-5D6E-409C-BE32-E72D297353CC}">
              <c16:uniqueId val="{00000001-DC01-444F-8B6A-47CC308D2FF2}"/>
            </c:ext>
          </c:extLst>
        </c:ser>
        <c:ser>
          <c:idx val="2"/>
          <c:order val="2"/>
          <c:tx>
            <c:strRef>
              <c:f>timeline!$D$25:$D$26</c:f>
              <c:strCache>
                <c:ptCount val="1"/>
                <c:pt idx="0">
                  <c:v>Mugs</c:v>
                </c:pt>
              </c:strCache>
            </c:strRef>
          </c:tx>
          <c:spPr>
            <a:solidFill>
              <a:schemeClr val="accent3"/>
            </a:solidFill>
            <a:ln>
              <a:noFill/>
            </a:ln>
            <a:effectLst/>
          </c:spPr>
          <c:invertIfNegative val="0"/>
          <c:cat>
            <c:strRef>
              <c:f>timeline!$A$27:$A$31</c:f>
              <c:strCache>
                <c:ptCount val="4"/>
                <c:pt idx="0">
                  <c:v>Qtr1</c:v>
                </c:pt>
                <c:pt idx="1">
                  <c:v>Qtr2</c:v>
                </c:pt>
                <c:pt idx="2">
                  <c:v>Qtr3</c:v>
                </c:pt>
                <c:pt idx="3">
                  <c:v>Qtr4</c:v>
                </c:pt>
              </c:strCache>
            </c:strRef>
          </c:cat>
          <c:val>
            <c:numRef>
              <c:f>timeline!$D$27:$D$31</c:f>
              <c:numCache>
                <c:formatCode>General</c:formatCode>
                <c:ptCount val="4"/>
                <c:pt idx="0">
                  <c:v>160093</c:v>
                </c:pt>
                <c:pt idx="1">
                  <c:v>19112</c:v>
                </c:pt>
                <c:pt idx="2">
                  <c:v>7615</c:v>
                </c:pt>
                <c:pt idx="3">
                  <c:v>14331</c:v>
                </c:pt>
              </c:numCache>
            </c:numRef>
          </c:val>
          <c:extLst>
            <c:ext xmlns:c16="http://schemas.microsoft.com/office/drawing/2014/chart" uri="{C3380CC4-5D6E-409C-BE32-E72D297353CC}">
              <c16:uniqueId val="{00000002-DC01-444F-8B6A-47CC308D2FF2}"/>
            </c:ext>
          </c:extLst>
        </c:ser>
        <c:ser>
          <c:idx val="3"/>
          <c:order val="3"/>
          <c:tx>
            <c:strRef>
              <c:f>timeline!$E$25:$E$26</c:f>
              <c:strCache>
                <c:ptCount val="1"/>
                <c:pt idx="0">
                  <c:v>Plants</c:v>
                </c:pt>
              </c:strCache>
            </c:strRef>
          </c:tx>
          <c:spPr>
            <a:solidFill>
              <a:schemeClr val="accent4"/>
            </a:solidFill>
            <a:ln>
              <a:noFill/>
            </a:ln>
            <a:effectLst/>
          </c:spPr>
          <c:invertIfNegative val="0"/>
          <c:cat>
            <c:strRef>
              <c:f>timeline!$A$27:$A$31</c:f>
              <c:strCache>
                <c:ptCount val="4"/>
                <c:pt idx="0">
                  <c:v>Qtr1</c:v>
                </c:pt>
                <c:pt idx="1">
                  <c:v>Qtr2</c:v>
                </c:pt>
                <c:pt idx="2">
                  <c:v>Qtr3</c:v>
                </c:pt>
                <c:pt idx="3">
                  <c:v>Qtr4</c:v>
                </c:pt>
              </c:strCache>
            </c:strRef>
          </c:cat>
          <c:val>
            <c:numRef>
              <c:f>timeline!$E$27:$E$31</c:f>
              <c:numCache>
                <c:formatCode>General</c:formatCode>
                <c:ptCount val="4"/>
                <c:pt idx="0">
                  <c:v>56577</c:v>
                </c:pt>
                <c:pt idx="1">
                  <c:v>62877</c:v>
                </c:pt>
                <c:pt idx="2">
                  <c:v>30797</c:v>
                </c:pt>
                <c:pt idx="3">
                  <c:v>62030</c:v>
                </c:pt>
              </c:numCache>
            </c:numRef>
          </c:val>
          <c:extLst>
            <c:ext xmlns:c16="http://schemas.microsoft.com/office/drawing/2014/chart" uri="{C3380CC4-5D6E-409C-BE32-E72D297353CC}">
              <c16:uniqueId val="{00000003-DC01-444F-8B6A-47CC308D2FF2}"/>
            </c:ext>
          </c:extLst>
        </c:ser>
        <c:ser>
          <c:idx val="4"/>
          <c:order val="4"/>
          <c:tx>
            <c:strRef>
              <c:f>timeline!$F$25:$F$26</c:f>
              <c:strCache>
                <c:ptCount val="1"/>
                <c:pt idx="0">
                  <c:v>Raksha Bandhan</c:v>
                </c:pt>
              </c:strCache>
            </c:strRef>
          </c:tx>
          <c:spPr>
            <a:solidFill>
              <a:schemeClr val="accent5"/>
            </a:solidFill>
            <a:ln>
              <a:noFill/>
            </a:ln>
            <a:effectLst/>
          </c:spPr>
          <c:invertIfNegative val="0"/>
          <c:cat>
            <c:strRef>
              <c:f>timeline!$A$27:$A$31</c:f>
              <c:strCache>
                <c:ptCount val="4"/>
                <c:pt idx="0">
                  <c:v>Qtr1</c:v>
                </c:pt>
                <c:pt idx="1">
                  <c:v>Qtr2</c:v>
                </c:pt>
                <c:pt idx="2">
                  <c:v>Qtr3</c:v>
                </c:pt>
                <c:pt idx="3">
                  <c:v>Qtr4</c:v>
                </c:pt>
              </c:strCache>
            </c:strRef>
          </c:cat>
          <c:val>
            <c:numRef>
              <c:f>timeline!$F$27:$F$31</c:f>
              <c:numCache>
                <c:formatCode>General</c:formatCode>
                <c:ptCount val="4"/>
                <c:pt idx="0">
                  <c:v>57473</c:v>
                </c:pt>
                <c:pt idx="1">
                  <c:v>69477</c:v>
                </c:pt>
                <c:pt idx="2">
                  <c:v>61039</c:v>
                </c:pt>
                <c:pt idx="3">
                  <c:v>109383</c:v>
                </c:pt>
              </c:numCache>
            </c:numRef>
          </c:val>
          <c:extLst>
            <c:ext xmlns:c16="http://schemas.microsoft.com/office/drawing/2014/chart" uri="{C3380CC4-5D6E-409C-BE32-E72D297353CC}">
              <c16:uniqueId val="{00000004-DC01-444F-8B6A-47CC308D2FF2}"/>
            </c:ext>
          </c:extLst>
        </c:ser>
        <c:ser>
          <c:idx val="5"/>
          <c:order val="5"/>
          <c:tx>
            <c:strRef>
              <c:f>timeline!$G$25:$G$26</c:f>
              <c:strCache>
                <c:ptCount val="1"/>
                <c:pt idx="0">
                  <c:v>Soft Toys</c:v>
                </c:pt>
              </c:strCache>
            </c:strRef>
          </c:tx>
          <c:spPr>
            <a:solidFill>
              <a:schemeClr val="accent6"/>
            </a:solidFill>
            <a:ln>
              <a:noFill/>
            </a:ln>
            <a:effectLst/>
          </c:spPr>
          <c:invertIfNegative val="0"/>
          <c:cat>
            <c:strRef>
              <c:f>timeline!$A$27:$A$31</c:f>
              <c:strCache>
                <c:ptCount val="4"/>
                <c:pt idx="0">
                  <c:v>Qtr1</c:v>
                </c:pt>
                <c:pt idx="1">
                  <c:v>Qtr2</c:v>
                </c:pt>
                <c:pt idx="2">
                  <c:v>Qtr3</c:v>
                </c:pt>
                <c:pt idx="3">
                  <c:v>Qtr4</c:v>
                </c:pt>
              </c:strCache>
            </c:strRef>
          </c:cat>
          <c:val>
            <c:numRef>
              <c:f>timeline!$G$27:$G$31</c:f>
              <c:numCache>
                <c:formatCode>General</c:formatCode>
                <c:ptCount val="4"/>
                <c:pt idx="0">
                  <c:v>181499</c:v>
                </c:pt>
                <c:pt idx="1">
                  <c:v>84822</c:v>
                </c:pt>
                <c:pt idx="2">
                  <c:v>341848</c:v>
                </c:pt>
                <c:pt idx="3">
                  <c:v>132662</c:v>
                </c:pt>
              </c:numCache>
            </c:numRef>
          </c:val>
          <c:extLst>
            <c:ext xmlns:c16="http://schemas.microsoft.com/office/drawing/2014/chart" uri="{C3380CC4-5D6E-409C-BE32-E72D297353CC}">
              <c16:uniqueId val="{00000005-DC01-444F-8B6A-47CC308D2FF2}"/>
            </c:ext>
          </c:extLst>
        </c:ser>
        <c:ser>
          <c:idx val="6"/>
          <c:order val="6"/>
          <c:tx>
            <c:strRef>
              <c:f>timeline!$H$25:$H$26</c:f>
              <c:strCache>
                <c:ptCount val="1"/>
                <c:pt idx="0">
                  <c:v>Sweets</c:v>
                </c:pt>
              </c:strCache>
            </c:strRef>
          </c:tx>
          <c:spPr>
            <a:solidFill>
              <a:schemeClr val="accent1">
                <a:lumMod val="60000"/>
              </a:schemeClr>
            </a:solidFill>
            <a:ln>
              <a:noFill/>
            </a:ln>
            <a:effectLst/>
          </c:spPr>
          <c:invertIfNegative val="0"/>
          <c:cat>
            <c:strRef>
              <c:f>timeline!$A$27:$A$31</c:f>
              <c:strCache>
                <c:ptCount val="4"/>
                <c:pt idx="0">
                  <c:v>Qtr1</c:v>
                </c:pt>
                <c:pt idx="1">
                  <c:v>Qtr2</c:v>
                </c:pt>
                <c:pt idx="2">
                  <c:v>Qtr3</c:v>
                </c:pt>
                <c:pt idx="3">
                  <c:v>Qtr4</c:v>
                </c:pt>
              </c:strCache>
            </c:strRef>
          </c:cat>
          <c:val>
            <c:numRef>
              <c:f>timeline!$H$27:$H$31</c:f>
              <c:numCache>
                <c:formatCode>General</c:formatCode>
                <c:ptCount val="4"/>
                <c:pt idx="0">
                  <c:v>127516</c:v>
                </c:pt>
                <c:pt idx="1">
                  <c:v>89663</c:v>
                </c:pt>
                <c:pt idx="2">
                  <c:v>249754</c:v>
                </c:pt>
                <c:pt idx="3">
                  <c:v>266909</c:v>
                </c:pt>
              </c:numCache>
            </c:numRef>
          </c:val>
          <c:extLst>
            <c:ext xmlns:c16="http://schemas.microsoft.com/office/drawing/2014/chart" uri="{C3380CC4-5D6E-409C-BE32-E72D297353CC}">
              <c16:uniqueId val="{00000006-DC01-444F-8B6A-47CC308D2FF2}"/>
            </c:ext>
          </c:extLst>
        </c:ser>
        <c:dLbls>
          <c:showLegendKey val="0"/>
          <c:showVal val="0"/>
          <c:showCatName val="0"/>
          <c:showSerName val="0"/>
          <c:showPercent val="0"/>
          <c:showBubbleSize val="0"/>
        </c:dLbls>
        <c:gapWidth val="150"/>
        <c:overlap val="100"/>
        <c:axId val="155397183"/>
        <c:axId val="155385535"/>
      </c:barChart>
      <c:catAx>
        <c:axId val="15539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5535"/>
        <c:crosses val="autoZero"/>
        <c:auto val="1"/>
        <c:lblAlgn val="ctr"/>
        <c:lblOffset val="100"/>
        <c:noMultiLvlLbl val="0"/>
      </c:catAx>
      <c:valAx>
        <c:axId val="15538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City Give</a:t>
            </a:r>
            <a:r>
              <a:rPr lang="en-US" baseline="0"/>
              <a:t> High Revenue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5"/>
              <c:pt idx="0">
                <c:v>Imphal</c:v>
              </c:pt>
              <c:pt idx="1">
                <c:v>Kavali</c:v>
              </c:pt>
              <c:pt idx="2">
                <c:v>Dhanbad</c:v>
              </c:pt>
              <c:pt idx="3">
                <c:v>North Dumdum</c:v>
              </c:pt>
              <c:pt idx="4">
                <c:v>Haridwar</c:v>
              </c:pt>
            </c:strLit>
          </c:cat>
          <c:val>
            <c:numLit>
              <c:formatCode>General</c:formatCode>
              <c:ptCount val="5"/>
              <c:pt idx="0">
                <c:v>125854</c:v>
              </c:pt>
              <c:pt idx="1">
                <c:v>109979</c:v>
              </c:pt>
              <c:pt idx="2">
                <c:v>93813</c:v>
              </c:pt>
              <c:pt idx="3">
                <c:v>81663</c:v>
              </c:pt>
              <c:pt idx="4">
                <c:v>80733</c:v>
              </c:pt>
            </c:numLit>
          </c:val>
          <c:extLst>
            <c:ext xmlns:c16="http://schemas.microsoft.com/office/drawing/2014/chart" uri="{C3380CC4-5D6E-409C-BE32-E72D297353CC}">
              <c16:uniqueId val="{00000000-E374-46A7-B6FC-DCC4103690A7}"/>
            </c:ext>
          </c:extLst>
        </c:ser>
        <c:dLbls>
          <c:dLblPos val="inEnd"/>
          <c:showLegendKey val="0"/>
          <c:showVal val="1"/>
          <c:showCatName val="0"/>
          <c:showSerName val="0"/>
          <c:showPercent val="0"/>
          <c:showBubbleSize val="0"/>
        </c:dLbls>
        <c:gapWidth val="65"/>
        <c:axId val="228551983"/>
        <c:axId val="228555311"/>
      </c:barChart>
      <c:catAx>
        <c:axId val="22855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8555311"/>
        <c:crosses val="autoZero"/>
        <c:auto val="1"/>
        <c:lblAlgn val="ctr"/>
        <c:lblOffset val="100"/>
        <c:noMultiLvlLbl val="0"/>
      </c:catAx>
      <c:valAx>
        <c:axId val="2285553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8551983"/>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Bottom 5 City Low Revenue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5"/>
              <c:pt idx="0">
                <c:v>Kottayam</c:v>
              </c:pt>
              <c:pt idx="1">
                <c:v>Medininagar</c:v>
              </c:pt>
              <c:pt idx="2">
                <c:v>Parbhani</c:v>
              </c:pt>
              <c:pt idx="3">
                <c:v>Aligarh</c:v>
              </c:pt>
              <c:pt idx="4">
                <c:v>Orai</c:v>
              </c:pt>
            </c:strLit>
          </c:cat>
          <c:val>
            <c:numLit>
              <c:formatCode>General</c:formatCode>
              <c:ptCount val="5"/>
              <c:pt idx="0">
                <c:v>8403</c:v>
              </c:pt>
              <c:pt idx="1">
                <c:v>12240</c:v>
              </c:pt>
              <c:pt idx="2">
                <c:v>12863</c:v>
              </c:pt>
              <c:pt idx="3">
                <c:v>13859</c:v>
              </c:pt>
              <c:pt idx="4">
                <c:v>15042</c:v>
              </c:pt>
            </c:numLit>
          </c:val>
          <c:extLst>
            <c:ext xmlns:c16="http://schemas.microsoft.com/office/drawing/2014/chart" uri="{C3380CC4-5D6E-409C-BE32-E72D297353CC}">
              <c16:uniqueId val="{00000000-6CB8-469D-B008-E00F4B5776A5}"/>
            </c:ext>
          </c:extLst>
        </c:ser>
        <c:dLbls>
          <c:dLblPos val="inEnd"/>
          <c:showLegendKey val="0"/>
          <c:showVal val="1"/>
          <c:showCatName val="0"/>
          <c:showSerName val="0"/>
          <c:showPercent val="0"/>
          <c:showBubbleSize val="0"/>
        </c:dLbls>
        <c:gapWidth val="65"/>
        <c:axId val="783409343"/>
        <c:axId val="783405183"/>
      </c:barChart>
      <c:catAx>
        <c:axId val="7834093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3405183"/>
        <c:crosses val="autoZero"/>
        <c:auto val="1"/>
        <c:lblAlgn val="ctr"/>
        <c:lblOffset val="100"/>
        <c:noMultiLvlLbl val="0"/>
      </c:catAx>
      <c:valAx>
        <c:axId val="7834051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3409343"/>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[Sales_Data_Analysis.xlsx]timeline!PivotTable6</c:name>
    <c:fmtId val="4"/>
  </c:pivotSource>
  <c:chart>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timeline!$B$2</c:f>
              <c:strCache>
                <c:ptCount val="1"/>
                <c:pt idx="0">
                  <c:v>Sum of Revenus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timeline!$A$3:$A$19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timeline!$B$3:$B$19</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8638-49BD-BDCD-1771E4ED938E}"/>
            </c:ext>
          </c:extLst>
        </c:ser>
        <c:dLbls>
          <c:showLegendKey val="0"/>
          <c:showVal val="0"/>
          <c:showCatName val="0"/>
          <c:showSerName val="0"/>
          <c:showPercent val="0"/>
          <c:showBubbleSize val="0"/>
        </c:dLbls>
        <c:gapWidth val="219"/>
        <c:overlap val="-27"/>
        <c:axId val="1463693279"/>
        <c:axId val="1463688703"/>
      </c:barChart>
      <c:lineChart>
        <c:grouping val="standard"/>
        <c:varyColors val="0"/>
        <c:ser>
          <c:idx val="1"/>
          <c:order val="1"/>
          <c:tx>
            <c:strRef>
              <c:f>timeline!$C$2</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timeline!$A$3:$A$19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timeline!$C$3:$C$19</c:f>
              <c:numCache>
                <c:formatCode>General</c:formatCode>
                <c:ptCount val="12"/>
                <c:pt idx="0">
                  <c:v>92</c:v>
                </c:pt>
                <c:pt idx="1">
                  <c:v>673</c:v>
                </c:pt>
                <c:pt idx="2">
                  <c:v>474</c:v>
                </c:pt>
                <c:pt idx="3">
                  <c:v>122</c:v>
                </c:pt>
                <c:pt idx="4">
                  <c:v>139</c:v>
                </c:pt>
                <c:pt idx="5">
                  <c:v>149</c:v>
                </c:pt>
                <c:pt idx="6">
                  <c:v>117</c:v>
                </c:pt>
                <c:pt idx="7">
                  <c:v>517</c:v>
                </c:pt>
                <c:pt idx="8">
                  <c:v>116</c:v>
                </c:pt>
                <c:pt idx="9">
                  <c:v>119</c:v>
                </c:pt>
                <c:pt idx="10">
                  <c:v>410</c:v>
                </c:pt>
                <c:pt idx="11">
                  <c:v>117</c:v>
                </c:pt>
              </c:numCache>
            </c:numRef>
          </c:val>
          <c:smooth val="0"/>
          <c:extLst>
            <c:ext xmlns:c16="http://schemas.microsoft.com/office/drawing/2014/chart" uri="{C3380CC4-5D6E-409C-BE32-E72D297353CC}">
              <c16:uniqueId val="{00000001-8638-49BD-BDCD-1771E4ED938E}"/>
            </c:ext>
          </c:extLst>
        </c:ser>
        <c:dLbls>
          <c:showLegendKey val="0"/>
          <c:showVal val="0"/>
          <c:showCatName val="0"/>
          <c:showSerName val="0"/>
          <c:showPercent val="0"/>
          <c:showBubbleSize val="0"/>
        </c:dLbls>
        <c:marker val="1"/>
        <c:smooth val="0"/>
        <c:axId val="670536255"/>
        <c:axId val="1322314015"/>
      </c:lineChart>
      <c:valAx>
        <c:axId val="1322314015"/>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536255"/>
        <c:crosses val="max"/>
        <c:crossBetween val="between"/>
      </c:valAx>
      <c:catAx>
        <c:axId val="670536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314015"/>
        <c:crosses val="autoZero"/>
        <c:auto val="1"/>
        <c:lblAlgn val="ctr"/>
        <c:lblOffset val="100"/>
        <c:noMultiLvlLbl val="0"/>
      </c:catAx>
      <c:valAx>
        <c:axId val="146368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3693279"/>
        <c:crosses val="autoZero"/>
        <c:crossBetween val="between"/>
      </c:valAx>
      <c:catAx>
        <c:axId val="1463693279"/>
        <c:scaling>
          <c:orientation val="minMax"/>
        </c:scaling>
        <c:delete val="1"/>
        <c:axPos val="b"/>
        <c:numFmt formatCode="General" sourceLinked="1"/>
        <c:majorTickMark val="none"/>
        <c:minorTickMark val="none"/>
        <c:tickLblPos val="nextTo"/>
        <c:crossAx val="1463688703"/>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Catagory Give High Revenue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5"/>
              <c:pt idx="0">
                <c:v>Colors</c:v>
              </c:pt>
              <c:pt idx="1">
                <c:v>Soft Toys</c:v>
              </c:pt>
              <c:pt idx="2">
                <c:v>Sweets</c:v>
              </c:pt>
              <c:pt idx="3">
                <c:v>Cake</c:v>
              </c:pt>
              <c:pt idx="4">
                <c:v>Raksha Bandhan</c:v>
              </c:pt>
            </c:strLit>
          </c:cat>
          <c:val>
            <c:numLit>
              <c:formatCode>General</c:formatCode>
              <c:ptCount val="5"/>
              <c:pt idx="0">
                <c:v>1005645</c:v>
              </c:pt>
              <c:pt idx="1">
                <c:v>740831</c:v>
              </c:pt>
              <c:pt idx="2">
                <c:v>733842</c:v>
              </c:pt>
              <c:pt idx="3">
                <c:v>329862</c:v>
              </c:pt>
              <c:pt idx="4">
                <c:v>297372</c:v>
              </c:pt>
            </c:numLit>
          </c:val>
          <c:extLst>
            <c:ext xmlns:c16="http://schemas.microsoft.com/office/drawing/2014/chart" uri="{C3380CC4-5D6E-409C-BE32-E72D297353CC}">
              <c16:uniqueId val="{00000000-3269-48C7-BA95-D007A3E81CB8}"/>
            </c:ext>
          </c:extLst>
        </c:ser>
        <c:dLbls>
          <c:showLegendKey val="0"/>
          <c:showVal val="0"/>
          <c:showCatName val="0"/>
          <c:showSerName val="0"/>
          <c:showPercent val="0"/>
          <c:showBubbleSize val="0"/>
        </c:dLbls>
        <c:gapWidth val="219"/>
        <c:overlap val="-27"/>
        <c:axId val="228541999"/>
        <c:axId val="228550319"/>
      </c:barChart>
      <c:catAx>
        <c:axId val="22854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50319"/>
        <c:crosses val="autoZero"/>
        <c:auto val="1"/>
        <c:lblAlgn val="ctr"/>
        <c:lblOffset val="100"/>
        <c:noMultiLvlLbl val="0"/>
      </c:catAx>
      <c:valAx>
        <c:axId val="22855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41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[Sales_Data_Analysis.xlsx]timeline!PivotTable1</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stacked"/>
        <c:varyColors val="0"/>
        <c:ser>
          <c:idx val="0"/>
          <c:order val="0"/>
          <c:tx>
            <c:strRef>
              <c:f>timeline!$B$25:$B$26</c:f>
              <c:strCache>
                <c:ptCount val="1"/>
                <c:pt idx="0">
                  <c:v>Cake</c:v>
                </c:pt>
              </c:strCache>
            </c:strRef>
          </c:tx>
          <c:spPr>
            <a:solidFill>
              <a:schemeClr val="accent1"/>
            </a:solidFill>
            <a:ln>
              <a:noFill/>
            </a:ln>
            <a:effectLst/>
          </c:spPr>
          <c:invertIfNegative val="0"/>
          <c:cat>
            <c:strRef>
              <c:f>timeline!$A$27:$A$31</c:f>
              <c:strCache>
                <c:ptCount val="4"/>
                <c:pt idx="0">
                  <c:v>Qtr1</c:v>
                </c:pt>
                <c:pt idx="1">
                  <c:v>Qtr2</c:v>
                </c:pt>
                <c:pt idx="2">
                  <c:v>Qtr3</c:v>
                </c:pt>
                <c:pt idx="3">
                  <c:v>Qtr4</c:v>
                </c:pt>
              </c:strCache>
            </c:strRef>
          </c:cat>
          <c:val>
            <c:numRef>
              <c:f>timeline!$B$27:$B$31</c:f>
              <c:numCache>
                <c:formatCode>General</c:formatCode>
                <c:ptCount val="4"/>
                <c:pt idx="0">
                  <c:v>180997</c:v>
                </c:pt>
                <c:pt idx="1">
                  <c:v>42182</c:v>
                </c:pt>
                <c:pt idx="2">
                  <c:v>87083</c:v>
                </c:pt>
                <c:pt idx="3">
                  <c:v>19600</c:v>
                </c:pt>
              </c:numCache>
            </c:numRef>
          </c:val>
          <c:extLst>
            <c:ext xmlns:c16="http://schemas.microsoft.com/office/drawing/2014/chart" uri="{C3380CC4-5D6E-409C-BE32-E72D297353CC}">
              <c16:uniqueId val="{00000000-5E9C-46F0-87DC-67266D0238BC}"/>
            </c:ext>
          </c:extLst>
        </c:ser>
        <c:ser>
          <c:idx val="1"/>
          <c:order val="1"/>
          <c:tx>
            <c:strRef>
              <c:f>timeline!$C$25:$C$26</c:f>
              <c:strCache>
                <c:ptCount val="1"/>
                <c:pt idx="0">
                  <c:v>Colors</c:v>
                </c:pt>
              </c:strCache>
            </c:strRef>
          </c:tx>
          <c:spPr>
            <a:solidFill>
              <a:schemeClr val="accent2"/>
            </a:solidFill>
            <a:ln>
              <a:noFill/>
            </a:ln>
            <a:effectLst/>
          </c:spPr>
          <c:invertIfNegative val="0"/>
          <c:cat>
            <c:strRef>
              <c:f>timeline!$A$27:$A$31</c:f>
              <c:strCache>
                <c:ptCount val="4"/>
                <c:pt idx="0">
                  <c:v>Qtr1</c:v>
                </c:pt>
                <c:pt idx="1">
                  <c:v>Qtr2</c:v>
                </c:pt>
                <c:pt idx="2">
                  <c:v>Qtr3</c:v>
                </c:pt>
                <c:pt idx="3">
                  <c:v>Qtr4</c:v>
                </c:pt>
              </c:strCache>
            </c:strRef>
          </c:cat>
          <c:val>
            <c:numRef>
              <c:f>timeline!$C$27:$C$31</c:f>
              <c:numCache>
                <c:formatCode>General</c:formatCode>
                <c:ptCount val="4"/>
                <c:pt idx="0">
                  <c:v>547645</c:v>
                </c:pt>
                <c:pt idx="1">
                  <c:v>80519</c:v>
                </c:pt>
                <c:pt idx="2">
                  <c:v>232017</c:v>
                </c:pt>
                <c:pt idx="3">
                  <c:v>145464</c:v>
                </c:pt>
              </c:numCache>
            </c:numRef>
          </c:val>
          <c:extLst>
            <c:ext xmlns:c16="http://schemas.microsoft.com/office/drawing/2014/chart" uri="{C3380CC4-5D6E-409C-BE32-E72D297353CC}">
              <c16:uniqueId val="{00000001-5E9C-46F0-87DC-67266D0238BC}"/>
            </c:ext>
          </c:extLst>
        </c:ser>
        <c:ser>
          <c:idx val="2"/>
          <c:order val="2"/>
          <c:tx>
            <c:strRef>
              <c:f>timeline!$D$25:$D$26</c:f>
              <c:strCache>
                <c:ptCount val="1"/>
                <c:pt idx="0">
                  <c:v>Mugs</c:v>
                </c:pt>
              </c:strCache>
            </c:strRef>
          </c:tx>
          <c:spPr>
            <a:solidFill>
              <a:schemeClr val="accent3"/>
            </a:solidFill>
            <a:ln>
              <a:noFill/>
            </a:ln>
            <a:effectLst/>
          </c:spPr>
          <c:invertIfNegative val="0"/>
          <c:cat>
            <c:strRef>
              <c:f>timeline!$A$27:$A$31</c:f>
              <c:strCache>
                <c:ptCount val="4"/>
                <c:pt idx="0">
                  <c:v>Qtr1</c:v>
                </c:pt>
                <c:pt idx="1">
                  <c:v>Qtr2</c:v>
                </c:pt>
                <c:pt idx="2">
                  <c:v>Qtr3</c:v>
                </c:pt>
                <c:pt idx="3">
                  <c:v>Qtr4</c:v>
                </c:pt>
              </c:strCache>
            </c:strRef>
          </c:cat>
          <c:val>
            <c:numRef>
              <c:f>timeline!$D$27:$D$31</c:f>
              <c:numCache>
                <c:formatCode>General</c:formatCode>
                <c:ptCount val="4"/>
                <c:pt idx="0">
                  <c:v>160093</c:v>
                </c:pt>
                <c:pt idx="1">
                  <c:v>19112</c:v>
                </c:pt>
                <c:pt idx="2">
                  <c:v>7615</c:v>
                </c:pt>
                <c:pt idx="3">
                  <c:v>14331</c:v>
                </c:pt>
              </c:numCache>
            </c:numRef>
          </c:val>
          <c:extLst>
            <c:ext xmlns:c16="http://schemas.microsoft.com/office/drawing/2014/chart" uri="{C3380CC4-5D6E-409C-BE32-E72D297353CC}">
              <c16:uniqueId val="{00000002-5E9C-46F0-87DC-67266D0238BC}"/>
            </c:ext>
          </c:extLst>
        </c:ser>
        <c:ser>
          <c:idx val="3"/>
          <c:order val="3"/>
          <c:tx>
            <c:strRef>
              <c:f>timeline!$E$25:$E$26</c:f>
              <c:strCache>
                <c:ptCount val="1"/>
                <c:pt idx="0">
                  <c:v>Plants</c:v>
                </c:pt>
              </c:strCache>
            </c:strRef>
          </c:tx>
          <c:spPr>
            <a:solidFill>
              <a:schemeClr val="accent4"/>
            </a:solidFill>
            <a:ln>
              <a:noFill/>
            </a:ln>
            <a:effectLst/>
          </c:spPr>
          <c:invertIfNegative val="0"/>
          <c:cat>
            <c:strRef>
              <c:f>timeline!$A$27:$A$31</c:f>
              <c:strCache>
                <c:ptCount val="4"/>
                <c:pt idx="0">
                  <c:v>Qtr1</c:v>
                </c:pt>
                <c:pt idx="1">
                  <c:v>Qtr2</c:v>
                </c:pt>
                <c:pt idx="2">
                  <c:v>Qtr3</c:v>
                </c:pt>
                <c:pt idx="3">
                  <c:v>Qtr4</c:v>
                </c:pt>
              </c:strCache>
            </c:strRef>
          </c:cat>
          <c:val>
            <c:numRef>
              <c:f>timeline!$E$27:$E$31</c:f>
              <c:numCache>
                <c:formatCode>General</c:formatCode>
                <c:ptCount val="4"/>
                <c:pt idx="0">
                  <c:v>56577</c:v>
                </c:pt>
                <c:pt idx="1">
                  <c:v>62877</c:v>
                </c:pt>
                <c:pt idx="2">
                  <c:v>30797</c:v>
                </c:pt>
                <c:pt idx="3">
                  <c:v>62030</c:v>
                </c:pt>
              </c:numCache>
            </c:numRef>
          </c:val>
          <c:extLst>
            <c:ext xmlns:c16="http://schemas.microsoft.com/office/drawing/2014/chart" uri="{C3380CC4-5D6E-409C-BE32-E72D297353CC}">
              <c16:uniqueId val="{00000003-5E9C-46F0-87DC-67266D0238BC}"/>
            </c:ext>
          </c:extLst>
        </c:ser>
        <c:ser>
          <c:idx val="4"/>
          <c:order val="4"/>
          <c:tx>
            <c:strRef>
              <c:f>timeline!$F$25:$F$26</c:f>
              <c:strCache>
                <c:ptCount val="1"/>
                <c:pt idx="0">
                  <c:v>Raksha Bandhan</c:v>
                </c:pt>
              </c:strCache>
            </c:strRef>
          </c:tx>
          <c:spPr>
            <a:solidFill>
              <a:schemeClr val="accent5"/>
            </a:solidFill>
            <a:ln>
              <a:noFill/>
            </a:ln>
            <a:effectLst/>
          </c:spPr>
          <c:invertIfNegative val="0"/>
          <c:cat>
            <c:strRef>
              <c:f>timeline!$A$27:$A$31</c:f>
              <c:strCache>
                <c:ptCount val="4"/>
                <c:pt idx="0">
                  <c:v>Qtr1</c:v>
                </c:pt>
                <c:pt idx="1">
                  <c:v>Qtr2</c:v>
                </c:pt>
                <c:pt idx="2">
                  <c:v>Qtr3</c:v>
                </c:pt>
                <c:pt idx="3">
                  <c:v>Qtr4</c:v>
                </c:pt>
              </c:strCache>
            </c:strRef>
          </c:cat>
          <c:val>
            <c:numRef>
              <c:f>timeline!$F$27:$F$31</c:f>
              <c:numCache>
                <c:formatCode>General</c:formatCode>
                <c:ptCount val="4"/>
                <c:pt idx="0">
                  <c:v>57473</c:v>
                </c:pt>
                <c:pt idx="1">
                  <c:v>69477</c:v>
                </c:pt>
                <c:pt idx="2">
                  <c:v>61039</c:v>
                </c:pt>
                <c:pt idx="3">
                  <c:v>109383</c:v>
                </c:pt>
              </c:numCache>
            </c:numRef>
          </c:val>
          <c:extLst>
            <c:ext xmlns:c16="http://schemas.microsoft.com/office/drawing/2014/chart" uri="{C3380CC4-5D6E-409C-BE32-E72D297353CC}">
              <c16:uniqueId val="{00000004-5E9C-46F0-87DC-67266D0238BC}"/>
            </c:ext>
          </c:extLst>
        </c:ser>
        <c:ser>
          <c:idx val="5"/>
          <c:order val="5"/>
          <c:tx>
            <c:strRef>
              <c:f>timeline!$G$25:$G$26</c:f>
              <c:strCache>
                <c:ptCount val="1"/>
                <c:pt idx="0">
                  <c:v>Soft Toys</c:v>
                </c:pt>
              </c:strCache>
            </c:strRef>
          </c:tx>
          <c:spPr>
            <a:solidFill>
              <a:schemeClr val="accent6"/>
            </a:solidFill>
            <a:ln>
              <a:noFill/>
            </a:ln>
            <a:effectLst/>
          </c:spPr>
          <c:invertIfNegative val="0"/>
          <c:cat>
            <c:strRef>
              <c:f>timeline!$A$27:$A$31</c:f>
              <c:strCache>
                <c:ptCount val="4"/>
                <c:pt idx="0">
                  <c:v>Qtr1</c:v>
                </c:pt>
                <c:pt idx="1">
                  <c:v>Qtr2</c:v>
                </c:pt>
                <c:pt idx="2">
                  <c:v>Qtr3</c:v>
                </c:pt>
                <c:pt idx="3">
                  <c:v>Qtr4</c:v>
                </c:pt>
              </c:strCache>
            </c:strRef>
          </c:cat>
          <c:val>
            <c:numRef>
              <c:f>timeline!$G$27:$G$31</c:f>
              <c:numCache>
                <c:formatCode>General</c:formatCode>
                <c:ptCount val="4"/>
                <c:pt idx="0">
                  <c:v>181499</c:v>
                </c:pt>
                <c:pt idx="1">
                  <c:v>84822</c:v>
                </c:pt>
                <c:pt idx="2">
                  <c:v>341848</c:v>
                </c:pt>
                <c:pt idx="3">
                  <c:v>132662</c:v>
                </c:pt>
              </c:numCache>
            </c:numRef>
          </c:val>
          <c:extLst>
            <c:ext xmlns:c16="http://schemas.microsoft.com/office/drawing/2014/chart" uri="{C3380CC4-5D6E-409C-BE32-E72D297353CC}">
              <c16:uniqueId val="{00000005-5E9C-46F0-87DC-67266D0238BC}"/>
            </c:ext>
          </c:extLst>
        </c:ser>
        <c:ser>
          <c:idx val="6"/>
          <c:order val="6"/>
          <c:tx>
            <c:strRef>
              <c:f>timeline!$H$25:$H$26</c:f>
              <c:strCache>
                <c:ptCount val="1"/>
                <c:pt idx="0">
                  <c:v>Sweets</c:v>
                </c:pt>
              </c:strCache>
            </c:strRef>
          </c:tx>
          <c:spPr>
            <a:solidFill>
              <a:schemeClr val="accent1">
                <a:lumMod val="60000"/>
              </a:schemeClr>
            </a:solidFill>
            <a:ln>
              <a:noFill/>
            </a:ln>
            <a:effectLst/>
          </c:spPr>
          <c:invertIfNegative val="0"/>
          <c:cat>
            <c:strRef>
              <c:f>timeline!$A$27:$A$31</c:f>
              <c:strCache>
                <c:ptCount val="4"/>
                <c:pt idx="0">
                  <c:v>Qtr1</c:v>
                </c:pt>
                <c:pt idx="1">
                  <c:v>Qtr2</c:v>
                </c:pt>
                <c:pt idx="2">
                  <c:v>Qtr3</c:v>
                </c:pt>
                <c:pt idx="3">
                  <c:v>Qtr4</c:v>
                </c:pt>
              </c:strCache>
            </c:strRef>
          </c:cat>
          <c:val>
            <c:numRef>
              <c:f>timeline!$H$27:$H$31</c:f>
              <c:numCache>
                <c:formatCode>General</c:formatCode>
                <c:ptCount val="4"/>
                <c:pt idx="0">
                  <c:v>127516</c:v>
                </c:pt>
                <c:pt idx="1">
                  <c:v>89663</c:v>
                </c:pt>
                <c:pt idx="2">
                  <c:v>249754</c:v>
                </c:pt>
                <c:pt idx="3">
                  <c:v>266909</c:v>
                </c:pt>
              </c:numCache>
            </c:numRef>
          </c:val>
          <c:extLst>
            <c:ext xmlns:c16="http://schemas.microsoft.com/office/drawing/2014/chart" uri="{C3380CC4-5D6E-409C-BE32-E72D297353CC}">
              <c16:uniqueId val="{00000006-5E9C-46F0-87DC-67266D0238BC}"/>
            </c:ext>
          </c:extLst>
        </c:ser>
        <c:dLbls>
          <c:showLegendKey val="0"/>
          <c:showVal val="0"/>
          <c:showCatName val="0"/>
          <c:showSerName val="0"/>
          <c:showPercent val="0"/>
          <c:showBubbleSize val="0"/>
        </c:dLbls>
        <c:gapWidth val="150"/>
        <c:overlap val="100"/>
        <c:axId val="155397183"/>
        <c:axId val="155385535"/>
      </c:barChart>
      <c:catAx>
        <c:axId val="15539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5535"/>
        <c:crosses val="autoZero"/>
        <c:auto val="1"/>
        <c:lblAlgn val="ctr"/>
        <c:lblOffset val="100"/>
        <c:noMultiLvlLbl val="0"/>
      </c:catAx>
      <c:valAx>
        <c:axId val="15538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7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Male</a:t>
            </a:r>
            <a:r>
              <a:rPr lang="en-US" baseline="0"/>
              <a:t> vs Female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5C0-42C7-A7FE-8C06593BBC8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5C0-42C7-A7FE-8C06593BBC8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2"/>
              <c:pt idx="0">
                <c:v>Female</c:v>
              </c:pt>
              <c:pt idx="1">
                <c:v>Male</c:v>
              </c:pt>
            </c:strLit>
          </c:cat>
          <c:val>
            <c:numLit>
              <c:formatCode>General</c:formatCode>
              <c:ptCount val="2"/>
              <c:pt idx="0">
                <c:v>1730761</c:v>
              </c:pt>
              <c:pt idx="1">
                <c:v>1790223</c:v>
              </c:pt>
            </c:numLit>
          </c:val>
          <c:extLst>
            <c:ext xmlns:c16="http://schemas.microsoft.com/office/drawing/2014/chart" uri="{C3380CC4-5D6E-409C-BE32-E72D297353CC}">
              <c16:uniqueId val="{00000000-7F35-456D-A703-FE46DDFA40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79902557856273"/>
          <c:y val="0.45839234124511413"/>
          <c:w val="0.20737577294363629"/>
          <c:h val="0.198277219657887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2</xdr:row>
      <xdr:rowOff>60960</xdr:rowOff>
    </xdr:from>
    <xdr:to>
      <xdr:col>6</xdr:col>
      <xdr:colOff>975360</xdr:colOff>
      <xdr:row>15</xdr:row>
      <xdr:rowOff>150495</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15696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160020</xdr:colOff>
      <xdr:row>2</xdr:row>
      <xdr:rowOff>144781</xdr:rowOff>
    </xdr:from>
    <xdr:to>
      <xdr:col>11</xdr:col>
      <xdr:colOff>220980</xdr:colOff>
      <xdr:row>8</xdr:row>
      <xdr:rowOff>106681</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875520" y="510541"/>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53340</xdr:colOff>
      <xdr:row>2</xdr:row>
      <xdr:rowOff>114301</xdr:rowOff>
    </xdr:from>
    <xdr:to>
      <xdr:col>9</xdr:col>
      <xdr:colOff>114300</xdr:colOff>
      <xdr:row>14</xdr:row>
      <xdr:rowOff>91440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01000" y="480061"/>
              <a:ext cx="1828800" cy="2171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373380</xdr:colOff>
      <xdr:row>11</xdr:row>
      <xdr:rowOff>45720</xdr:rowOff>
    </xdr:from>
    <xdr:to>
      <xdr:col>8</xdr:col>
      <xdr:colOff>632460</xdr:colOff>
      <xdr:row>18</xdr:row>
      <xdr:rowOff>137160</xdr:rowOff>
    </xdr:to>
    <mc:AlternateContent xmlns:mc="http://schemas.openxmlformats.org/markup-compatibility/2006" xmlns:tsle="http://schemas.microsoft.com/office/drawing/2012/timeslicer">
      <mc:Choice Requires="tsle">
        <xdr:graphicFrame macro="">
          <xdr:nvGraphicFramePr>
            <xdr:cNvPr id="3"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3467100" y="20574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9</xdr:col>
      <xdr:colOff>72390</xdr:colOff>
      <xdr:row>0</xdr:row>
      <xdr:rowOff>7620</xdr:rowOff>
    </xdr:from>
    <xdr:to>
      <xdr:col>15</xdr:col>
      <xdr:colOff>392430</xdr:colOff>
      <xdr:row>15</xdr:row>
      <xdr:rowOff>7620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0</xdr:row>
      <xdr:rowOff>106680</xdr:rowOff>
    </xdr:from>
    <xdr:to>
      <xdr:col>8</xdr:col>
      <xdr:colOff>685800</xdr:colOff>
      <xdr:row>10</xdr:row>
      <xdr:rowOff>68580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16</xdr:row>
      <xdr:rowOff>72390</xdr:rowOff>
    </xdr:from>
    <xdr:to>
      <xdr:col>15</xdr:col>
      <xdr:colOff>567690</xdr:colOff>
      <xdr:row>31</xdr:row>
      <xdr:rowOff>72390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1</xdr:row>
      <xdr:rowOff>68580</xdr:rowOff>
    </xdr:from>
    <xdr:to>
      <xdr:col>2</xdr:col>
      <xdr:colOff>426720</xdr:colOff>
      <xdr:row>5</xdr:row>
      <xdr:rowOff>114300</xdr:rowOff>
    </xdr:to>
    <xdr:sp macro="" textlink="row_data!A2">
      <xdr:nvSpPr>
        <xdr:cNvPr id="2" name="Rounded Rectangle 1"/>
        <xdr:cNvSpPr/>
      </xdr:nvSpPr>
      <xdr:spPr>
        <a:xfrm>
          <a:off x="205740" y="251460"/>
          <a:ext cx="1836420" cy="777240"/>
        </a:xfrm>
        <a:prstGeom prst="roundRect">
          <a:avLst/>
        </a:prstGeom>
        <a:solidFill>
          <a:schemeClr val="bg1">
            <a:lumMod val="95000"/>
          </a:schemeClr>
        </a:solidFill>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ctr" anchorCtr="0"/>
        <a:lstStyle/>
        <a:p>
          <a:pPr algn="l"/>
          <a:fld id="{EF4F325A-10F5-471D-B296-78C9E72BB5CC}" type="TxLink">
            <a:rPr lang="en-US" sz="1100" b="0" i="0" u="none" strike="noStrike">
              <a:solidFill>
                <a:srgbClr val="000000"/>
              </a:solidFill>
              <a:latin typeface="Calibri"/>
              <a:ea typeface="Calibri"/>
              <a:cs typeface="Calibri"/>
            </a:rPr>
            <a:pPr algn="l"/>
            <a:t>3520984</a:t>
          </a:fld>
          <a:endParaRPr lang="en-IN" sz="1100"/>
        </a:p>
      </xdr:txBody>
    </xdr:sp>
    <xdr:clientData/>
  </xdr:twoCellAnchor>
  <xdr:twoCellAnchor>
    <xdr:from>
      <xdr:col>3</xdr:col>
      <xdr:colOff>464820</xdr:colOff>
      <xdr:row>1</xdr:row>
      <xdr:rowOff>38100</xdr:rowOff>
    </xdr:from>
    <xdr:to>
      <xdr:col>6</xdr:col>
      <xdr:colOff>449580</xdr:colOff>
      <xdr:row>5</xdr:row>
      <xdr:rowOff>83820</xdr:rowOff>
    </xdr:to>
    <xdr:sp macro="" textlink="row_data!B2">
      <xdr:nvSpPr>
        <xdr:cNvPr id="5" name="Rounded Rectangle 4"/>
        <xdr:cNvSpPr/>
      </xdr:nvSpPr>
      <xdr:spPr>
        <a:xfrm>
          <a:off x="2689860" y="220980"/>
          <a:ext cx="1813560" cy="777240"/>
        </a:xfrm>
        <a:prstGeom prst="roundRect">
          <a:avLst/>
        </a:prstGeom>
        <a:solidFill>
          <a:schemeClr val="bg1">
            <a:lumMod val="95000"/>
          </a:schemeClr>
        </a:solidFill>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ctr" anchorCtr="0"/>
        <a:lstStyle/>
        <a:p>
          <a:pPr algn="l"/>
          <a:fld id="{83E386F4-47E9-40D5-B195-E721408D08FB}" type="TxLink">
            <a:rPr lang="en-US" sz="1100" b="0" i="0" u="none" strike="noStrike">
              <a:solidFill>
                <a:srgbClr val="000000"/>
              </a:solidFill>
              <a:latin typeface="Calibri"/>
              <a:ea typeface="Calibri"/>
              <a:cs typeface="Calibri"/>
            </a:rPr>
            <a:pPr algn="l"/>
            <a:t>1000</a:t>
          </a:fld>
          <a:endParaRPr lang="en-IN" sz="1100"/>
        </a:p>
      </xdr:txBody>
    </xdr:sp>
    <xdr:clientData/>
  </xdr:twoCellAnchor>
  <xdr:twoCellAnchor>
    <xdr:from>
      <xdr:col>8</xdr:col>
      <xdr:colOff>99060</xdr:colOff>
      <xdr:row>1</xdr:row>
      <xdr:rowOff>22860</xdr:rowOff>
    </xdr:from>
    <xdr:to>
      <xdr:col>11</xdr:col>
      <xdr:colOff>83820</xdr:colOff>
      <xdr:row>5</xdr:row>
      <xdr:rowOff>68580</xdr:rowOff>
    </xdr:to>
    <xdr:sp macro="" textlink="row_data!H3">
      <xdr:nvSpPr>
        <xdr:cNvPr id="6" name="Rounded Rectangle 5"/>
        <xdr:cNvSpPr/>
      </xdr:nvSpPr>
      <xdr:spPr>
        <a:xfrm>
          <a:off x="5372100" y="205740"/>
          <a:ext cx="1813560" cy="77724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fld id="{28889759-2EEA-4153-B519-539D9A15AE06}" type="TxLink">
            <a:rPr lang="en-US" sz="1100" b="0" i="0" u="none" strike="noStrike">
              <a:solidFill>
                <a:srgbClr val="000000"/>
              </a:solidFill>
              <a:latin typeface="Calibri"/>
              <a:ea typeface="Calibri"/>
              <a:cs typeface="Calibri"/>
            </a:rPr>
            <a:t>3520.984</a:t>
          </a:fld>
          <a:endParaRPr lang="en-IN" sz="1100"/>
        </a:p>
      </xdr:txBody>
    </xdr:sp>
    <xdr:clientData/>
  </xdr:twoCellAnchor>
  <xdr:oneCellAnchor>
    <xdr:from>
      <xdr:col>0</xdr:col>
      <xdr:colOff>251460</xdr:colOff>
      <xdr:row>1</xdr:row>
      <xdr:rowOff>99060</xdr:rowOff>
    </xdr:from>
    <xdr:ext cx="1006109" cy="264560"/>
    <xdr:sp macro="" textlink="">
      <xdr:nvSpPr>
        <xdr:cNvPr id="7" name="TextBox 6"/>
        <xdr:cNvSpPr txBox="1"/>
      </xdr:nvSpPr>
      <xdr:spPr>
        <a:xfrm>
          <a:off x="251460" y="281940"/>
          <a:ext cx="10061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Total Revenue</a:t>
          </a:r>
        </a:p>
      </xdr:txBody>
    </xdr:sp>
    <xdr:clientData/>
  </xdr:oneCellAnchor>
  <xdr:oneCellAnchor>
    <xdr:from>
      <xdr:col>3</xdr:col>
      <xdr:colOff>518160</xdr:colOff>
      <xdr:row>1</xdr:row>
      <xdr:rowOff>83820</xdr:rowOff>
    </xdr:from>
    <xdr:ext cx="1219949" cy="264560"/>
    <xdr:sp macro="" textlink="">
      <xdr:nvSpPr>
        <xdr:cNvPr id="9" name="TextBox 8"/>
        <xdr:cNvSpPr txBox="1"/>
      </xdr:nvSpPr>
      <xdr:spPr>
        <a:xfrm>
          <a:off x="2743200" y="266700"/>
          <a:ext cx="12199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Total</a:t>
          </a:r>
          <a:r>
            <a:rPr lang="en-IN" sz="1100" baseline="0"/>
            <a:t> Order Count</a:t>
          </a:r>
          <a:endParaRPr lang="en-IN" sz="1100"/>
        </a:p>
      </xdr:txBody>
    </xdr:sp>
    <xdr:clientData/>
  </xdr:oneCellAnchor>
  <xdr:oneCellAnchor>
    <xdr:from>
      <xdr:col>8</xdr:col>
      <xdr:colOff>106680</xdr:colOff>
      <xdr:row>1</xdr:row>
      <xdr:rowOff>68580</xdr:rowOff>
    </xdr:from>
    <xdr:ext cx="1156214" cy="264560"/>
    <xdr:sp macro="" textlink="">
      <xdr:nvSpPr>
        <xdr:cNvPr id="10" name="TextBox 9"/>
        <xdr:cNvSpPr txBox="1"/>
      </xdr:nvSpPr>
      <xdr:spPr>
        <a:xfrm>
          <a:off x="5379720" y="251460"/>
          <a:ext cx="11562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Avg. Order</a:t>
          </a:r>
          <a:r>
            <a:rPr lang="en-IN" sz="1100" baseline="0"/>
            <a:t> Value</a:t>
          </a:r>
          <a:endParaRPr lang="en-IN" sz="1100"/>
        </a:p>
      </xdr:txBody>
    </xdr:sp>
    <xdr:clientData/>
  </xdr:oneCellAnchor>
  <xdr:twoCellAnchor>
    <xdr:from>
      <xdr:col>12</xdr:col>
      <xdr:colOff>251460</xdr:colOff>
      <xdr:row>1</xdr:row>
      <xdr:rowOff>0</xdr:rowOff>
    </xdr:from>
    <xdr:to>
      <xdr:col>15</xdr:col>
      <xdr:colOff>236220</xdr:colOff>
      <xdr:row>5</xdr:row>
      <xdr:rowOff>45720</xdr:rowOff>
    </xdr:to>
    <xdr:sp macro="" textlink="row_data!C110">
      <xdr:nvSpPr>
        <xdr:cNvPr id="11" name="Rounded Rectangle 10"/>
        <xdr:cNvSpPr/>
      </xdr:nvSpPr>
      <xdr:spPr>
        <a:xfrm>
          <a:off x="7962900" y="182880"/>
          <a:ext cx="1813560" cy="77724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fld id="{0A459E65-9A5B-45DD-AFA1-AE8BADF3FF34}" type="TxLink">
            <a:rPr lang="en-US" sz="1100" b="0" i="0" u="none" strike="noStrike">
              <a:solidFill>
                <a:srgbClr val="000000"/>
              </a:solidFill>
              <a:latin typeface="Calibri"/>
              <a:ea typeface="Calibri"/>
              <a:cs typeface="Calibri"/>
            </a:rPr>
            <a:pPr algn="l"/>
            <a:t>100%</a:t>
          </a:fld>
          <a:endParaRPr lang="en-US" sz="1100" b="0" i="0" u="none" strike="noStrike">
            <a:solidFill>
              <a:srgbClr val="000000"/>
            </a:solidFill>
            <a:latin typeface="Calibri"/>
            <a:ea typeface="Calibri"/>
            <a:cs typeface="Calibri"/>
          </a:endParaRPr>
        </a:p>
      </xdr:txBody>
    </xdr:sp>
    <xdr:clientData/>
  </xdr:twoCellAnchor>
  <xdr:oneCellAnchor>
    <xdr:from>
      <xdr:col>12</xdr:col>
      <xdr:colOff>266700</xdr:colOff>
      <xdr:row>1</xdr:row>
      <xdr:rowOff>53340</xdr:rowOff>
    </xdr:from>
    <xdr:ext cx="1503745" cy="264560"/>
    <xdr:sp macro="" textlink="">
      <xdr:nvSpPr>
        <xdr:cNvPr id="3" name="TextBox 2"/>
        <xdr:cNvSpPr txBox="1"/>
      </xdr:nvSpPr>
      <xdr:spPr>
        <a:xfrm>
          <a:off x="7978140" y="236220"/>
          <a:ext cx="15037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Customer</a:t>
          </a:r>
          <a:r>
            <a:rPr lang="en-IN" sz="1100" baseline="0"/>
            <a:t> Repitation %</a:t>
          </a:r>
          <a:endParaRPr lang="en-IN" sz="1100"/>
        </a:p>
      </xdr:txBody>
    </xdr:sp>
    <xdr:clientData/>
  </xdr:oneCellAnchor>
  <xdr:twoCellAnchor>
    <xdr:from>
      <xdr:col>0</xdr:col>
      <xdr:colOff>95250</xdr:colOff>
      <xdr:row>6</xdr:row>
      <xdr:rowOff>156210</xdr:rowOff>
    </xdr:from>
    <xdr:to>
      <xdr:col>5</xdr:col>
      <xdr:colOff>403860</xdr:colOff>
      <xdr:row>17</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6</xdr:row>
      <xdr:rowOff>148590</xdr:rowOff>
    </xdr:from>
    <xdr:to>
      <xdr:col>12</xdr:col>
      <xdr:colOff>167640</xdr:colOff>
      <xdr:row>17</xdr:row>
      <xdr:rowOff>160020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388620</xdr:colOff>
      <xdr:row>19</xdr:row>
      <xdr:rowOff>144780</xdr:rowOff>
    </xdr:from>
    <xdr:to>
      <xdr:col>7</xdr:col>
      <xdr:colOff>0</xdr:colOff>
      <xdr:row>34</xdr:row>
      <xdr:rowOff>91440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563880</xdr:colOff>
      <xdr:row>5</xdr:row>
      <xdr:rowOff>175260</xdr:rowOff>
    </xdr:from>
    <xdr:to>
      <xdr:col>19</xdr:col>
      <xdr:colOff>411480</xdr:colOff>
      <xdr:row>17</xdr:row>
      <xdr:rowOff>144780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38100</xdr:colOff>
      <xdr:row>20</xdr:row>
      <xdr:rowOff>38100</xdr:rowOff>
    </xdr:from>
    <xdr:to>
      <xdr:col>15</xdr:col>
      <xdr:colOff>198120</xdr:colOff>
      <xdr:row>34</xdr:row>
      <xdr:rowOff>30480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579120</xdr:colOff>
      <xdr:row>21</xdr:row>
      <xdr:rowOff>22860</xdr:rowOff>
    </xdr:from>
    <xdr:to>
      <xdr:col>20</xdr:col>
      <xdr:colOff>228600</xdr:colOff>
      <xdr:row>33</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907.421316203705" backgroundQuery="1" createdVersion="6" refreshedVersion="6" minRefreshableVersion="3" recordCount="0" supportSubquery="1" supportAdvancedDrill="1">
  <cacheSource type="external" connectionId="5"/>
  <cacheFields count="3">
    <cacheField name="[Customer].[City].[City]" caption="City" numFmtId="0" hierarchy="2" level="1">
      <sharedItems count="5">
        <s v="Dhanbad"/>
        <s v="Haridwar"/>
        <s v="Imphal"/>
        <s v="Kavali"/>
        <s v="North Dumdum"/>
      </sharedItems>
    </cacheField>
    <cacheField name="[Measures].[Sum of Revenus]" caption="Sum of Revenus" numFmtId="0" hierarchy="31" level="32767"/>
    <cacheField name="[Product].[Category].[Category]" caption="Category" numFmtId="0" hierarchy="22" level="1">
      <sharedItems count="5">
        <s v="Cake"/>
        <s v="Colors"/>
        <s v="Raksha Bandhan"/>
        <s v="Soft Toys"/>
        <s v="Sweets"/>
      </sharedItems>
    </cacheField>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5907.942506828702" backgroundQuery="1" createdVersion="6" refreshedVersion="6" minRefreshableVersion="3" recordCount="0" supportSubquery="1" supportAdvancedDrill="1">
  <cacheSource type="external" connectionId="5"/>
  <cacheFields count="5">
    <cacheField name="[Order].[Order_Date (Month)].[Order_Date (Month)]" caption="Order_Date (Month)" numFmtId="0" hierarchy="18" level="1">
      <sharedItems count="12">
        <s v="Jan"/>
        <s v="Feb"/>
        <s v="Mar"/>
        <s v="Apr"/>
        <s v="May"/>
        <s v="Jun"/>
        <s v="Jul"/>
        <s v="Aug"/>
        <s v="Sep"/>
        <s v="Oct"/>
        <s v="Nov"/>
        <s v="Dec"/>
      </sharedItems>
    </cacheField>
    <cacheField name="[Measures].[Sum of Revenus]" caption="Sum of Revenus" numFmtId="0" hierarchy="31" level="32767"/>
    <cacheField name="[Order].[Delivery_Date].[Delivery_Date]" caption="Delivery_Date" numFmtId="0" hierarchy="14" level="1">
      <sharedItems containsSemiMixedTypes="0" containsNonDate="0" containsString="0"/>
    </cacheField>
    <cacheField name="[Order].[Order_Date (Quarter)].[Order_Date (Quarter)]" caption="Order_Date (Quarter)" numFmtId="0" hierarchy="19" level="1">
      <sharedItems count="4">
        <s v="Qtr1"/>
        <s v="Qtr2"/>
        <s v="Qtr3"/>
        <s v="Qtr4"/>
      </sharedItems>
    </cacheField>
    <cacheField name="[Measures].[Sum of Quantity]" caption="Sum of Quantity" numFmtId="0" hierarchy="32" level="32767"/>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2"/>
      </fieldsUsage>
    </cacheHierarchy>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 (Quarter)]" caption="Order_Date (Quarter)" attribute="1" defaultMemberUniqueName="[Order].[Order_Date (Quarter)].[All]" allUniqueName="[Order].[Order_Date (Quarter)].[All]" dimensionUniqueName="[Order]" displayFolder="" count="2" memberValueDatatype="130" unbalanced="0">
      <fieldsUsage count="2">
        <fieldUsage x="-1"/>
        <fieldUsage x="3"/>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USER" refreshedDate="45907.961242939811" backgroundQuery="1" createdVersion="6" refreshedVersion="6" minRefreshableVersion="3" recordCount="0" supportSubquery="1" supportAdvancedDrill="1">
  <cacheSource type="external" connectionId="5"/>
  <cacheFields count="5">
    <cacheField name="[Order].[Order_Date (Month)].[Order_Date (Month)]" caption="Order_Date (Month)" numFmtId="0" hierarchy="18" level="1">
      <sharedItems containsNonDate="0" count="12">
        <s v="Jan"/>
        <s v="Feb"/>
        <s v="Mar"/>
        <s v="Apr"/>
        <s v="May"/>
        <s v="Jun"/>
        <s v="Jul"/>
        <s v="Aug"/>
        <s v="Sep"/>
        <s v="Oct"/>
        <s v="Nov"/>
        <s v="Dec"/>
      </sharedItems>
    </cacheField>
    <cacheField name="[Order].[Delivery_Date].[Delivery_Date]" caption="Delivery_Date" numFmtId="0" hierarchy="14" level="1">
      <sharedItems containsSemiMixedTypes="0" containsNonDate="0" containsString="0"/>
    </cacheField>
    <cacheField name="[Order].[Order_Date (Quarter)].[Order_Date (Quarter)]" caption="Order_Date (Quarter)" numFmtId="0" hierarchy="19" level="1">
      <sharedItems count="4">
        <s v="Qtr1"/>
        <s v="Qtr2"/>
        <s v="Qtr3"/>
        <s v="Qtr4"/>
      </sharedItems>
    </cacheField>
    <cacheField name="[Measures].[Sum of Revenus]" caption="Sum of Revenus" numFmtId="0" hierarchy="31" level="32767"/>
    <cacheField name="[Product].[Category].[Category]" caption="Category" numFmtId="0" hierarchy="22" level="1">
      <sharedItems count="7">
        <s v="Cake"/>
        <s v="Colors"/>
        <s v="Mugs"/>
        <s v="Plants"/>
        <s v="Raksha Bandhan"/>
        <s v="Soft Toys"/>
        <s v="Sweets"/>
      </sharedItems>
    </cacheField>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1"/>
      </fieldsUsage>
    </cacheHierarchy>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 (Quarter)]" caption="Order_Date (Quarter)" attribute="1" defaultMemberUniqueName="[Order].[Order_Date (Quarter)].[All]" allUniqueName="[Order].[Order_Date (Quarter)].[All]" dimensionUniqueName="[Order]" displayFolder="" count="2" memberValueDatatype="130" unbalanced="0">
      <fieldsUsage count="2">
        <fieldUsage x="-1"/>
        <fieldUsage x="2"/>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4"/>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USER" refreshedDate="45907.421311226855"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3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Revenus]" caption="Sum of Revenus" measure="1" displayFolder="" measureGroup="Order"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USER" refreshedDate="45907.421304513889"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3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Revenus]" caption="Sum of Revenus" measure="1" displayFolder="" measureGroup="Order"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907.421310648147" backgroundQuery="1" createdVersion="6" refreshedVersion="6" minRefreshableVersion="3" recordCount="0" supportSubquery="1" supportAdvancedDrill="1">
  <cacheSource type="external" connectionId="5"/>
  <cacheFields count="2">
    <cacheField name="[Customer].[City].[City]" caption="City" numFmtId="0" hierarchy="2" level="1">
      <sharedItems count="5">
        <s v="Aligarh"/>
        <s v="Kottayam"/>
        <s v="Medininagar"/>
        <s v="Orai"/>
        <s v="Parbhani"/>
      </sharedItems>
    </cacheField>
    <cacheField name="[Measures].[Sum of Revenus]" caption="Sum of Revenus" numFmtId="0" hierarchy="31" level="32767"/>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907.421309722224" backgroundQuery="1" createdVersion="6" refreshedVersion="6" minRefreshableVersion="3" recordCount="0" supportSubquery="1" supportAdvancedDrill="1">
  <cacheSource type="external" connectionId="5"/>
  <cacheFields count="2">
    <cacheField name="[Customer].[City].[City]" caption="City" numFmtId="0" hierarchy="2" level="1">
      <sharedItems count="5">
        <s v="Dhanbad"/>
        <s v="Haridwar"/>
        <s v="Imphal"/>
        <s v="Kavali"/>
        <s v="North Dumdum"/>
      </sharedItems>
    </cacheField>
    <cacheField name="[Measures].[Sum of Revenus]" caption="Sum of Revenus" numFmtId="0" hierarchy="31" level="32767"/>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907.421308912039" backgroundQuery="1" createdVersion="6" refreshedVersion="6" minRefreshableVersion="3" recordCount="0" supportSubquery="1" supportAdvancedDrill="1">
  <cacheSource type="external" connectionId="5"/>
  <cacheFields count="2">
    <cacheField name="[Customer].[City].[City]" caption="City" numFmtId="0" hierarchy="2" level="1">
      <sharedItems count="86">
        <s v="Agra"/>
        <s v="Ahmednagar"/>
        <s v="Aizawl"/>
        <s v="Ajmer"/>
        <s v="Aligarh"/>
        <s v="Anand"/>
        <s v="Anantapuram"/>
        <s v="Berhampore"/>
        <s v="Bharatpur"/>
        <s v="Bhatpara"/>
        <s v="Bhilai"/>
        <s v="Bhopal"/>
        <s v="Bhubaneswar"/>
        <s v="Bidhannagar"/>
        <s v="Bilaspur"/>
        <s v="Bulandshahr"/>
        <s v="Chinsurah"/>
        <s v="Cuttack"/>
        <s v="Danapur"/>
        <s v="Davanagere"/>
        <s v="Delhi"/>
        <s v="Deoghar"/>
        <s v="Dhanbad"/>
        <s v="Dibrugarh"/>
        <s v="Farrukhabad"/>
        <s v="Gangtok"/>
        <s v="Gaya"/>
        <s v="Guna"/>
        <s v="Guntakal"/>
        <s v="Haridwar"/>
        <s v="Hyderabad"/>
        <s v="Imphal"/>
        <s v="Indore"/>
        <s v="Jamnagar"/>
        <s v="Jorhat"/>
        <s v="Kalyan-Dombivli"/>
        <s v="Kamarhati"/>
        <s v="Kanpur"/>
        <s v="Karaikudi"/>
        <s v="Karimnagar"/>
        <s v="Kavali"/>
        <s v="Khandwa"/>
        <s v="Khora"/>
        <s v="Kolkata"/>
        <s v="Kota"/>
        <s v="Kottayam"/>
        <s v="Machilipatnam"/>
        <s v="Madhyamgram"/>
        <s v="Madurai"/>
        <s v="Maheshtala"/>
        <s v="Malegaon"/>
        <s v="Mangalore"/>
        <s v="Medininagar"/>
        <s v="Mehsana"/>
        <s v="Miryalaguda"/>
        <s v="Nagpur"/>
        <s v="Nellore"/>
        <s v="New Delhi"/>
        <s v="Nizamabad"/>
        <s v="Noida"/>
        <s v="North Dumdum"/>
        <s v="Orai"/>
        <s v="Pallavaram"/>
        <s v="Panchkula"/>
        <s v="Panvel"/>
        <s v="Parbhani"/>
        <s v="Phagwara"/>
        <s v="Purnia"/>
        <s v="Raipur"/>
        <s v="Ratlam"/>
        <s v="Raurkela Industrial Township"/>
        <s v="Sambhal"/>
        <s v="Sasaram"/>
        <s v="Satara"/>
        <s v="Serampore"/>
        <s v="Singrauli"/>
        <s v="Sri Ganganagar"/>
        <s v="Srikakulam"/>
        <s v="Sultan Pur Majra"/>
        <s v="Surat"/>
        <s v="Tenali"/>
        <s v="Tiruchirappalli"/>
        <s v="Tiruppur"/>
        <s v="Tumkur"/>
        <s v="Vellore"/>
        <s v="Warangal"/>
      </sharedItems>
    </cacheField>
    <cacheField name="[Measures].[Sum of Revenus]" caption="Sum of Revenus" numFmtId="0" hierarchy="31" level="32767"/>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907.482770023147" backgroundQuery="1" createdVersion="6" refreshedVersion="6" minRefreshableVersion="3" recordCount="0" supportSubquery="1" supportAdvancedDrill="1">
  <cacheSource type="external" connectionId="5"/>
  <cacheFields count="3">
    <cacheField name="[Measures].[Sum of Revenus]" caption="Sum of Revenus" numFmtId="0" hierarchy="31" level="32767"/>
    <cacheField name="[Measures].[Count of Order_ID]" caption="Count of Order_ID" numFmtId="0" hierarchy="34" level="32767"/>
    <cacheField name="[Measures].[Count of Customer_ID]" caption="Count of Customer_ID" numFmtId="0" hierarchy="35" level="32767"/>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907.531845254627" backgroundQuery="1" createdVersion="6" refreshedVersion="6" minRefreshableVersion="3" recordCount="0" supportSubquery="1" supportAdvancedDrill="1">
  <cacheSource type="external" connectionId="5"/>
  <cacheFields count="2">
    <cacheField name="[Order].[Customer_ID].[Customer_ID]" caption="Customer_ID" numFmtId="0" hierarchy="8" level="1">
      <sharedItems count="100">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haredItems>
    </cacheField>
    <cacheField name="[Measures].[Count of Customer_ID 2]" caption="Count of Customer_ID 2" numFmtId="0" hierarchy="36" level="32767"/>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2" memberValueDatatype="130" unbalanced="0">
      <fieldsUsage count="2">
        <fieldUsage x="-1"/>
        <fieldUsage x="0"/>
      </fieldsUsage>
    </cacheHierarchy>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907.685290046298" backgroundQuery="1" createdVersion="6" refreshedVersion="6" minRefreshableVersion="3" recordCount="0" supportSubquery="1" supportAdvancedDrill="1">
  <cacheSource type="external" connectionId="5"/>
  <cacheFields count="0"/>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907.859202314816" backgroundQuery="1" createdVersion="6" refreshedVersion="6" minRefreshableVersion="3" recordCount="0" supportSubquery="1" supportAdvancedDrill="1">
  <cacheSource type="external" connectionId="5"/>
  <cacheFields count="3">
    <cacheField name="[Customer].[City].[City]" caption="City" numFmtId="0" hierarchy="2" level="1">
      <sharedItems count="86">
        <s v="Agra"/>
        <s v="Ahmednagar"/>
        <s v="Aizawl"/>
        <s v="Ajmer"/>
        <s v="Aligarh"/>
        <s v="Anand"/>
        <s v="Anantapuram"/>
        <s v="Berhampore"/>
        <s v="Bharatpur"/>
        <s v="Bhatpara"/>
        <s v="Bhilai"/>
        <s v="Bhopal"/>
        <s v="Bhubaneswar"/>
        <s v="Bidhannagar"/>
        <s v="Bilaspur"/>
        <s v="Bulandshahr"/>
        <s v="Chinsurah"/>
        <s v="Cuttack"/>
        <s v="Danapur"/>
        <s v="Davanagere"/>
        <s v="Delhi"/>
        <s v="Deoghar"/>
        <s v="Dhanbad"/>
        <s v="Dibrugarh"/>
        <s v="Farrukhabad"/>
        <s v="Gangtok"/>
        <s v="Gaya"/>
        <s v="Guna"/>
        <s v="Guntakal"/>
        <s v="Haridwar"/>
        <s v="Hyderabad"/>
        <s v="Imphal"/>
        <s v="Indore"/>
        <s v="Jamnagar"/>
        <s v="Jorhat"/>
        <s v="Kalyan-Dombivli"/>
        <s v="Kamarhati"/>
        <s v="Kanpur"/>
        <s v="Karaikudi"/>
        <s v="Karimnagar"/>
        <s v="Kavali"/>
        <s v="Khandwa"/>
        <s v="Khora"/>
        <s v="Kolkata"/>
        <s v="Kota"/>
        <s v="Kottayam"/>
        <s v="Machilipatnam"/>
        <s v="Madhyamgram"/>
        <s v="Madurai"/>
        <s v="Maheshtala"/>
        <s v="Malegaon"/>
        <s v="Mangalore"/>
        <s v="Medininagar"/>
        <s v="Mehsana"/>
        <s v="Miryalaguda"/>
        <s v="Nagpur"/>
        <s v="Nellore"/>
        <s v="New Delhi"/>
        <s v="Nizamabad"/>
        <s v="Noida"/>
        <s v="North Dumdum"/>
        <s v="Orai"/>
        <s v="Pallavaram"/>
        <s v="Panchkula"/>
        <s v="Panvel"/>
        <s v="Parbhani"/>
        <s v="Phagwara"/>
        <s v="Purnia"/>
        <s v="Raipur"/>
        <s v="Ratlam"/>
        <s v="Raurkela Industrial Township"/>
        <s v="Sambhal"/>
        <s v="Sasaram"/>
        <s v="Satara"/>
        <s v="Serampore"/>
        <s v="Singrauli"/>
        <s v="Sri Ganganagar"/>
        <s v="Srikakulam"/>
        <s v="Sultan Pur Majra"/>
        <s v="Surat"/>
        <s v="Tenali"/>
        <s v="Tiruchirappalli"/>
        <s v="Tiruppur"/>
        <s v="Tumkur"/>
        <s v="Vellore"/>
        <s v="Warangal"/>
      </sharedItems>
    </cacheField>
    <cacheField name="[Measures].[Sum of Revenus]" caption="Sum of Revenus" numFmtId="0" hierarchy="31" level="32767"/>
    <cacheField name="[Customer].[Gender].[Gender]" caption="Gender" numFmtId="0" hierarchy="5" level="1">
      <sharedItems containsSemiMixedTypes="0" containsNonDate="0" containsString="0"/>
    </cacheField>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2"/>
      </fieldsUsage>
    </cacheHierarchy>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5907.934377546298" backgroundQuery="1" createdVersion="6" refreshedVersion="6" minRefreshableVersion="3" recordCount="0" supportSubquery="1" supportAdvancedDrill="1">
  <cacheSource type="external" connectionId="5"/>
  <cacheFields count="2">
    <cacheField name="[Customer].[Gender].[Gender]" caption="Gender" numFmtId="0" hierarchy="5" level="1">
      <sharedItems count="2">
        <s v="Female"/>
        <s v="Male"/>
      </sharedItems>
    </cacheField>
    <cacheField name="[Measures].[Sum of Revenus]" caption="Sum of Revenus" numFmtId="0" hierarchy="31" level="32767"/>
  </cacheFields>
  <cacheHierarchies count="3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s]" caption="Revenus" attribute="1" defaultMemberUniqueName="[Order].[Revenus].[All]" allUniqueName="[Order].[Revenus].[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 (Quarter)]" caption="Order_Date (Quarter)" attribute="1" defaultMemberUniqueName="[Order].[Order_Date (Quarter)].[All]" allUniqueName="[Order].[Order_Date (Quarter)].[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s]" caption="Sum of Revenus" measure="1" displayFolder="" measureGroup="Order"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 count="0" hidden="1">
      <extLst>
        <ext xmlns:x15="http://schemas.microsoft.com/office/spreadsheetml/2010/11/main" uri="{B97F6D7D-B522-45F9-BDA1-12C45D357490}">
          <x15:cacheHierarchy aggregatedColumn="8"/>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City">
  <location ref="A3:B90" firstHeaderRow="1" firstDataRow="1" firstDataCol="1"/>
  <pivotFields count="2">
    <pivotField axis="axisRow" allDrilled="1" showAll="0" dataSourceSort="1" defaultAttributeDrillState="1">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dataField="1" showAll="0"/>
  </pivotFields>
  <rowFields count="1">
    <field x="0"/>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dataFields count="1">
    <dataField name="Sum of Revenu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2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Lst>
</pivotTableDefinition>
</file>

<file path=xl/pivotTables/pivotTable10.xml><?xml version="1.0" encoding="utf-8"?>
<pivotTableDefinition xmlns="http://schemas.openxmlformats.org/spreadsheetml/2006/main" name="PivotTable2" cacheId="8" applyNumberFormats="0" applyBorderFormats="0" applyFontFormats="0" applyPatternFormats="0" applyAlignmentFormats="0" applyWidthHeightFormats="1" dataCaption="Values" tag="79e311b1-5fff-42fa-a80d-22b7af8ad595" updatedVersion="6" minRefreshableVersion="3" useAutoFormatting="1" subtotalHiddenItems="1" itemPrintTitles="1" createdVersion="6" indent="0" outline="1" outlineData="1" multipleFieldFilters="0" chartFormat="3">
  <location ref="D7:E10"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Sum of Revenu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
      </x15:pivotTableUISettings>
    </ext>
  </extLst>
</pivotTableDefinition>
</file>

<file path=xl/pivotTables/pivotTable11.xml><?xml version="1.0" encoding="utf-8"?>
<pivotTableDefinition xmlns="http://schemas.openxmlformats.org/spreadsheetml/2006/main" name="PivotTable1" cacheId="6" applyNumberFormats="0" applyBorderFormats="0" applyFontFormats="0" applyPatternFormats="0" applyAlignmentFormats="0" applyWidthHeightFormats="1" dataCaption="Values" tag="1c2b1e2c-c0bd-478c-8874-ac5a710ee913" updatedVersion="6" minRefreshableVersion="3" showDrill="0" useAutoFormatting="1" itemPrintTitles="1" createdVersion="6" indent="0" outline="1" outlineData="1" multipleFieldFilters="0">
  <location ref="A1:C18" firstHeaderRow="1" firstDataRow="1" firstDataCol="0"/>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category">
  <location ref="G39:H45" firstHeaderRow="1" firstDataRow="1" firstDataCol="1"/>
  <pivotFields count="3">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2"/>
  </rowFields>
  <rowItems count="6">
    <i>
      <x v="1"/>
    </i>
    <i>
      <x v="3"/>
    </i>
    <i>
      <x v="4"/>
    </i>
    <i>
      <x/>
    </i>
    <i>
      <x v="2"/>
    </i>
    <i t="grand">
      <x/>
    </i>
  </rowItems>
  <colItems count="1">
    <i/>
  </colItems>
  <dataFields count="1">
    <dataField name="Sum of Revenu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1">
      <autoFilter ref="A1">
        <filterColumn colId="0">
          <top10 val="5" filterVal="5"/>
        </filterColumn>
      </autoFilter>
    </filter>
    <filter fld="2" type="count" id="3" iMeasureHier="31">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3.xml><?xml version="1.0" encoding="utf-8"?>
<pivotTableDefinition xmlns="http://schemas.openxmlformats.org/spreadsheetml/2006/main" name="PivotTable4" cacheId="7" applyNumberFormats="0" applyBorderFormats="0" applyFontFormats="0" applyPatternFormats="0" applyAlignmentFormats="0" applyWidthHeightFormats="1" dataCaption="Values" tag="c735d028-f487-4c0e-b0c7-34b3e38ce423" updatedVersion="6" minRefreshableVersion="3" useAutoFormatting="1" subtotalHiddenItems="1" itemPrintTitles="1" createdVersion="6" indent="0" outline="1" outlineData="1" multipleFieldFilters="0" chartFormat="3" rowHeaderCaption="City">
  <location ref="D3:E90" firstHeaderRow="1" firstDataRow="1" firstDataCol="1"/>
  <pivotFields count="3">
    <pivotField axis="axisRow" allDrilled="1" showAll="0" dataSourceSort="1" defaultAttributeDrillState="1">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dataField="1" showAll="0"/>
    <pivotField allDrilled="1" showAll="0" dataSourceSort="1" defaultAttributeDrillState="1"/>
  </pivotFields>
  <rowFields count="1">
    <field x="0"/>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dataFields count="1">
    <dataField name="Sum of Revenus" fld="1" baseField="0" baseItem="0"/>
  </dataFields>
  <chartFormats count="17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1" format="12">
      <pivotArea type="data" outline="0" fieldPosition="0">
        <references count="2">
          <reference field="4294967294" count="1" selected="0">
            <x v="0"/>
          </reference>
          <reference field="0" count="1" selected="0">
            <x v="10"/>
          </reference>
        </references>
      </pivotArea>
    </chartFormat>
    <chartFormat chart="1" format="13">
      <pivotArea type="data" outline="0" fieldPosition="0">
        <references count="2">
          <reference field="4294967294" count="1" selected="0">
            <x v="0"/>
          </reference>
          <reference field="0" count="1" selected="0">
            <x v="11"/>
          </reference>
        </references>
      </pivotArea>
    </chartFormat>
    <chartFormat chart="1" format="14">
      <pivotArea type="data" outline="0" fieldPosition="0">
        <references count="2">
          <reference field="4294967294" count="1" selected="0">
            <x v="0"/>
          </reference>
          <reference field="0" count="1" selected="0">
            <x v="12"/>
          </reference>
        </references>
      </pivotArea>
    </chartFormat>
    <chartFormat chart="1" format="15">
      <pivotArea type="data" outline="0" fieldPosition="0">
        <references count="2">
          <reference field="4294967294" count="1" selected="0">
            <x v="0"/>
          </reference>
          <reference field="0" count="1" selected="0">
            <x v="13"/>
          </reference>
        </references>
      </pivotArea>
    </chartFormat>
    <chartFormat chart="1" format="16">
      <pivotArea type="data" outline="0" fieldPosition="0">
        <references count="2">
          <reference field="4294967294" count="1" selected="0">
            <x v="0"/>
          </reference>
          <reference field="0" count="1" selected="0">
            <x v="14"/>
          </reference>
        </references>
      </pivotArea>
    </chartFormat>
    <chartFormat chart="1" format="17">
      <pivotArea type="data" outline="0" fieldPosition="0">
        <references count="2">
          <reference field="4294967294" count="1" selected="0">
            <x v="0"/>
          </reference>
          <reference field="0" count="1" selected="0">
            <x v="15"/>
          </reference>
        </references>
      </pivotArea>
    </chartFormat>
    <chartFormat chart="1" format="18">
      <pivotArea type="data" outline="0" fieldPosition="0">
        <references count="2">
          <reference field="4294967294" count="1" selected="0">
            <x v="0"/>
          </reference>
          <reference field="0" count="1" selected="0">
            <x v="16"/>
          </reference>
        </references>
      </pivotArea>
    </chartFormat>
    <chartFormat chart="1" format="19">
      <pivotArea type="data" outline="0" fieldPosition="0">
        <references count="2">
          <reference field="4294967294" count="1" selected="0">
            <x v="0"/>
          </reference>
          <reference field="0" count="1" selected="0">
            <x v="17"/>
          </reference>
        </references>
      </pivotArea>
    </chartFormat>
    <chartFormat chart="1" format="20">
      <pivotArea type="data" outline="0" fieldPosition="0">
        <references count="2">
          <reference field="4294967294" count="1" selected="0">
            <x v="0"/>
          </reference>
          <reference field="0" count="1" selected="0">
            <x v="18"/>
          </reference>
        </references>
      </pivotArea>
    </chartFormat>
    <chartFormat chart="1" format="21">
      <pivotArea type="data" outline="0" fieldPosition="0">
        <references count="2">
          <reference field="4294967294" count="1" selected="0">
            <x v="0"/>
          </reference>
          <reference field="0" count="1" selected="0">
            <x v="19"/>
          </reference>
        </references>
      </pivotArea>
    </chartFormat>
    <chartFormat chart="1" format="22">
      <pivotArea type="data" outline="0" fieldPosition="0">
        <references count="2">
          <reference field="4294967294" count="1" selected="0">
            <x v="0"/>
          </reference>
          <reference field="0" count="1" selected="0">
            <x v="20"/>
          </reference>
        </references>
      </pivotArea>
    </chartFormat>
    <chartFormat chart="1" format="23">
      <pivotArea type="data" outline="0" fieldPosition="0">
        <references count="2">
          <reference field="4294967294" count="1" selected="0">
            <x v="0"/>
          </reference>
          <reference field="0" count="1" selected="0">
            <x v="21"/>
          </reference>
        </references>
      </pivotArea>
    </chartFormat>
    <chartFormat chart="1" format="24">
      <pivotArea type="data" outline="0" fieldPosition="0">
        <references count="2">
          <reference field="4294967294" count="1" selected="0">
            <x v="0"/>
          </reference>
          <reference field="0" count="1" selected="0">
            <x v="22"/>
          </reference>
        </references>
      </pivotArea>
    </chartFormat>
    <chartFormat chart="1" format="25">
      <pivotArea type="data" outline="0" fieldPosition="0">
        <references count="2">
          <reference field="4294967294" count="1" selected="0">
            <x v="0"/>
          </reference>
          <reference field="0" count="1" selected="0">
            <x v="23"/>
          </reference>
        </references>
      </pivotArea>
    </chartFormat>
    <chartFormat chart="1" format="26">
      <pivotArea type="data" outline="0" fieldPosition="0">
        <references count="2">
          <reference field="4294967294" count="1" selected="0">
            <x v="0"/>
          </reference>
          <reference field="0" count="1" selected="0">
            <x v="24"/>
          </reference>
        </references>
      </pivotArea>
    </chartFormat>
    <chartFormat chart="1" format="27">
      <pivotArea type="data" outline="0" fieldPosition="0">
        <references count="2">
          <reference field="4294967294" count="1" selected="0">
            <x v="0"/>
          </reference>
          <reference field="0" count="1" selected="0">
            <x v="25"/>
          </reference>
        </references>
      </pivotArea>
    </chartFormat>
    <chartFormat chart="1" format="28">
      <pivotArea type="data" outline="0" fieldPosition="0">
        <references count="2">
          <reference field="4294967294" count="1" selected="0">
            <x v="0"/>
          </reference>
          <reference field="0" count="1" selected="0">
            <x v="26"/>
          </reference>
        </references>
      </pivotArea>
    </chartFormat>
    <chartFormat chart="1" format="29">
      <pivotArea type="data" outline="0" fieldPosition="0">
        <references count="2">
          <reference field="4294967294" count="1" selected="0">
            <x v="0"/>
          </reference>
          <reference field="0" count="1" selected="0">
            <x v="27"/>
          </reference>
        </references>
      </pivotArea>
    </chartFormat>
    <chartFormat chart="1" format="30">
      <pivotArea type="data" outline="0" fieldPosition="0">
        <references count="2">
          <reference field="4294967294" count="1" selected="0">
            <x v="0"/>
          </reference>
          <reference field="0" count="1" selected="0">
            <x v="28"/>
          </reference>
        </references>
      </pivotArea>
    </chartFormat>
    <chartFormat chart="1" format="31">
      <pivotArea type="data" outline="0" fieldPosition="0">
        <references count="2">
          <reference field="4294967294" count="1" selected="0">
            <x v="0"/>
          </reference>
          <reference field="0" count="1" selected="0">
            <x v="29"/>
          </reference>
        </references>
      </pivotArea>
    </chartFormat>
    <chartFormat chart="1" format="32">
      <pivotArea type="data" outline="0" fieldPosition="0">
        <references count="2">
          <reference field="4294967294" count="1" selected="0">
            <x v="0"/>
          </reference>
          <reference field="0" count="1" selected="0">
            <x v="30"/>
          </reference>
        </references>
      </pivotArea>
    </chartFormat>
    <chartFormat chart="1" format="33">
      <pivotArea type="data" outline="0" fieldPosition="0">
        <references count="2">
          <reference field="4294967294" count="1" selected="0">
            <x v="0"/>
          </reference>
          <reference field="0" count="1" selected="0">
            <x v="31"/>
          </reference>
        </references>
      </pivotArea>
    </chartFormat>
    <chartFormat chart="1" format="34">
      <pivotArea type="data" outline="0" fieldPosition="0">
        <references count="2">
          <reference field="4294967294" count="1" selected="0">
            <x v="0"/>
          </reference>
          <reference field="0" count="1" selected="0">
            <x v="32"/>
          </reference>
        </references>
      </pivotArea>
    </chartFormat>
    <chartFormat chart="1" format="35">
      <pivotArea type="data" outline="0" fieldPosition="0">
        <references count="2">
          <reference field="4294967294" count="1" selected="0">
            <x v="0"/>
          </reference>
          <reference field="0" count="1" selected="0">
            <x v="33"/>
          </reference>
        </references>
      </pivotArea>
    </chartFormat>
    <chartFormat chart="1" format="36">
      <pivotArea type="data" outline="0" fieldPosition="0">
        <references count="2">
          <reference field="4294967294" count="1" selected="0">
            <x v="0"/>
          </reference>
          <reference field="0" count="1" selected="0">
            <x v="34"/>
          </reference>
        </references>
      </pivotArea>
    </chartFormat>
    <chartFormat chart="1" format="37">
      <pivotArea type="data" outline="0" fieldPosition="0">
        <references count="2">
          <reference field="4294967294" count="1" selected="0">
            <x v="0"/>
          </reference>
          <reference field="0" count="1" selected="0">
            <x v="35"/>
          </reference>
        </references>
      </pivotArea>
    </chartFormat>
    <chartFormat chart="1" format="38">
      <pivotArea type="data" outline="0" fieldPosition="0">
        <references count="2">
          <reference field="4294967294" count="1" selected="0">
            <x v="0"/>
          </reference>
          <reference field="0" count="1" selected="0">
            <x v="36"/>
          </reference>
        </references>
      </pivotArea>
    </chartFormat>
    <chartFormat chart="1" format="39">
      <pivotArea type="data" outline="0" fieldPosition="0">
        <references count="2">
          <reference field="4294967294" count="1" selected="0">
            <x v="0"/>
          </reference>
          <reference field="0" count="1" selected="0">
            <x v="37"/>
          </reference>
        </references>
      </pivotArea>
    </chartFormat>
    <chartFormat chart="1" format="40">
      <pivotArea type="data" outline="0" fieldPosition="0">
        <references count="2">
          <reference field="4294967294" count="1" selected="0">
            <x v="0"/>
          </reference>
          <reference field="0" count="1" selected="0">
            <x v="38"/>
          </reference>
        </references>
      </pivotArea>
    </chartFormat>
    <chartFormat chart="1" format="41">
      <pivotArea type="data" outline="0" fieldPosition="0">
        <references count="2">
          <reference field="4294967294" count="1" selected="0">
            <x v="0"/>
          </reference>
          <reference field="0" count="1" selected="0">
            <x v="39"/>
          </reference>
        </references>
      </pivotArea>
    </chartFormat>
    <chartFormat chart="1" format="42">
      <pivotArea type="data" outline="0" fieldPosition="0">
        <references count="2">
          <reference field="4294967294" count="1" selected="0">
            <x v="0"/>
          </reference>
          <reference field="0" count="1" selected="0">
            <x v="40"/>
          </reference>
        </references>
      </pivotArea>
    </chartFormat>
    <chartFormat chart="1" format="43">
      <pivotArea type="data" outline="0" fieldPosition="0">
        <references count="2">
          <reference field="4294967294" count="1" selected="0">
            <x v="0"/>
          </reference>
          <reference field="0" count="1" selected="0">
            <x v="41"/>
          </reference>
        </references>
      </pivotArea>
    </chartFormat>
    <chartFormat chart="1" format="44">
      <pivotArea type="data" outline="0" fieldPosition="0">
        <references count="2">
          <reference field="4294967294" count="1" selected="0">
            <x v="0"/>
          </reference>
          <reference field="0" count="1" selected="0">
            <x v="42"/>
          </reference>
        </references>
      </pivotArea>
    </chartFormat>
    <chartFormat chart="1" format="45">
      <pivotArea type="data" outline="0" fieldPosition="0">
        <references count="2">
          <reference field="4294967294" count="1" selected="0">
            <x v="0"/>
          </reference>
          <reference field="0" count="1" selected="0">
            <x v="43"/>
          </reference>
        </references>
      </pivotArea>
    </chartFormat>
    <chartFormat chart="1" format="46">
      <pivotArea type="data" outline="0" fieldPosition="0">
        <references count="2">
          <reference field="4294967294" count="1" selected="0">
            <x v="0"/>
          </reference>
          <reference field="0" count="1" selected="0">
            <x v="44"/>
          </reference>
        </references>
      </pivotArea>
    </chartFormat>
    <chartFormat chart="1" format="47">
      <pivotArea type="data" outline="0" fieldPosition="0">
        <references count="2">
          <reference field="4294967294" count="1" selected="0">
            <x v="0"/>
          </reference>
          <reference field="0" count="1" selected="0">
            <x v="45"/>
          </reference>
        </references>
      </pivotArea>
    </chartFormat>
    <chartFormat chart="1" format="48">
      <pivotArea type="data" outline="0" fieldPosition="0">
        <references count="2">
          <reference field="4294967294" count="1" selected="0">
            <x v="0"/>
          </reference>
          <reference field="0" count="1" selected="0">
            <x v="46"/>
          </reference>
        </references>
      </pivotArea>
    </chartFormat>
    <chartFormat chart="1" format="49">
      <pivotArea type="data" outline="0" fieldPosition="0">
        <references count="2">
          <reference field="4294967294" count="1" selected="0">
            <x v="0"/>
          </reference>
          <reference field="0" count="1" selected="0">
            <x v="47"/>
          </reference>
        </references>
      </pivotArea>
    </chartFormat>
    <chartFormat chart="1" format="50">
      <pivotArea type="data" outline="0" fieldPosition="0">
        <references count="2">
          <reference field="4294967294" count="1" selected="0">
            <x v="0"/>
          </reference>
          <reference field="0" count="1" selected="0">
            <x v="48"/>
          </reference>
        </references>
      </pivotArea>
    </chartFormat>
    <chartFormat chart="1" format="51">
      <pivotArea type="data" outline="0" fieldPosition="0">
        <references count="2">
          <reference field="4294967294" count="1" selected="0">
            <x v="0"/>
          </reference>
          <reference field="0" count="1" selected="0">
            <x v="49"/>
          </reference>
        </references>
      </pivotArea>
    </chartFormat>
    <chartFormat chart="1" format="52">
      <pivotArea type="data" outline="0" fieldPosition="0">
        <references count="2">
          <reference field="4294967294" count="1" selected="0">
            <x v="0"/>
          </reference>
          <reference field="0" count="1" selected="0">
            <x v="50"/>
          </reference>
        </references>
      </pivotArea>
    </chartFormat>
    <chartFormat chart="1" format="53">
      <pivotArea type="data" outline="0" fieldPosition="0">
        <references count="2">
          <reference field="4294967294" count="1" selected="0">
            <x v="0"/>
          </reference>
          <reference field="0" count="1" selected="0">
            <x v="51"/>
          </reference>
        </references>
      </pivotArea>
    </chartFormat>
    <chartFormat chart="1" format="54">
      <pivotArea type="data" outline="0" fieldPosition="0">
        <references count="2">
          <reference field="4294967294" count="1" selected="0">
            <x v="0"/>
          </reference>
          <reference field="0" count="1" selected="0">
            <x v="52"/>
          </reference>
        </references>
      </pivotArea>
    </chartFormat>
    <chartFormat chart="1" format="55">
      <pivotArea type="data" outline="0" fieldPosition="0">
        <references count="2">
          <reference field="4294967294" count="1" selected="0">
            <x v="0"/>
          </reference>
          <reference field="0" count="1" selected="0">
            <x v="53"/>
          </reference>
        </references>
      </pivotArea>
    </chartFormat>
    <chartFormat chart="1" format="56">
      <pivotArea type="data" outline="0" fieldPosition="0">
        <references count="2">
          <reference field="4294967294" count="1" selected="0">
            <x v="0"/>
          </reference>
          <reference field="0" count="1" selected="0">
            <x v="54"/>
          </reference>
        </references>
      </pivotArea>
    </chartFormat>
    <chartFormat chart="1" format="57">
      <pivotArea type="data" outline="0" fieldPosition="0">
        <references count="2">
          <reference field="4294967294" count="1" selected="0">
            <x v="0"/>
          </reference>
          <reference field="0" count="1" selected="0">
            <x v="55"/>
          </reference>
        </references>
      </pivotArea>
    </chartFormat>
    <chartFormat chart="1" format="58">
      <pivotArea type="data" outline="0" fieldPosition="0">
        <references count="2">
          <reference field="4294967294" count="1" selected="0">
            <x v="0"/>
          </reference>
          <reference field="0" count="1" selected="0">
            <x v="56"/>
          </reference>
        </references>
      </pivotArea>
    </chartFormat>
    <chartFormat chart="1" format="59">
      <pivotArea type="data" outline="0" fieldPosition="0">
        <references count="2">
          <reference field="4294967294" count="1" selected="0">
            <x v="0"/>
          </reference>
          <reference field="0" count="1" selected="0">
            <x v="57"/>
          </reference>
        </references>
      </pivotArea>
    </chartFormat>
    <chartFormat chart="1" format="60">
      <pivotArea type="data" outline="0" fieldPosition="0">
        <references count="2">
          <reference field="4294967294" count="1" selected="0">
            <x v="0"/>
          </reference>
          <reference field="0" count="1" selected="0">
            <x v="58"/>
          </reference>
        </references>
      </pivotArea>
    </chartFormat>
    <chartFormat chart="1" format="61">
      <pivotArea type="data" outline="0" fieldPosition="0">
        <references count="2">
          <reference field="4294967294" count="1" selected="0">
            <x v="0"/>
          </reference>
          <reference field="0" count="1" selected="0">
            <x v="59"/>
          </reference>
        </references>
      </pivotArea>
    </chartFormat>
    <chartFormat chart="1" format="62">
      <pivotArea type="data" outline="0" fieldPosition="0">
        <references count="2">
          <reference field="4294967294" count="1" selected="0">
            <x v="0"/>
          </reference>
          <reference field="0" count="1" selected="0">
            <x v="60"/>
          </reference>
        </references>
      </pivotArea>
    </chartFormat>
    <chartFormat chart="1" format="63">
      <pivotArea type="data" outline="0" fieldPosition="0">
        <references count="2">
          <reference field="4294967294" count="1" selected="0">
            <x v="0"/>
          </reference>
          <reference field="0" count="1" selected="0">
            <x v="61"/>
          </reference>
        </references>
      </pivotArea>
    </chartFormat>
    <chartFormat chart="1" format="64">
      <pivotArea type="data" outline="0" fieldPosition="0">
        <references count="2">
          <reference field="4294967294" count="1" selected="0">
            <x v="0"/>
          </reference>
          <reference field="0" count="1" selected="0">
            <x v="62"/>
          </reference>
        </references>
      </pivotArea>
    </chartFormat>
    <chartFormat chart="1" format="65">
      <pivotArea type="data" outline="0" fieldPosition="0">
        <references count="2">
          <reference field="4294967294" count="1" selected="0">
            <x v="0"/>
          </reference>
          <reference field="0" count="1" selected="0">
            <x v="63"/>
          </reference>
        </references>
      </pivotArea>
    </chartFormat>
    <chartFormat chart="1" format="66">
      <pivotArea type="data" outline="0" fieldPosition="0">
        <references count="2">
          <reference field="4294967294" count="1" selected="0">
            <x v="0"/>
          </reference>
          <reference field="0" count="1" selected="0">
            <x v="64"/>
          </reference>
        </references>
      </pivotArea>
    </chartFormat>
    <chartFormat chart="1" format="67">
      <pivotArea type="data" outline="0" fieldPosition="0">
        <references count="2">
          <reference field="4294967294" count="1" selected="0">
            <x v="0"/>
          </reference>
          <reference field="0" count="1" selected="0">
            <x v="65"/>
          </reference>
        </references>
      </pivotArea>
    </chartFormat>
    <chartFormat chart="1" format="68">
      <pivotArea type="data" outline="0" fieldPosition="0">
        <references count="2">
          <reference field="4294967294" count="1" selected="0">
            <x v="0"/>
          </reference>
          <reference field="0" count="1" selected="0">
            <x v="66"/>
          </reference>
        </references>
      </pivotArea>
    </chartFormat>
    <chartFormat chart="1" format="69">
      <pivotArea type="data" outline="0" fieldPosition="0">
        <references count="2">
          <reference field="4294967294" count="1" selected="0">
            <x v="0"/>
          </reference>
          <reference field="0" count="1" selected="0">
            <x v="67"/>
          </reference>
        </references>
      </pivotArea>
    </chartFormat>
    <chartFormat chart="1" format="70">
      <pivotArea type="data" outline="0" fieldPosition="0">
        <references count="2">
          <reference field="4294967294" count="1" selected="0">
            <x v="0"/>
          </reference>
          <reference field="0" count="1" selected="0">
            <x v="68"/>
          </reference>
        </references>
      </pivotArea>
    </chartFormat>
    <chartFormat chart="1" format="71">
      <pivotArea type="data" outline="0" fieldPosition="0">
        <references count="2">
          <reference field="4294967294" count="1" selected="0">
            <x v="0"/>
          </reference>
          <reference field="0" count="1" selected="0">
            <x v="69"/>
          </reference>
        </references>
      </pivotArea>
    </chartFormat>
    <chartFormat chart="1" format="72">
      <pivotArea type="data" outline="0" fieldPosition="0">
        <references count="2">
          <reference field="4294967294" count="1" selected="0">
            <x v="0"/>
          </reference>
          <reference field="0" count="1" selected="0">
            <x v="70"/>
          </reference>
        </references>
      </pivotArea>
    </chartFormat>
    <chartFormat chart="1" format="73">
      <pivotArea type="data" outline="0" fieldPosition="0">
        <references count="2">
          <reference field="4294967294" count="1" selected="0">
            <x v="0"/>
          </reference>
          <reference field="0" count="1" selected="0">
            <x v="71"/>
          </reference>
        </references>
      </pivotArea>
    </chartFormat>
    <chartFormat chart="1" format="74">
      <pivotArea type="data" outline="0" fieldPosition="0">
        <references count="2">
          <reference field="4294967294" count="1" selected="0">
            <x v="0"/>
          </reference>
          <reference field="0" count="1" selected="0">
            <x v="72"/>
          </reference>
        </references>
      </pivotArea>
    </chartFormat>
    <chartFormat chart="1" format="75">
      <pivotArea type="data" outline="0" fieldPosition="0">
        <references count="2">
          <reference field="4294967294" count="1" selected="0">
            <x v="0"/>
          </reference>
          <reference field="0" count="1" selected="0">
            <x v="73"/>
          </reference>
        </references>
      </pivotArea>
    </chartFormat>
    <chartFormat chart="1" format="76">
      <pivotArea type="data" outline="0" fieldPosition="0">
        <references count="2">
          <reference field="4294967294" count="1" selected="0">
            <x v="0"/>
          </reference>
          <reference field="0" count="1" selected="0">
            <x v="74"/>
          </reference>
        </references>
      </pivotArea>
    </chartFormat>
    <chartFormat chart="1" format="77">
      <pivotArea type="data" outline="0" fieldPosition="0">
        <references count="2">
          <reference field="4294967294" count="1" selected="0">
            <x v="0"/>
          </reference>
          <reference field="0" count="1" selected="0">
            <x v="75"/>
          </reference>
        </references>
      </pivotArea>
    </chartFormat>
    <chartFormat chart="1" format="78">
      <pivotArea type="data" outline="0" fieldPosition="0">
        <references count="2">
          <reference field="4294967294" count="1" selected="0">
            <x v="0"/>
          </reference>
          <reference field="0" count="1" selected="0">
            <x v="76"/>
          </reference>
        </references>
      </pivotArea>
    </chartFormat>
    <chartFormat chart="1" format="79">
      <pivotArea type="data" outline="0" fieldPosition="0">
        <references count="2">
          <reference field="4294967294" count="1" selected="0">
            <x v="0"/>
          </reference>
          <reference field="0" count="1" selected="0">
            <x v="77"/>
          </reference>
        </references>
      </pivotArea>
    </chartFormat>
    <chartFormat chart="1" format="80">
      <pivotArea type="data" outline="0" fieldPosition="0">
        <references count="2">
          <reference field="4294967294" count="1" selected="0">
            <x v="0"/>
          </reference>
          <reference field="0" count="1" selected="0">
            <x v="78"/>
          </reference>
        </references>
      </pivotArea>
    </chartFormat>
    <chartFormat chart="1" format="81">
      <pivotArea type="data" outline="0" fieldPosition="0">
        <references count="2">
          <reference field="4294967294" count="1" selected="0">
            <x v="0"/>
          </reference>
          <reference field="0" count="1" selected="0">
            <x v="79"/>
          </reference>
        </references>
      </pivotArea>
    </chartFormat>
    <chartFormat chart="1" format="82">
      <pivotArea type="data" outline="0" fieldPosition="0">
        <references count="2">
          <reference field="4294967294" count="1" selected="0">
            <x v="0"/>
          </reference>
          <reference field="0" count="1" selected="0">
            <x v="80"/>
          </reference>
        </references>
      </pivotArea>
    </chartFormat>
    <chartFormat chart="1" format="83">
      <pivotArea type="data" outline="0" fieldPosition="0">
        <references count="2">
          <reference field="4294967294" count="1" selected="0">
            <x v="0"/>
          </reference>
          <reference field="0" count="1" selected="0">
            <x v="81"/>
          </reference>
        </references>
      </pivotArea>
    </chartFormat>
    <chartFormat chart="1" format="84">
      <pivotArea type="data" outline="0" fieldPosition="0">
        <references count="2">
          <reference field="4294967294" count="1" selected="0">
            <x v="0"/>
          </reference>
          <reference field="0" count="1" selected="0">
            <x v="82"/>
          </reference>
        </references>
      </pivotArea>
    </chartFormat>
    <chartFormat chart="1" format="85">
      <pivotArea type="data" outline="0" fieldPosition="0">
        <references count="2">
          <reference field="4294967294" count="1" selected="0">
            <x v="0"/>
          </reference>
          <reference field="0" count="1" selected="0">
            <x v="83"/>
          </reference>
        </references>
      </pivotArea>
    </chartFormat>
    <chartFormat chart="1" format="86">
      <pivotArea type="data" outline="0" fieldPosition="0">
        <references count="2">
          <reference field="4294967294" count="1" selected="0">
            <x v="0"/>
          </reference>
          <reference field="0" count="1" selected="0">
            <x v="84"/>
          </reference>
        </references>
      </pivotArea>
    </chartFormat>
    <chartFormat chart="1" format="87">
      <pivotArea type="data" outline="0" fieldPosition="0">
        <references count="2">
          <reference field="4294967294" count="1" selected="0">
            <x v="0"/>
          </reference>
          <reference field="0" count="1" selected="0">
            <x v="85"/>
          </reference>
        </references>
      </pivotArea>
    </chartFormat>
    <chartFormat chart="2" format="88" series="1">
      <pivotArea type="data" outline="0" fieldPosition="0">
        <references count="1">
          <reference field="4294967294" count="1" selected="0">
            <x v="0"/>
          </reference>
        </references>
      </pivotArea>
    </chartFormat>
    <chartFormat chart="2" format="89">
      <pivotArea type="data" outline="0" fieldPosition="0">
        <references count="2">
          <reference field="4294967294" count="1" selected="0">
            <x v="0"/>
          </reference>
          <reference field="0" count="1" selected="0">
            <x v="0"/>
          </reference>
        </references>
      </pivotArea>
    </chartFormat>
    <chartFormat chart="2" format="90">
      <pivotArea type="data" outline="0" fieldPosition="0">
        <references count="2">
          <reference field="4294967294" count="1" selected="0">
            <x v="0"/>
          </reference>
          <reference field="0" count="1" selected="0">
            <x v="1"/>
          </reference>
        </references>
      </pivotArea>
    </chartFormat>
    <chartFormat chart="2" format="91">
      <pivotArea type="data" outline="0" fieldPosition="0">
        <references count="2">
          <reference field="4294967294" count="1" selected="0">
            <x v="0"/>
          </reference>
          <reference field="0" count="1" selected="0">
            <x v="2"/>
          </reference>
        </references>
      </pivotArea>
    </chartFormat>
    <chartFormat chart="2" format="92">
      <pivotArea type="data" outline="0" fieldPosition="0">
        <references count="2">
          <reference field="4294967294" count="1" selected="0">
            <x v="0"/>
          </reference>
          <reference field="0" count="1" selected="0">
            <x v="3"/>
          </reference>
        </references>
      </pivotArea>
    </chartFormat>
    <chartFormat chart="2" format="93">
      <pivotArea type="data" outline="0" fieldPosition="0">
        <references count="2">
          <reference field="4294967294" count="1" selected="0">
            <x v="0"/>
          </reference>
          <reference field="0" count="1" selected="0">
            <x v="4"/>
          </reference>
        </references>
      </pivotArea>
    </chartFormat>
    <chartFormat chart="2" format="94">
      <pivotArea type="data" outline="0" fieldPosition="0">
        <references count="2">
          <reference field="4294967294" count="1" selected="0">
            <x v="0"/>
          </reference>
          <reference field="0" count="1" selected="0">
            <x v="5"/>
          </reference>
        </references>
      </pivotArea>
    </chartFormat>
    <chartFormat chart="2" format="95">
      <pivotArea type="data" outline="0" fieldPosition="0">
        <references count="2">
          <reference field="4294967294" count="1" selected="0">
            <x v="0"/>
          </reference>
          <reference field="0" count="1" selected="0">
            <x v="6"/>
          </reference>
        </references>
      </pivotArea>
    </chartFormat>
    <chartFormat chart="2" format="96">
      <pivotArea type="data" outline="0" fieldPosition="0">
        <references count="2">
          <reference field="4294967294" count="1" selected="0">
            <x v="0"/>
          </reference>
          <reference field="0" count="1" selected="0">
            <x v="7"/>
          </reference>
        </references>
      </pivotArea>
    </chartFormat>
    <chartFormat chart="2" format="97">
      <pivotArea type="data" outline="0" fieldPosition="0">
        <references count="2">
          <reference field="4294967294" count="1" selected="0">
            <x v="0"/>
          </reference>
          <reference field="0" count="1" selected="0">
            <x v="8"/>
          </reference>
        </references>
      </pivotArea>
    </chartFormat>
    <chartFormat chart="2" format="98">
      <pivotArea type="data" outline="0" fieldPosition="0">
        <references count="2">
          <reference field="4294967294" count="1" selected="0">
            <x v="0"/>
          </reference>
          <reference field="0" count="1" selected="0">
            <x v="9"/>
          </reference>
        </references>
      </pivotArea>
    </chartFormat>
    <chartFormat chart="2" format="99">
      <pivotArea type="data" outline="0" fieldPosition="0">
        <references count="2">
          <reference field="4294967294" count="1" selected="0">
            <x v="0"/>
          </reference>
          <reference field="0" count="1" selected="0">
            <x v="10"/>
          </reference>
        </references>
      </pivotArea>
    </chartFormat>
    <chartFormat chart="2" format="100">
      <pivotArea type="data" outline="0" fieldPosition="0">
        <references count="2">
          <reference field="4294967294" count="1" selected="0">
            <x v="0"/>
          </reference>
          <reference field="0" count="1" selected="0">
            <x v="11"/>
          </reference>
        </references>
      </pivotArea>
    </chartFormat>
    <chartFormat chart="2" format="101">
      <pivotArea type="data" outline="0" fieldPosition="0">
        <references count="2">
          <reference field="4294967294" count="1" selected="0">
            <x v="0"/>
          </reference>
          <reference field="0" count="1" selected="0">
            <x v="12"/>
          </reference>
        </references>
      </pivotArea>
    </chartFormat>
    <chartFormat chart="2" format="102">
      <pivotArea type="data" outline="0" fieldPosition="0">
        <references count="2">
          <reference field="4294967294" count="1" selected="0">
            <x v="0"/>
          </reference>
          <reference field="0" count="1" selected="0">
            <x v="13"/>
          </reference>
        </references>
      </pivotArea>
    </chartFormat>
    <chartFormat chart="2" format="103">
      <pivotArea type="data" outline="0" fieldPosition="0">
        <references count="2">
          <reference field="4294967294" count="1" selected="0">
            <x v="0"/>
          </reference>
          <reference field="0" count="1" selected="0">
            <x v="14"/>
          </reference>
        </references>
      </pivotArea>
    </chartFormat>
    <chartFormat chart="2" format="104">
      <pivotArea type="data" outline="0" fieldPosition="0">
        <references count="2">
          <reference field="4294967294" count="1" selected="0">
            <x v="0"/>
          </reference>
          <reference field="0" count="1" selected="0">
            <x v="15"/>
          </reference>
        </references>
      </pivotArea>
    </chartFormat>
    <chartFormat chart="2" format="105">
      <pivotArea type="data" outline="0" fieldPosition="0">
        <references count="2">
          <reference field="4294967294" count="1" selected="0">
            <x v="0"/>
          </reference>
          <reference field="0" count="1" selected="0">
            <x v="16"/>
          </reference>
        </references>
      </pivotArea>
    </chartFormat>
    <chartFormat chart="2" format="106">
      <pivotArea type="data" outline="0" fieldPosition="0">
        <references count="2">
          <reference field="4294967294" count="1" selected="0">
            <x v="0"/>
          </reference>
          <reference field="0" count="1" selected="0">
            <x v="17"/>
          </reference>
        </references>
      </pivotArea>
    </chartFormat>
    <chartFormat chart="2" format="107">
      <pivotArea type="data" outline="0" fieldPosition="0">
        <references count="2">
          <reference field="4294967294" count="1" selected="0">
            <x v="0"/>
          </reference>
          <reference field="0" count="1" selected="0">
            <x v="18"/>
          </reference>
        </references>
      </pivotArea>
    </chartFormat>
    <chartFormat chart="2" format="108">
      <pivotArea type="data" outline="0" fieldPosition="0">
        <references count="2">
          <reference field="4294967294" count="1" selected="0">
            <x v="0"/>
          </reference>
          <reference field="0" count="1" selected="0">
            <x v="19"/>
          </reference>
        </references>
      </pivotArea>
    </chartFormat>
    <chartFormat chart="2" format="109">
      <pivotArea type="data" outline="0" fieldPosition="0">
        <references count="2">
          <reference field="4294967294" count="1" selected="0">
            <x v="0"/>
          </reference>
          <reference field="0" count="1" selected="0">
            <x v="20"/>
          </reference>
        </references>
      </pivotArea>
    </chartFormat>
    <chartFormat chart="2" format="110">
      <pivotArea type="data" outline="0" fieldPosition="0">
        <references count="2">
          <reference field="4294967294" count="1" selected="0">
            <x v="0"/>
          </reference>
          <reference field="0" count="1" selected="0">
            <x v="21"/>
          </reference>
        </references>
      </pivotArea>
    </chartFormat>
    <chartFormat chart="2" format="111">
      <pivotArea type="data" outline="0" fieldPosition="0">
        <references count="2">
          <reference field="4294967294" count="1" selected="0">
            <x v="0"/>
          </reference>
          <reference field="0" count="1" selected="0">
            <x v="22"/>
          </reference>
        </references>
      </pivotArea>
    </chartFormat>
    <chartFormat chart="2" format="112">
      <pivotArea type="data" outline="0" fieldPosition="0">
        <references count="2">
          <reference field="4294967294" count="1" selected="0">
            <x v="0"/>
          </reference>
          <reference field="0" count="1" selected="0">
            <x v="23"/>
          </reference>
        </references>
      </pivotArea>
    </chartFormat>
    <chartFormat chart="2" format="113">
      <pivotArea type="data" outline="0" fieldPosition="0">
        <references count="2">
          <reference field="4294967294" count="1" selected="0">
            <x v="0"/>
          </reference>
          <reference field="0" count="1" selected="0">
            <x v="24"/>
          </reference>
        </references>
      </pivotArea>
    </chartFormat>
    <chartFormat chart="2" format="114">
      <pivotArea type="data" outline="0" fieldPosition="0">
        <references count="2">
          <reference field="4294967294" count="1" selected="0">
            <x v="0"/>
          </reference>
          <reference field="0" count="1" selected="0">
            <x v="25"/>
          </reference>
        </references>
      </pivotArea>
    </chartFormat>
    <chartFormat chart="2" format="115">
      <pivotArea type="data" outline="0" fieldPosition="0">
        <references count="2">
          <reference field="4294967294" count="1" selected="0">
            <x v="0"/>
          </reference>
          <reference field="0" count="1" selected="0">
            <x v="26"/>
          </reference>
        </references>
      </pivotArea>
    </chartFormat>
    <chartFormat chart="2" format="116">
      <pivotArea type="data" outline="0" fieldPosition="0">
        <references count="2">
          <reference field="4294967294" count="1" selected="0">
            <x v="0"/>
          </reference>
          <reference field="0" count="1" selected="0">
            <x v="27"/>
          </reference>
        </references>
      </pivotArea>
    </chartFormat>
    <chartFormat chart="2" format="117">
      <pivotArea type="data" outline="0" fieldPosition="0">
        <references count="2">
          <reference field="4294967294" count="1" selected="0">
            <x v="0"/>
          </reference>
          <reference field="0" count="1" selected="0">
            <x v="28"/>
          </reference>
        </references>
      </pivotArea>
    </chartFormat>
    <chartFormat chart="2" format="118">
      <pivotArea type="data" outline="0" fieldPosition="0">
        <references count="2">
          <reference field="4294967294" count="1" selected="0">
            <x v="0"/>
          </reference>
          <reference field="0" count="1" selected="0">
            <x v="29"/>
          </reference>
        </references>
      </pivotArea>
    </chartFormat>
    <chartFormat chart="2" format="119">
      <pivotArea type="data" outline="0" fieldPosition="0">
        <references count="2">
          <reference field="4294967294" count="1" selected="0">
            <x v="0"/>
          </reference>
          <reference field="0" count="1" selected="0">
            <x v="30"/>
          </reference>
        </references>
      </pivotArea>
    </chartFormat>
    <chartFormat chart="2" format="120">
      <pivotArea type="data" outline="0" fieldPosition="0">
        <references count="2">
          <reference field="4294967294" count="1" selected="0">
            <x v="0"/>
          </reference>
          <reference field="0" count="1" selected="0">
            <x v="31"/>
          </reference>
        </references>
      </pivotArea>
    </chartFormat>
    <chartFormat chart="2" format="121">
      <pivotArea type="data" outline="0" fieldPosition="0">
        <references count="2">
          <reference field="4294967294" count="1" selected="0">
            <x v="0"/>
          </reference>
          <reference field="0" count="1" selected="0">
            <x v="32"/>
          </reference>
        </references>
      </pivotArea>
    </chartFormat>
    <chartFormat chart="2" format="122">
      <pivotArea type="data" outline="0" fieldPosition="0">
        <references count="2">
          <reference field="4294967294" count="1" selected="0">
            <x v="0"/>
          </reference>
          <reference field="0" count="1" selected="0">
            <x v="33"/>
          </reference>
        </references>
      </pivotArea>
    </chartFormat>
    <chartFormat chart="2" format="123">
      <pivotArea type="data" outline="0" fieldPosition="0">
        <references count="2">
          <reference field="4294967294" count="1" selected="0">
            <x v="0"/>
          </reference>
          <reference field="0" count="1" selected="0">
            <x v="34"/>
          </reference>
        </references>
      </pivotArea>
    </chartFormat>
    <chartFormat chart="2" format="124">
      <pivotArea type="data" outline="0" fieldPosition="0">
        <references count="2">
          <reference field="4294967294" count="1" selected="0">
            <x v="0"/>
          </reference>
          <reference field="0" count="1" selected="0">
            <x v="35"/>
          </reference>
        </references>
      </pivotArea>
    </chartFormat>
    <chartFormat chart="2" format="125">
      <pivotArea type="data" outline="0" fieldPosition="0">
        <references count="2">
          <reference field="4294967294" count="1" selected="0">
            <x v="0"/>
          </reference>
          <reference field="0" count="1" selected="0">
            <x v="36"/>
          </reference>
        </references>
      </pivotArea>
    </chartFormat>
    <chartFormat chart="2" format="126">
      <pivotArea type="data" outline="0" fieldPosition="0">
        <references count="2">
          <reference field="4294967294" count="1" selected="0">
            <x v="0"/>
          </reference>
          <reference field="0" count="1" selected="0">
            <x v="37"/>
          </reference>
        </references>
      </pivotArea>
    </chartFormat>
    <chartFormat chart="2" format="127">
      <pivotArea type="data" outline="0" fieldPosition="0">
        <references count="2">
          <reference field="4294967294" count="1" selected="0">
            <x v="0"/>
          </reference>
          <reference field="0" count="1" selected="0">
            <x v="38"/>
          </reference>
        </references>
      </pivotArea>
    </chartFormat>
    <chartFormat chart="2" format="128">
      <pivotArea type="data" outline="0" fieldPosition="0">
        <references count="2">
          <reference field="4294967294" count="1" selected="0">
            <x v="0"/>
          </reference>
          <reference field="0" count="1" selected="0">
            <x v="39"/>
          </reference>
        </references>
      </pivotArea>
    </chartFormat>
    <chartFormat chart="2" format="129">
      <pivotArea type="data" outline="0" fieldPosition="0">
        <references count="2">
          <reference field="4294967294" count="1" selected="0">
            <x v="0"/>
          </reference>
          <reference field="0" count="1" selected="0">
            <x v="40"/>
          </reference>
        </references>
      </pivotArea>
    </chartFormat>
    <chartFormat chart="2" format="130">
      <pivotArea type="data" outline="0" fieldPosition="0">
        <references count="2">
          <reference field="4294967294" count="1" selected="0">
            <x v="0"/>
          </reference>
          <reference field="0" count="1" selected="0">
            <x v="41"/>
          </reference>
        </references>
      </pivotArea>
    </chartFormat>
    <chartFormat chart="2" format="131">
      <pivotArea type="data" outline="0" fieldPosition="0">
        <references count="2">
          <reference field="4294967294" count="1" selected="0">
            <x v="0"/>
          </reference>
          <reference field="0" count="1" selected="0">
            <x v="42"/>
          </reference>
        </references>
      </pivotArea>
    </chartFormat>
    <chartFormat chart="2" format="132">
      <pivotArea type="data" outline="0" fieldPosition="0">
        <references count="2">
          <reference field="4294967294" count="1" selected="0">
            <x v="0"/>
          </reference>
          <reference field="0" count="1" selected="0">
            <x v="43"/>
          </reference>
        </references>
      </pivotArea>
    </chartFormat>
    <chartFormat chart="2" format="133">
      <pivotArea type="data" outline="0" fieldPosition="0">
        <references count="2">
          <reference field="4294967294" count="1" selected="0">
            <x v="0"/>
          </reference>
          <reference field="0" count="1" selected="0">
            <x v="44"/>
          </reference>
        </references>
      </pivotArea>
    </chartFormat>
    <chartFormat chart="2" format="134">
      <pivotArea type="data" outline="0" fieldPosition="0">
        <references count="2">
          <reference field="4294967294" count="1" selected="0">
            <x v="0"/>
          </reference>
          <reference field="0" count="1" selected="0">
            <x v="45"/>
          </reference>
        </references>
      </pivotArea>
    </chartFormat>
    <chartFormat chart="2" format="135">
      <pivotArea type="data" outline="0" fieldPosition="0">
        <references count="2">
          <reference field="4294967294" count="1" selected="0">
            <x v="0"/>
          </reference>
          <reference field="0" count="1" selected="0">
            <x v="46"/>
          </reference>
        </references>
      </pivotArea>
    </chartFormat>
    <chartFormat chart="2" format="136">
      <pivotArea type="data" outline="0" fieldPosition="0">
        <references count="2">
          <reference field="4294967294" count="1" selected="0">
            <x v="0"/>
          </reference>
          <reference field="0" count="1" selected="0">
            <x v="47"/>
          </reference>
        </references>
      </pivotArea>
    </chartFormat>
    <chartFormat chart="2" format="137">
      <pivotArea type="data" outline="0" fieldPosition="0">
        <references count="2">
          <reference field="4294967294" count="1" selected="0">
            <x v="0"/>
          </reference>
          <reference field="0" count="1" selected="0">
            <x v="48"/>
          </reference>
        </references>
      </pivotArea>
    </chartFormat>
    <chartFormat chart="2" format="138">
      <pivotArea type="data" outline="0" fieldPosition="0">
        <references count="2">
          <reference field="4294967294" count="1" selected="0">
            <x v="0"/>
          </reference>
          <reference field="0" count="1" selected="0">
            <x v="49"/>
          </reference>
        </references>
      </pivotArea>
    </chartFormat>
    <chartFormat chart="2" format="139">
      <pivotArea type="data" outline="0" fieldPosition="0">
        <references count="2">
          <reference field="4294967294" count="1" selected="0">
            <x v="0"/>
          </reference>
          <reference field="0" count="1" selected="0">
            <x v="50"/>
          </reference>
        </references>
      </pivotArea>
    </chartFormat>
    <chartFormat chart="2" format="140">
      <pivotArea type="data" outline="0" fieldPosition="0">
        <references count="2">
          <reference field="4294967294" count="1" selected="0">
            <x v="0"/>
          </reference>
          <reference field="0" count="1" selected="0">
            <x v="51"/>
          </reference>
        </references>
      </pivotArea>
    </chartFormat>
    <chartFormat chart="2" format="141">
      <pivotArea type="data" outline="0" fieldPosition="0">
        <references count="2">
          <reference field="4294967294" count="1" selected="0">
            <x v="0"/>
          </reference>
          <reference field="0" count="1" selected="0">
            <x v="52"/>
          </reference>
        </references>
      </pivotArea>
    </chartFormat>
    <chartFormat chart="2" format="142">
      <pivotArea type="data" outline="0" fieldPosition="0">
        <references count="2">
          <reference field="4294967294" count="1" selected="0">
            <x v="0"/>
          </reference>
          <reference field="0" count="1" selected="0">
            <x v="53"/>
          </reference>
        </references>
      </pivotArea>
    </chartFormat>
    <chartFormat chart="2" format="143">
      <pivotArea type="data" outline="0" fieldPosition="0">
        <references count="2">
          <reference field="4294967294" count="1" selected="0">
            <x v="0"/>
          </reference>
          <reference field="0" count="1" selected="0">
            <x v="54"/>
          </reference>
        </references>
      </pivotArea>
    </chartFormat>
    <chartFormat chart="2" format="144">
      <pivotArea type="data" outline="0" fieldPosition="0">
        <references count="2">
          <reference field="4294967294" count="1" selected="0">
            <x v="0"/>
          </reference>
          <reference field="0" count="1" selected="0">
            <x v="55"/>
          </reference>
        </references>
      </pivotArea>
    </chartFormat>
    <chartFormat chart="2" format="145">
      <pivotArea type="data" outline="0" fieldPosition="0">
        <references count="2">
          <reference field="4294967294" count="1" selected="0">
            <x v="0"/>
          </reference>
          <reference field="0" count="1" selected="0">
            <x v="56"/>
          </reference>
        </references>
      </pivotArea>
    </chartFormat>
    <chartFormat chart="2" format="146">
      <pivotArea type="data" outline="0" fieldPosition="0">
        <references count="2">
          <reference field="4294967294" count="1" selected="0">
            <x v="0"/>
          </reference>
          <reference field="0" count="1" selected="0">
            <x v="57"/>
          </reference>
        </references>
      </pivotArea>
    </chartFormat>
    <chartFormat chart="2" format="147">
      <pivotArea type="data" outline="0" fieldPosition="0">
        <references count="2">
          <reference field="4294967294" count="1" selected="0">
            <x v="0"/>
          </reference>
          <reference field="0" count="1" selected="0">
            <x v="58"/>
          </reference>
        </references>
      </pivotArea>
    </chartFormat>
    <chartFormat chart="2" format="148">
      <pivotArea type="data" outline="0" fieldPosition="0">
        <references count="2">
          <reference field="4294967294" count="1" selected="0">
            <x v="0"/>
          </reference>
          <reference field="0" count="1" selected="0">
            <x v="59"/>
          </reference>
        </references>
      </pivotArea>
    </chartFormat>
    <chartFormat chart="2" format="149">
      <pivotArea type="data" outline="0" fieldPosition="0">
        <references count="2">
          <reference field="4294967294" count="1" selected="0">
            <x v="0"/>
          </reference>
          <reference field="0" count="1" selected="0">
            <x v="60"/>
          </reference>
        </references>
      </pivotArea>
    </chartFormat>
    <chartFormat chart="2" format="150">
      <pivotArea type="data" outline="0" fieldPosition="0">
        <references count="2">
          <reference field="4294967294" count="1" selected="0">
            <x v="0"/>
          </reference>
          <reference field="0" count="1" selected="0">
            <x v="61"/>
          </reference>
        </references>
      </pivotArea>
    </chartFormat>
    <chartFormat chart="2" format="151">
      <pivotArea type="data" outline="0" fieldPosition="0">
        <references count="2">
          <reference field="4294967294" count="1" selected="0">
            <x v="0"/>
          </reference>
          <reference field="0" count="1" selected="0">
            <x v="62"/>
          </reference>
        </references>
      </pivotArea>
    </chartFormat>
    <chartFormat chart="2" format="152">
      <pivotArea type="data" outline="0" fieldPosition="0">
        <references count="2">
          <reference field="4294967294" count="1" selected="0">
            <x v="0"/>
          </reference>
          <reference field="0" count="1" selected="0">
            <x v="63"/>
          </reference>
        </references>
      </pivotArea>
    </chartFormat>
    <chartFormat chart="2" format="153">
      <pivotArea type="data" outline="0" fieldPosition="0">
        <references count="2">
          <reference field="4294967294" count="1" selected="0">
            <x v="0"/>
          </reference>
          <reference field="0" count="1" selected="0">
            <x v="64"/>
          </reference>
        </references>
      </pivotArea>
    </chartFormat>
    <chartFormat chart="2" format="154">
      <pivotArea type="data" outline="0" fieldPosition="0">
        <references count="2">
          <reference field="4294967294" count="1" selected="0">
            <x v="0"/>
          </reference>
          <reference field="0" count="1" selected="0">
            <x v="65"/>
          </reference>
        </references>
      </pivotArea>
    </chartFormat>
    <chartFormat chart="2" format="155">
      <pivotArea type="data" outline="0" fieldPosition="0">
        <references count="2">
          <reference field="4294967294" count="1" selected="0">
            <x v="0"/>
          </reference>
          <reference field="0" count="1" selected="0">
            <x v="66"/>
          </reference>
        </references>
      </pivotArea>
    </chartFormat>
    <chartFormat chart="2" format="156">
      <pivotArea type="data" outline="0" fieldPosition="0">
        <references count="2">
          <reference field="4294967294" count="1" selected="0">
            <x v="0"/>
          </reference>
          <reference field="0" count="1" selected="0">
            <x v="67"/>
          </reference>
        </references>
      </pivotArea>
    </chartFormat>
    <chartFormat chart="2" format="157">
      <pivotArea type="data" outline="0" fieldPosition="0">
        <references count="2">
          <reference field="4294967294" count="1" selected="0">
            <x v="0"/>
          </reference>
          <reference field="0" count="1" selected="0">
            <x v="68"/>
          </reference>
        </references>
      </pivotArea>
    </chartFormat>
    <chartFormat chart="2" format="158">
      <pivotArea type="data" outline="0" fieldPosition="0">
        <references count="2">
          <reference field="4294967294" count="1" selected="0">
            <x v="0"/>
          </reference>
          <reference field="0" count="1" selected="0">
            <x v="69"/>
          </reference>
        </references>
      </pivotArea>
    </chartFormat>
    <chartFormat chart="2" format="159">
      <pivotArea type="data" outline="0" fieldPosition="0">
        <references count="2">
          <reference field="4294967294" count="1" selected="0">
            <x v="0"/>
          </reference>
          <reference field="0" count="1" selected="0">
            <x v="70"/>
          </reference>
        </references>
      </pivotArea>
    </chartFormat>
    <chartFormat chart="2" format="160">
      <pivotArea type="data" outline="0" fieldPosition="0">
        <references count="2">
          <reference field="4294967294" count="1" selected="0">
            <x v="0"/>
          </reference>
          <reference field="0" count="1" selected="0">
            <x v="71"/>
          </reference>
        </references>
      </pivotArea>
    </chartFormat>
    <chartFormat chart="2" format="161">
      <pivotArea type="data" outline="0" fieldPosition="0">
        <references count="2">
          <reference field="4294967294" count="1" selected="0">
            <x v="0"/>
          </reference>
          <reference field="0" count="1" selected="0">
            <x v="72"/>
          </reference>
        </references>
      </pivotArea>
    </chartFormat>
    <chartFormat chart="2" format="162">
      <pivotArea type="data" outline="0" fieldPosition="0">
        <references count="2">
          <reference field="4294967294" count="1" selected="0">
            <x v="0"/>
          </reference>
          <reference field="0" count="1" selected="0">
            <x v="73"/>
          </reference>
        </references>
      </pivotArea>
    </chartFormat>
    <chartFormat chart="2" format="163">
      <pivotArea type="data" outline="0" fieldPosition="0">
        <references count="2">
          <reference field="4294967294" count="1" selected="0">
            <x v="0"/>
          </reference>
          <reference field="0" count="1" selected="0">
            <x v="74"/>
          </reference>
        </references>
      </pivotArea>
    </chartFormat>
    <chartFormat chart="2" format="164">
      <pivotArea type="data" outline="0" fieldPosition="0">
        <references count="2">
          <reference field="4294967294" count="1" selected="0">
            <x v="0"/>
          </reference>
          <reference field="0" count="1" selected="0">
            <x v="75"/>
          </reference>
        </references>
      </pivotArea>
    </chartFormat>
    <chartFormat chart="2" format="165">
      <pivotArea type="data" outline="0" fieldPosition="0">
        <references count="2">
          <reference field="4294967294" count="1" selected="0">
            <x v="0"/>
          </reference>
          <reference field="0" count="1" selected="0">
            <x v="76"/>
          </reference>
        </references>
      </pivotArea>
    </chartFormat>
    <chartFormat chart="2" format="166">
      <pivotArea type="data" outline="0" fieldPosition="0">
        <references count="2">
          <reference field="4294967294" count="1" selected="0">
            <x v="0"/>
          </reference>
          <reference field="0" count="1" selected="0">
            <x v="77"/>
          </reference>
        </references>
      </pivotArea>
    </chartFormat>
    <chartFormat chart="2" format="167">
      <pivotArea type="data" outline="0" fieldPosition="0">
        <references count="2">
          <reference field="4294967294" count="1" selected="0">
            <x v="0"/>
          </reference>
          <reference field="0" count="1" selected="0">
            <x v="78"/>
          </reference>
        </references>
      </pivotArea>
    </chartFormat>
    <chartFormat chart="2" format="168">
      <pivotArea type="data" outline="0" fieldPosition="0">
        <references count="2">
          <reference field="4294967294" count="1" selected="0">
            <x v="0"/>
          </reference>
          <reference field="0" count="1" selected="0">
            <x v="79"/>
          </reference>
        </references>
      </pivotArea>
    </chartFormat>
    <chartFormat chart="2" format="169">
      <pivotArea type="data" outline="0" fieldPosition="0">
        <references count="2">
          <reference field="4294967294" count="1" selected="0">
            <x v="0"/>
          </reference>
          <reference field="0" count="1" selected="0">
            <x v="80"/>
          </reference>
        </references>
      </pivotArea>
    </chartFormat>
    <chartFormat chart="2" format="170">
      <pivotArea type="data" outline="0" fieldPosition="0">
        <references count="2">
          <reference field="4294967294" count="1" selected="0">
            <x v="0"/>
          </reference>
          <reference field="0" count="1" selected="0">
            <x v="81"/>
          </reference>
        </references>
      </pivotArea>
    </chartFormat>
    <chartFormat chart="2" format="171">
      <pivotArea type="data" outline="0" fieldPosition="0">
        <references count="2">
          <reference field="4294967294" count="1" selected="0">
            <x v="0"/>
          </reference>
          <reference field="0" count="1" selected="0">
            <x v="82"/>
          </reference>
        </references>
      </pivotArea>
    </chartFormat>
    <chartFormat chart="2" format="172">
      <pivotArea type="data" outline="0" fieldPosition="0">
        <references count="2">
          <reference field="4294967294" count="1" selected="0">
            <x v="0"/>
          </reference>
          <reference field="0" count="1" selected="0">
            <x v="83"/>
          </reference>
        </references>
      </pivotArea>
    </chartFormat>
    <chartFormat chart="2" format="173">
      <pivotArea type="data" outline="0" fieldPosition="0">
        <references count="2">
          <reference field="4294967294" count="1" selected="0">
            <x v="0"/>
          </reference>
          <reference field="0" count="1" selected="0">
            <x v="84"/>
          </reference>
        </references>
      </pivotArea>
    </chartFormat>
    <chartFormat chart="2" format="174">
      <pivotArea type="data" outline="0" fieldPosition="0">
        <references count="2">
          <reference field="4294967294" count="1" selected="0">
            <x v="0"/>
          </reference>
          <reference field="0" count="1" selected="0">
            <x v="85"/>
          </reference>
        </references>
      </pivotArea>
    </chartFormat>
  </chartFormats>
  <pivotHierarchies count="3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City">
  <location ref="J29:K35" firstHeaderRow="1" firstDataRow="1" firstDataCol="1"/>
  <pivotFields count="2">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1"/>
    </i>
    <i>
      <x v="2"/>
    </i>
    <i>
      <x v="4"/>
    </i>
    <i>
      <x/>
    </i>
    <i>
      <x v="3"/>
    </i>
    <i t="grand">
      <x/>
    </i>
  </rowItems>
  <colItems count="1">
    <i/>
  </colItems>
  <dataFields count="1">
    <dataField name="Sum of Revenu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City">
  <location ref="G29:H35"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2"/>
    </i>
    <i>
      <x v="3"/>
    </i>
    <i>
      <x/>
    </i>
    <i>
      <x v="4"/>
    </i>
    <i>
      <x v="1"/>
    </i>
    <i t="grand">
      <x/>
    </i>
  </rowItems>
  <colItems count="1">
    <i/>
  </colItems>
  <dataFields count="1">
    <dataField name="Sum of Revenu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Lst>
</pivotTableDefinition>
</file>

<file path=xl/pivotTables/pivotTable6.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5">
  <location ref="A2:C19" firstHeaderRow="0" firstDataRow="1" firstDataCol="1"/>
  <pivotFields count="5">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items count="1">
        <item t="default"/>
      </items>
    </pivotField>
    <pivotField axis="axisRow" allDrilled="1" showAll="0" dataSourceSort="1" defaultAttributeDrillState="1">
      <items count="5">
        <item x="0"/>
        <item x="1"/>
        <item x="2"/>
        <item x="3"/>
        <item t="default"/>
      </items>
    </pivotField>
    <pivotField dataField="1" showAll="0"/>
  </pivotFields>
  <rowFields count="2">
    <field x="3"/>
    <field x="0"/>
  </rowFields>
  <rowItems count="17">
    <i>
      <x/>
    </i>
    <i r="1">
      <x/>
    </i>
    <i r="1">
      <x v="1"/>
    </i>
    <i r="1">
      <x v="2"/>
    </i>
    <i>
      <x v="1"/>
    </i>
    <i r="1">
      <x v="3"/>
    </i>
    <i r="1">
      <x v="4"/>
    </i>
    <i r="1">
      <x v="5"/>
    </i>
    <i>
      <x v="2"/>
    </i>
    <i r="1">
      <x v="6"/>
    </i>
    <i r="1">
      <x v="7"/>
    </i>
    <i r="1">
      <x v="8"/>
    </i>
    <i>
      <x v="3"/>
    </i>
    <i r="1">
      <x v="9"/>
    </i>
    <i r="1">
      <x v="10"/>
    </i>
    <i r="1">
      <x v="11"/>
    </i>
    <i t="grand">
      <x/>
    </i>
  </rowItems>
  <colFields count="1">
    <field x="-2"/>
  </colFields>
  <colItems count="2">
    <i>
      <x/>
    </i>
    <i i="1">
      <x v="1"/>
    </i>
  </colItems>
  <dataFields count="2">
    <dataField name="Sum of Revenus" fld="1" baseField="0" baseItem="0"/>
    <dataField name="Sum of Quantity"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21" name="[Order].[Delivery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2">
    <rowHierarchyUsage hierarchyUsage="19"/>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Lst>
</pivotTableDefinition>
</file>

<file path=xl/pivotTables/pivotTable7.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7">
  <location ref="A25:I31" firstHeaderRow="1" firstDataRow="2" firstDataCol="1"/>
  <pivotFields count="5">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items count="1">
        <item t="default"/>
      </items>
    </pivotField>
    <pivotField axis="axisRow" allDrilled="1" showAll="0" dataSourceSort="1">
      <items count="5">
        <item x="0" e="0"/>
        <item x="1" e="0"/>
        <item x="2" e="0"/>
        <item x="3" e="0"/>
        <item t="default"/>
      </items>
    </pivotField>
    <pivotField dataField="1" showAll="0"/>
    <pivotField axis="axisCol" allDrilled="1" showAll="0" dataSourceSort="1" defaultAttributeDrillState="1">
      <items count="8">
        <item x="0"/>
        <item x="1"/>
        <item x="2"/>
        <item x="3"/>
        <item x="4"/>
        <item x="5"/>
        <item x="6"/>
        <item t="default"/>
      </items>
    </pivotField>
  </pivotFields>
  <rowFields count="2">
    <field x="2"/>
    <field x="0"/>
  </rowFields>
  <rowItems count="5">
    <i>
      <x/>
    </i>
    <i>
      <x v="1"/>
    </i>
    <i>
      <x v="2"/>
    </i>
    <i>
      <x v="3"/>
    </i>
    <i t="grand">
      <x/>
    </i>
  </rowItems>
  <colFields count="1">
    <field x="4"/>
  </colFields>
  <colItems count="8">
    <i>
      <x/>
    </i>
    <i>
      <x v="1"/>
    </i>
    <i>
      <x v="2"/>
    </i>
    <i>
      <x v="3"/>
    </i>
    <i>
      <x v="4"/>
    </i>
    <i>
      <x v="5"/>
    </i>
    <i>
      <x v="6"/>
    </i>
    <i t="grand">
      <x/>
    </i>
  </colItems>
  <dataFields count="1">
    <dataField name="Sum of Revenus" fld="3" baseField="0" baseItem="0"/>
  </dataFields>
  <chartFormats count="14">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6" format="14" series="1">
      <pivotArea type="data" outline="0" fieldPosition="0">
        <references count="2">
          <reference field="4294967294" count="1" selected="0">
            <x v="0"/>
          </reference>
          <reference field="4" count="1" selected="0">
            <x v="0"/>
          </reference>
        </references>
      </pivotArea>
    </chartFormat>
    <chartFormat chart="6" format="15" series="1">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2">
          <reference field="4294967294" count="1" selected="0">
            <x v="0"/>
          </reference>
          <reference field="4" count="1" selected="0">
            <x v="2"/>
          </reference>
        </references>
      </pivotArea>
    </chartFormat>
    <chartFormat chart="6" format="17" series="1">
      <pivotArea type="data" outline="0" fieldPosition="0">
        <references count="2">
          <reference field="4294967294" count="1" selected="0">
            <x v="0"/>
          </reference>
          <reference field="4" count="1" selected="0">
            <x v="3"/>
          </reference>
        </references>
      </pivotArea>
    </chartFormat>
    <chartFormat chart="6" format="18" series="1">
      <pivotArea type="data" outline="0" fieldPosition="0">
        <references count="2">
          <reference field="4294967294" count="1" selected="0">
            <x v="0"/>
          </reference>
          <reference field="4" count="1" selected="0">
            <x v="4"/>
          </reference>
        </references>
      </pivotArea>
    </chartFormat>
    <chartFormat chart="6" format="19" series="1">
      <pivotArea type="data" outline="0" fieldPosition="0">
        <references count="2">
          <reference field="4294967294" count="1" selected="0">
            <x v="0"/>
          </reference>
          <reference field="4" count="1" selected="0">
            <x v="5"/>
          </reference>
        </references>
      </pivotArea>
    </chartFormat>
    <chartFormat chart="6" format="20" series="1">
      <pivotArea type="data" outline="0" fieldPosition="0">
        <references count="2">
          <reference field="4294967294" count="1" selected="0">
            <x v="0"/>
          </reference>
          <reference field="4" count="1" selected="0">
            <x v="6"/>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21" name="[Order].[Delivery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2">
    <rowHierarchyUsage hierarchyUsage="19"/>
    <rowHierarchyUsage hierarchyUsage="18"/>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Lst>
</pivotTableDefinition>
</file>

<file path=xl/pivotTables/pivotTable8.xml><?xml version="1.0" encoding="utf-8"?>
<pivotTableDefinition xmlns="http://schemas.openxmlformats.org/spreadsheetml/2006/main" name="PivotTable3" cacheId="5" applyNumberFormats="0" applyBorderFormats="0" applyFontFormats="0" applyPatternFormats="0" applyAlignmentFormats="0" applyWidthHeightFormats="1" dataCaption="Values" tag="79e311b1-5fff-42fa-a80d-22b7af8ad595" updatedVersion="6" minRefreshableVersion="3" useAutoFormatting="1" subtotalHiddenItems="1" itemPrintTitles="1" createdVersion="6" indent="0" outline="1" outlineData="1" multipleFieldFilters="0">
  <location ref="A7:B108" firstHeaderRow="1" firstDataRow="1" firstDataCol="1"/>
  <pivotFields count="2">
    <pivotField axis="axisRow" allDrilled="1"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Count of Customer_ID" fld="1" subtotal="count" baseField="1" baseItem="1"/>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
      </x15:pivotTableUISettings>
    </ext>
  </extLst>
</pivotTableDefinition>
</file>

<file path=xl/pivotTables/pivotTable9.xml><?xml version="1.0" encoding="utf-8"?>
<pivotTableDefinition xmlns="http://schemas.openxmlformats.org/spreadsheetml/2006/main" name="PivotTable1" cacheId="4" applyNumberFormats="0" applyBorderFormats="0" applyFontFormats="0" applyPatternFormats="0" applyAlignmentFormats="0" applyWidthHeightFormats="1" dataCaption="Values" tag="e01dec12-ff21-4eb9-be71-76a41ab9d193" updatedVersion="6" minRefreshableVersion="3" useAutoFormatting="1" subtotalHiddenItems="1" itemPrintTitles="1" createdVersion="6" indent="0" outline="1" outlineData="1" multipleFieldFilters="0">
  <location ref="A1:C2"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Revenus" fld="0" baseField="0" baseItem="0"/>
    <dataField name="Count of Order_ID" fld="1" subtotal="count" baseField="0" baseItem="1"/>
    <dataField name="Count of Customer_ID" fld="2" subtotal="count" baseField="0" baseItem="0"/>
  </dataFields>
  <formats count="7">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0"/>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9">
    <queryTableFields count="7">
      <queryTableField id="1" name="Customer_ID" tableColumnId="15"/>
      <queryTableField id="2" name="Name" tableColumnId="16"/>
      <queryTableField id="3" name="City" tableColumnId="17"/>
      <queryTableField id="8" dataBound="0" tableColumnId="2"/>
      <queryTableField id="5" name="Email" tableColumnId="19"/>
      <queryTableField id="6" name="Gender" tableColumnId="20"/>
      <queryTableField id="7" name="Address" tableColumnId="21"/>
    </queryTableFields>
    <queryTableDeletedFields count="1">
      <deletedField name="Contact_Number"/>
    </queryTableDeletedFields>
  </queryTableRefresh>
</queryTable>
</file>

<file path=xl/queryTables/queryTable2.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3">
    <queryTableFields count="11">
      <queryTableField id="1" name="Order_ID" tableColumnId="2"/>
      <queryTableField id="2" name="Customer_ID" tableColumnId="3"/>
      <queryTableField id="3" name="Product_ID" tableColumnId="4"/>
      <queryTableField id="4" name="Quantity" tableColumnId="5"/>
      <queryTableField id="12" dataBound="0" tableColumnId="13"/>
      <queryTableField id="5" name="Order_Date" tableColumnId="6"/>
      <queryTableField id="6" name="Order_Time" tableColumnId="7"/>
      <queryTableField id="7" name="Delivery_Date" tableColumnId="8"/>
      <queryTableField id="8" name="Delivery_Time" tableColumnId="9"/>
      <queryTableField id="9" name="Location" tableColumnId="10"/>
      <queryTableField id="10" name="Occasion" tableColumnId="11"/>
    </queryTable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7">
    <queryTableFields count="6">
      <queryTableField id="1" name="Product_ID" tableColumnId="13"/>
      <queryTableField id="2" name="Product_Name" tableColumnId="14"/>
      <queryTableField id="3" name="Category" tableColumnId="15"/>
      <queryTableField id="4" name="Price (INR)" tableColumnId="16"/>
      <queryTableField id="5" name="Occasion" tableColumnId="17"/>
      <queryTableField id="6" name="Description" tableColumnId="18"/>
    </queryTableFields>
  </queryTableRefresh>
</queryTable>
</file>

<file path=xl/queryTables/queryTable4.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6">
      <queryTableField id="1" name="Name" tableColumnId="13"/>
      <queryTableField id="2" name="Extension" tableColumnId="14"/>
      <queryTableField id="3" name="Date accessed" tableColumnId="15"/>
      <queryTableField id="4" name="Date modified" tableColumnId="16"/>
      <queryTableField id="5" name="Date created" tableColumnId="17"/>
      <queryTableField id="6" name="Folder Path"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ustomer].[City]">
  <pivotTables>
    <pivotTable tabId="9" name="PivotTable4"/>
  </pivotTables>
  <data>
    <olap pivotCacheId="18">
      <levels count="2">
        <level uniqueName="[Customer].[City].[(All)]" sourceCaption="(All)" count="0"/>
        <level uniqueName="[Customer].[City].[City]" sourceCaption="City" count="86">
          <ranges>
            <range startItem="0">
              <i n="[Customer].[City].&amp;[Agra]" c="Agra"/>
              <i n="[Customer].[City].&amp;[Ahmednagar]" c="Ahmednagar"/>
              <i n="[Customer].[City].&amp;[Aizawl]" c="Aizawl"/>
              <i n="[Customer].[City].&amp;[Ajmer]" c="Ajmer"/>
              <i n="[Customer].[City].&amp;[Aligarh]" c="Aligarh"/>
              <i n="[Customer].[City].&amp;[Anand]" c="Anand"/>
              <i n="[Customer].[City].&amp;[Anantapuram]" c="Anantapuram"/>
              <i n="[Customer].[City].&amp;[Berhampore]" c="Berhampore"/>
              <i n="[Customer].[City].&amp;[Bharatpur]" c="Bharatpur"/>
              <i n="[Customer].[City].&amp;[Bhatpara]" c="Bhatpara"/>
              <i n="[Customer].[City].&amp;[Bhilai]" c="Bhilai"/>
              <i n="[Customer].[City].&amp;[Bhopal]" c="Bhopal"/>
              <i n="[Customer].[City].&amp;[Bhubaneswar]" c="Bhubaneswar"/>
              <i n="[Customer].[City].&amp;[Bidhannagar]" c="Bidhannagar"/>
              <i n="[Customer].[City].&amp;[Bilaspur]" c="Bilaspur"/>
              <i n="[Customer].[City].&amp;[Bulandshahr]" c="Bulandshahr"/>
              <i n="[Customer].[City].&amp;[Chinsurah]" c="Chinsurah"/>
              <i n="[Customer].[City].&amp;[Cuttack]" c="Cuttack"/>
              <i n="[Customer].[City].&amp;[Danapur]" c="Danapur"/>
              <i n="[Customer].[City].&amp;[Davanagere]" c="Davanagere"/>
              <i n="[Customer].[City].&amp;[Delhi]" c="Delhi"/>
              <i n="[Customer].[City].&amp;[Deoghar]" c="Deoghar"/>
              <i n="[Customer].[City].&amp;[Dhanbad]" c="Dhanbad"/>
              <i n="[Customer].[City].&amp;[Dibrugarh]" c="Dibrugarh"/>
              <i n="[Customer].[City].&amp;[Farrukhabad]" c="Farrukhabad"/>
              <i n="[Customer].[City].&amp;[Gangtok]" c="Gangtok"/>
              <i n="[Customer].[City].&amp;[Gaya]" c="Gaya"/>
              <i n="[Customer].[City].&amp;[Guna]" c="Guna"/>
              <i n="[Customer].[City].&amp;[Guntakal]" c="Guntakal"/>
              <i n="[Customer].[City].&amp;[Haridwar]" c="Haridwar"/>
              <i n="[Customer].[City].&amp;[Hyderabad]" c="Hyderabad"/>
              <i n="[Customer].[City].&amp;[Imphal]" c="Imphal"/>
              <i n="[Customer].[City].&amp;[Indore]" c="Indore"/>
              <i n="[Customer].[City].&amp;[Jamnagar]" c="Jamnagar"/>
              <i n="[Customer].[City].&amp;[Jorhat]" c="Jorhat"/>
              <i n="[Customer].[City].&amp;[Kalyan-Dombivli]" c="Kalyan-Dombivli"/>
              <i n="[Customer].[City].&amp;[Kamarhati]" c="Kamarhati"/>
              <i n="[Customer].[City].&amp;[Kanpur]" c="Kanpur"/>
              <i n="[Customer].[City].&amp;[Karaikudi]" c="Karaikudi"/>
              <i n="[Customer].[City].&amp;[Karimnagar]" c="Karimnagar"/>
              <i n="[Customer].[City].&amp;[Kavali]" c="Kavali"/>
              <i n="[Customer].[City].&amp;[Khandwa]" c="Khandwa"/>
              <i n="[Customer].[City].&amp;[Khora]" c="Khora"/>
              <i n="[Customer].[City].&amp;[Kolkata]" c="Kolkata"/>
              <i n="[Customer].[City].&amp;[Kota]" c="Kota"/>
              <i n="[Customer].[City].&amp;[Kottayam]" c="Kottayam"/>
              <i n="[Customer].[City].&amp;[Machilipatnam]" c="Machilipatnam"/>
              <i n="[Customer].[City].&amp;[Madhyamgram]" c="Madhyamgram"/>
              <i n="[Customer].[City].&amp;[Madurai]" c="Madurai"/>
              <i n="[Customer].[City].&amp;[Maheshtala]" c="Maheshtala"/>
              <i n="[Customer].[City].&amp;[Malegaon]" c="Malegaon"/>
              <i n="[Customer].[City].&amp;[Mangalore]" c="Mangalore"/>
              <i n="[Customer].[City].&amp;[Medininagar]" c="Medininagar"/>
              <i n="[Customer].[City].&amp;[Mehsana]" c="Mehsana"/>
              <i n="[Customer].[City].&amp;[Miryalaguda]" c="Miryalaguda"/>
              <i n="[Customer].[City].&amp;[Nagpur]" c="Nagpur"/>
              <i n="[Customer].[City].&amp;[Nellore]" c="Nellore"/>
              <i n="[Customer].[City].&amp;[New Delhi]" c="New Delhi"/>
              <i n="[Customer].[City].&amp;[Nizamabad]" c="Nizamabad"/>
              <i n="[Customer].[City].&amp;[Noida]" c="Noida"/>
              <i n="[Customer].[City].&amp;[North Dumdum]" c="North Dumdum"/>
              <i n="[Customer].[City].&amp;[Orai]" c="Orai"/>
              <i n="[Customer].[City].&amp;[Pallavaram]" c="Pallavaram"/>
              <i n="[Customer].[City].&amp;[Panchkula]" c="Panchkula"/>
              <i n="[Customer].[City].&amp;[Panvel]" c="Panvel"/>
              <i n="[Customer].[City].&amp;[Parbhani]" c="Parbhani"/>
              <i n="[Customer].[City].&amp;[Phagwara]" c="Phagwara"/>
              <i n="[Customer].[City].&amp;[Purnia]" c="Purnia"/>
              <i n="[Customer].[City].&amp;[Raipur]" c="Raipur"/>
              <i n="[Customer].[City].&amp;[Ratlam]" c="Ratlam"/>
              <i n="[Customer].[City].&amp;[Raurkela Industrial Township]" c="Raurkela Industrial Township"/>
              <i n="[Customer].[City].&amp;[Sambhal]" c="Sambhal"/>
              <i n="[Customer].[City].&amp;[Sasaram]" c="Sasaram"/>
              <i n="[Customer].[City].&amp;[Satara]" c="Satara"/>
              <i n="[Customer].[City].&amp;[Serampore]" c="Serampore"/>
              <i n="[Customer].[City].&amp;[Singrauli]" c="Singrauli"/>
              <i n="[Customer].[City].&amp;[Sri Ganganagar]" c="Sri Ganganagar"/>
              <i n="[Customer].[City].&amp;[Srikakulam]" c="Srikakulam"/>
              <i n="[Customer].[City].&amp;[Sultan Pur Majra]" c="Sultan Pur Majra"/>
              <i n="[Customer].[City].&amp;[Surat]" c="Surat"/>
              <i n="[Customer].[City].&amp;[Tenali]" c="Tenali"/>
              <i n="[Customer].[City].&amp;[Tiruchirappalli]" c="Tiruchirappalli"/>
              <i n="[Customer].[City].&amp;[Tiruppur]" c="Tiruppur"/>
              <i n="[Customer].[City].&amp;[Tumkur]" c="Tumkur"/>
              <i n="[Customer].[City].&amp;[Vellore]" c="Vellore"/>
              <i n="[Customer].[City].&amp;[Warangal]" c="Warangal"/>
            </range>
          </ranges>
        </level>
      </levels>
      <selections count="1">
        <selection n="[Customer].[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Customer].[Gender]">
  <pivotTables>
    <pivotTable tabId="9" name="PivotTable4"/>
  </pivotTables>
  <data>
    <olap pivotCacheId="18">
      <levels count="2">
        <level uniqueName="[Customer].[Gender].[(All)]" sourceCaption="(All)" count="0"/>
        <level uniqueName="[Customer].[Gender].[Gender]" sourceCaption="Gender" count="2">
          <ranges>
            <range startItem="0">
              <i n="[Customer].[Gender].&amp;[Female]" c="Female"/>
              <i n="[Customer].[Gender].&amp;[Male]" c="Male"/>
            </range>
          </ranges>
        </level>
      </levels>
      <selections count="1">
        <selection n="[Customer].[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Product].[Category]">
  <pivotTables>
    <pivotTable tabId="9" name="PivotTable4"/>
  </pivotTables>
  <data>
    <olap pivotCacheId="18">
      <levels count="2">
        <level uniqueName="[Product].[Category].[(All)]" sourceCaption="(All)" count="0"/>
        <level uniqueName="[Product].[Category].[Category]" sourceCaption="Category" count="7">
          <ranges>
            <range startItem="0">
              <i n="[Product].[Category].&amp;[Cake]" c="Cake"/>
              <i n="[Product].[Category].&amp;[Colors]" c="Colors"/>
              <i n="[Product].[Category].&amp;[Mugs]" c="Mugs"/>
              <i n="[Product].[Category].&amp;[Plants]" c="Plants"/>
              <i n="[Product].[Category].&amp;[Raksha Bandhan]" c="Raksha Bandhan"/>
              <i n="[Product].[Category].&amp;[Soft Toys]" c="Soft Toys"/>
              <i n="[Product].[Category].&amp;[Sweets]" c="Sweets"/>
            </range>
          </ranges>
        </level>
      </levels>
      <selections count="1">
        <selection n="[Produc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artItem="41" level="1" rowHeight="234950"/>
  <slicer name="Gender" cache="Slicer_Gender" caption="Gender" level="1" rowHeight="234950"/>
  <slicer name="Category" cache="Slicer_Category" caption="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2" name="Customer" displayName="Customer" ref="A1:G101" tableType="queryTable" totalsRowShown="0">
  <tableColumns count="7">
    <tableColumn id="15" uniqueName="15" name="Customer_ID" queryTableFieldId="1" dataCellStyle="Normal"/>
    <tableColumn id="16" uniqueName="16" name="Name" queryTableFieldId="2" dataCellStyle="Normal"/>
    <tableColumn id="17" uniqueName="17" name="City" queryTableFieldId="3" dataCellStyle="Normal"/>
    <tableColumn id="2" uniqueName="2" name="Contact_Number" queryTableFieldId="8" dataDxfId="19"/>
    <tableColumn id="19" uniqueName="19" name="Email" queryTableFieldId="5" dataCellStyle="Normal"/>
    <tableColumn id="20" uniqueName="20" name="Gender" queryTableFieldId="6" dataCellStyle="Normal"/>
    <tableColumn id="21" uniqueName="21" name="Address" queryTableFieldId="7" dataCellStyle="Normal"/>
  </tableColumns>
  <tableStyleInfo name="TableStyleLight8" showFirstColumn="0" showLastColumn="0" showRowStripes="1" showColumnStripes="0"/>
</table>
</file>

<file path=xl/tables/table2.xml><?xml version="1.0" encoding="utf-8"?>
<table xmlns="http://schemas.openxmlformats.org/spreadsheetml/2006/main" id="3" name="Order" displayName="Order" ref="A1:K1001" tableType="queryTable" totalsRowShown="0" headerRowCellStyle="Normal" dataCellStyle="Normal">
  <tableColumns count="11">
    <tableColumn id="2" uniqueName="2" name="Order_ID" queryTableFieldId="1" dataCellStyle="Normal"/>
    <tableColumn id="3" uniqueName="3" name="Customer_ID" queryTableFieldId="2" dataCellStyle="Normal"/>
    <tableColumn id="4" uniqueName="4" name="Product_ID" queryTableFieldId="3" dataCellStyle="Normal"/>
    <tableColumn id="5" uniqueName="5" name="Quantity" queryTableFieldId="4" dataCellStyle="Normal"/>
    <tableColumn id="13" uniqueName="13" name="Revenue" queryTableFieldId="12" dataDxfId="18"/>
    <tableColumn id="6" uniqueName="6" name="Order_Date" queryTableFieldId="5" dataDxfId="17" dataCellStyle="Normal"/>
    <tableColumn id="7" uniqueName="7" name="Order_Time" queryTableFieldId="6" dataDxfId="16" dataCellStyle="Normal"/>
    <tableColumn id="8" uniqueName="8" name="Delivery_Date" queryTableFieldId="7" dataDxfId="15" dataCellStyle="Normal"/>
    <tableColumn id="9" uniqueName="9" name="Delivery_Time" queryTableFieldId="8" dataDxfId="14" dataCellStyle="Normal"/>
    <tableColumn id="10" uniqueName="10" name="Location" queryTableFieldId="9" dataDxfId="13" dataCellStyle="Normal"/>
    <tableColumn id="11" uniqueName="11" name="Occasion" queryTableFieldId="10" dataCellStyle="Normal"/>
  </tableColumns>
  <tableStyleInfo name="TableStyleLight8" showFirstColumn="0" showLastColumn="0" showRowStripes="1" showColumnStripes="0"/>
</table>
</file>

<file path=xl/tables/table3.xml><?xml version="1.0" encoding="utf-8"?>
<table xmlns="http://schemas.openxmlformats.org/spreadsheetml/2006/main" id="4" name="Product" displayName="Product" ref="A1:F71" tableType="queryTable" totalsRowShown="0" dataCellStyle="Normal">
  <autoFilter ref="A1:F71"/>
  <tableColumns count="6">
    <tableColumn id="13" uniqueName="13" name="Product_ID" queryTableFieldId="1" dataCellStyle="Normal"/>
    <tableColumn id="14" uniqueName="14" name="Product_Name" queryTableFieldId="2" dataCellStyle="Normal"/>
    <tableColumn id="15" uniqueName="15" name="Category" queryTableFieldId="3" dataCellStyle="Normal"/>
    <tableColumn id="16" uniqueName="16" name="Price (INR)" queryTableFieldId="4" dataCellStyle="Normal"/>
    <tableColumn id="17" uniqueName="17" name="Occasion" queryTableFieldId="5" dataCellStyle="Normal"/>
    <tableColumn id="18" uniqueName="18" name="Description" queryTableFieldId="6" dataCellStyle="Normal"/>
  </tableColumns>
  <tableStyleInfo name="TableStyleLight8" showFirstColumn="0" showLastColumn="0" showRowStripes="1" showColumnStripes="0"/>
</table>
</file>

<file path=xl/tables/table4.xml><?xml version="1.0" encoding="utf-8"?>
<table xmlns="http://schemas.openxmlformats.org/spreadsheetml/2006/main" id="1" name="excel_project" displayName="excel_project" ref="A1:F4" tableType="queryTable" totalsRowShown="0">
  <autoFilter ref="A1:F4"/>
  <tableColumns count="6">
    <tableColumn id="13" uniqueName="13" name="Name" queryTableFieldId="1" dataDxfId="5"/>
    <tableColumn id="14" uniqueName="14" name="Extension" queryTableFieldId="2" dataDxfId="4"/>
    <tableColumn id="15" uniqueName="15" name="Date accessed" queryTableFieldId="3" dataDxfId="3"/>
    <tableColumn id="16" uniqueName="16" name="Date modified" queryTableFieldId="4" dataDxfId="2"/>
    <tableColumn id="17" uniqueName="17" name="Date created" queryTableFieldId="5" dataDxfId="1"/>
    <tableColumn id="18" uniqueName="18"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Order_Date]">
  <pivotTables>
    <pivotTable tabId="10" name="PivotTable6"/>
    <pivotTable tabId="10" name="PivotTable1"/>
  </pivotTables>
  <state minimalRefreshVersion="6" lastRefreshVersion="6" pivotCacheId="1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5-2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11/relationships/timeline" Target="../timelines/timeline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B1" workbookViewId="0">
      <selection activeCell="M18" sqref="M18"/>
    </sheetView>
  </sheetViews>
  <sheetFormatPr defaultRowHeight="14.4" x14ac:dyDescent="0.3"/>
  <cols>
    <col min="1" max="1" width="14.109375" bestFit="1" customWidth="1"/>
    <col min="2" max="2" width="21.33203125" bestFit="1" customWidth="1"/>
    <col min="3" max="3" width="24.6640625" bestFit="1" customWidth="1"/>
    <col min="4" max="4" width="18.6640625" customWidth="1"/>
    <col min="5" max="5" width="37" bestFit="1" customWidth="1"/>
    <col min="6" max="6" width="9.33203125" bestFit="1" customWidth="1"/>
    <col min="7" max="7" width="45.33203125" bestFit="1" customWidth="1"/>
    <col min="9" max="9" width="15.5546875" bestFit="1" customWidth="1"/>
  </cols>
  <sheetData>
    <row r="1" spans="1:10" x14ac:dyDescent="0.3">
      <c r="A1" t="s">
        <v>11</v>
      </c>
      <c r="B1" t="s">
        <v>0</v>
      </c>
      <c r="C1" t="s">
        <v>12</v>
      </c>
      <c r="D1" t="s">
        <v>13</v>
      </c>
      <c r="E1" t="s">
        <v>14</v>
      </c>
      <c r="F1" t="s">
        <v>15</v>
      </c>
      <c r="G1" t="s">
        <v>16</v>
      </c>
    </row>
    <row r="2" spans="1:10" x14ac:dyDescent="0.3">
      <c r="A2" t="s">
        <v>17</v>
      </c>
      <c r="B2" t="s">
        <v>18</v>
      </c>
      <c r="C2" t="s">
        <v>19</v>
      </c>
      <c r="D2" t="s">
        <v>903</v>
      </c>
      <c r="E2" t="s">
        <v>20</v>
      </c>
      <c r="F2" t="s">
        <v>21</v>
      </c>
      <c r="G2" t="s">
        <v>22</v>
      </c>
    </row>
    <row r="3" spans="1:10" x14ac:dyDescent="0.3">
      <c r="A3" t="s">
        <v>23</v>
      </c>
      <c r="B3" t="s">
        <v>24</v>
      </c>
      <c r="C3" t="s">
        <v>25</v>
      </c>
      <c r="D3" t="s">
        <v>904</v>
      </c>
      <c r="E3" t="s">
        <v>26</v>
      </c>
      <c r="F3" t="s">
        <v>21</v>
      </c>
      <c r="G3" t="s">
        <v>27</v>
      </c>
    </row>
    <row r="4" spans="1:10" x14ac:dyDescent="0.3">
      <c r="A4" t="s">
        <v>28</v>
      </c>
      <c r="B4" t="s">
        <v>29</v>
      </c>
      <c r="C4" t="s">
        <v>30</v>
      </c>
      <c r="D4" t="s">
        <v>905</v>
      </c>
      <c r="E4" t="s">
        <v>31</v>
      </c>
      <c r="F4" t="s">
        <v>32</v>
      </c>
      <c r="G4" t="s">
        <v>33</v>
      </c>
    </row>
    <row r="5" spans="1:10" x14ac:dyDescent="0.3">
      <c r="A5" t="s">
        <v>34</v>
      </c>
      <c r="B5" t="s">
        <v>35</v>
      </c>
      <c r="C5" t="s">
        <v>36</v>
      </c>
      <c r="D5" t="s">
        <v>906</v>
      </c>
      <c r="E5" t="s">
        <v>37</v>
      </c>
      <c r="F5" t="s">
        <v>32</v>
      </c>
      <c r="G5" t="s">
        <v>38</v>
      </c>
    </row>
    <row r="6" spans="1:10" x14ac:dyDescent="0.3">
      <c r="A6" t="s">
        <v>39</v>
      </c>
      <c r="B6" t="s">
        <v>40</v>
      </c>
      <c r="C6" t="s">
        <v>41</v>
      </c>
      <c r="D6" t="s">
        <v>907</v>
      </c>
      <c r="E6" t="s">
        <v>42</v>
      </c>
      <c r="F6" t="s">
        <v>32</v>
      </c>
      <c r="G6" t="s">
        <v>43</v>
      </c>
    </row>
    <row r="7" spans="1:10" x14ac:dyDescent="0.3">
      <c r="A7" t="s">
        <v>44</v>
      </c>
      <c r="B7" t="s">
        <v>45</v>
      </c>
      <c r="C7" t="s">
        <v>46</v>
      </c>
      <c r="D7" t="s">
        <v>908</v>
      </c>
      <c r="E7" t="s">
        <v>47</v>
      </c>
      <c r="F7" t="s">
        <v>21</v>
      </c>
      <c r="G7" t="s">
        <v>48</v>
      </c>
    </row>
    <row r="8" spans="1:10" x14ac:dyDescent="0.3">
      <c r="A8" t="s">
        <v>49</v>
      </c>
      <c r="B8" t="s">
        <v>50</v>
      </c>
      <c r="C8" t="s">
        <v>51</v>
      </c>
      <c r="D8" t="s">
        <v>909</v>
      </c>
      <c r="E8" t="s">
        <v>52</v>
      </c>
      <c r="F8" t="s">
        <v>32</v>
      </c>
      <c r="G8" t="s">
        <v>53</v>
      </c>
      <c r="I8" t="s">
        <v>987</v>
      </c>
    </row>
    <row r="9" spans="1:10" x14ac:dyDescent="0.3">
      <c r="A9" t="s">
        <v>54</v>
      </c>
      <c r="B9" t="s">
        <v>55</v>
      </c>
      <c r="C9" t="s">
        <v>56</v>
      </c>
      <c r="D9" t="s">
        <v>57</v>
      </c>
      <c r="E9" t="s">
        <v>58</v>
      </c>
      <c r="F9" t="s">
        <v>21</v>
      </c>
      <c r="G9" t="s">
        <v>59</v>
      </c>
      <c r="I9" s="4" t="s">
        <v>11</v>
      </c>
      <c r="J9" s="7" t="s">
        <v>60</v>
      </c>
    </row>
    <row r="10" spans="1:10" x14ac:dyDescent="0.3">
      <c r="A10" t="s">
        <v>60</v>
      </c>
      <c r="B10" t="s">
        <v>61</v>
      </c>
      <c r="C10" t="s">
        <v>62</v>
      </c>
      <c r="D10" t="s">
        <v>63</v>
      </c>
      <c r="E10" t="s">
        <v>64</v>
      </c>
      <c r="F10" t="s">
        <v>21</v>
      </c>
      <c r="G10" t="s">
        <v>65</v>
      </c>
      <c r="I10" s="5" t="s">
        <v>0</v>
      </c>
      <c r="J10" t="str">
        <f>VLOOKUP(J9,Customer[#All],2,)</f>
        <v>Ritvik Borah</v>
      </c>
    </row>
    <row r="11" spans="1:10" x14ac:dyDescent="0.3">
      <c r="A11" t="s">
        <v>66</v>
      </c>
      <c r="B11" t="s">
        <v>67</v>
      </c>
      <c r="C11" t="s">
        <v>68</v>
      </c>
      <c r="D11" t="s">
        <v>910</v>
      </c>
      <c r="E11" t="s">
        <v>69</v>
      </c>
      <c r="F11" t="s">
        <v>32</v>
      </c>
      <c r="G11" t="s">
        <v>70</v>
      </c>
      <c r="I11" s="5" t="s">
        <v>12</v>
      </c>
      <c r="J11" t="str">
        <f>VLOOKUP(J9,Customer[#All],3,)</f>
        <v>Madurai</v>
      </c>
    </row>
    <row r="12" spans="1:10" x14ac:dyDescent="0.3">
      <c r="A12" t="s">
        <v>71</v>
      </c>
      <c r="B12" t="s">
        <v>72</v>
      </c>
      <c r="C12" t="s">
        <v>73</v>
      </c>
      <c r="D12" t="s">
        <v>911</v>
      </c>
      <c r="E12" t="s">
        <v>74</v>
      </c>
      <c r="F12" t="s">
        <v>21</v>
      </c>
      <c r="G12" t="s">
        <v>75</v>
      </c>
      <c r="I12" s="5" t="s">
        <v>13</v>
      </c>
      <c r="J12" t="str">
        <f>VLOOKUP(J9,Customer[#All],4,)</f>
        <v>1336765676</v>
      </c>
    </row>
    <row r="13" spans="1:10" x14ac:dyDescent="0.3">
      <c r="A13" t="s">
        <v>76</v>
      </c>
      <c r="B13" t="s">
        <v>77</v>
      </c>
      <c r="C13" t="s">
        <v>30</v>
      </c>
      <c r="D13" t="s">
        <v>912</v>
      </c>
      <c r="E13" t="s">
        <v>78</v>
      </c>
      <c r="F13" t="s">
        <v>32</v>
      </c>
      <c r="G13" t="s">
        <v>79</v>
      </c>
      <c r="I13" s="5" t="s">
        <v>14</v>
      </c>
      <c r="J13" t="str">
        <f>VLOOKUP(J9,Customer[#All],5,)</f>
        <v>daliajivika@yahoo.com</v>
      </c>
    </row>
    <row r="14" spans="1:10" x14ac:dyDescent="0.3">
      <c r="A14" t="s">
        <v>80</v>
      </c>
      <c r="B14" t="s">
        <v>81</v>
      </c>
      <c r="C14" t="s">
        <v>82</v>
      </c>
      <c r="D14" t="s">
        <v>913</v>
      </c>
      <c r="E14" t="s">
        <v>83</v>
      </c>
      <c r="F14" t="s">
        <v>21</v>
      </c>
      <c r="G14" t="s">
        <v>84</v>
      </c>
      <c r="I14" s="5" t="s">
        <v>15</v>
      </c>
      <c r="J14" t="str">
        <f>VLOOKUP(J9,Customer[#All],6,)</f>
        <v>Female</v>
      </c>
    </row>
    <row r="15" spans="1:10" x14ac:dyDescent="0.3">
      <c r="A15" t="s">
        <v>85</v>
      </c>
      <c r="B15" t="s">
        <v>86</v>
      </c>
      <c r="C15" t="s">
        <v>87</v>
      </c>
      <c r="D15" t="s">
        <v>88</v>
      </c>
      <c r="E15" t="s">
        <v>89</v>
      </c>
      <c r="F15" t="s">
        <v>21</v>
      </c>
      <c r="G15" t="s">
        <v>90</v>
      </c>
      <c r="I15" s="6" t="s">
        <v>16</v>
      </c>
      <c r="J15" t="str">
        <f>VLOOKUP(J9,Customer[#All],7,)</f>
        <v>28/64
Lanka Marg, Ramgarh 141634</v>
      </c>
    </row>
    <row r="16" spans="1:10" x14ac:dyDescent="0.3">
      <c r="A16" t="s">
        <v>91</v>
      </c>
      <c r="B16" t="s">
        <v>92</v>
      </c>
      <c r="C16" t="s">
        <v>93</v>
      </c>
      <c r="D16" t="s">
        <v>914</v>
      </c>
      <c r="E16" t="s">
        <v>94</v>
      </c>
      <c r="F16" t="s">
        <v>21</v>
      </c>
      <c r="G16" t="s">
        <v>95</v>
      </c>
    </row>
    <row r="17" spans="1:10" x14ac:dyDescent="0.3">
      <c r="A17" t="s">
        <v>96</v>
      </c>
      <c r="B17" t="s">
        <v>97</v>
      </c>
      <c r="C17" t="s">
        <v>98</v>
      </c>
      <c r="D17" t="s">
        <v>915</v>
      </c>
      <c r="E17" t="s">
        <v>99</v>
      </c>
      <c r="F17" t="s">
        <v>32</v>
      </c>
      <c r="G17" t="s">
        <v>100</v>
      </c>
    </row>
    <row r="18" spans="1:10" x14ac:dyDescent="0.3">
      <c r="A18" t="s">
        <v>101</v>
      </c>
      <c r="B18" t="s">
        <v>102</v>
      </c>
      <c r="C18" t="s">
        <v>103</v>
      </c>
      <c r="D18" t="s">
        <v>916</v>
      </c>
      <c r="E18" t="s">
        <v>104</v>
      </c>
      <c r="F18" t="s">
        <v>32</v>
      </c>
      <c r="G18" t="s">
        <v>105</v>
      </c>
    </row>
    <row r="19" spans="1:10" x14ac:dyDescent="0.3">
      <c r="A19" t="s">
        <v>106</v>
      </c>
      <c r="B19" t="s">
        <v>107</v>
      </c>
      <c r="C19" t="s">
        <v>108</v>
      </c>
      <c r="D19" t="s">
        <v>917</v>
      </c>
      <c r="E19" t="s">
        <v>109</v>
      </c>
      <c r="F19" t="s">
        <v>32</v>
      </c>
      <c r="G19" t="s">
        <v>110</v>
      </c>
    </row>
    <row r="20" spans="1:10" x14ac:dyDescent="0.3">
      <c r="A20" t="s">
        <v>111</v>
      </c>
      <c r="B20" t="s">
        <v>112</v>
      </c>
      <c r="C20" t="s">
        <v>113</v>
      </c>
      <c r="D20" t="s">
        <v>918</v>
      </c>
      <c r="E20" t="s">
        <v>114</v>
      </c>
      <c r="F20" t="s">
        <v>32</v>
      </c>
      <c r="G20" t="s">
        <v>115</v>
      </c>
      <c r="I20" t="s">
        <v>988</v>
      </c>
    </row>
    <row r="21" spans="1:10" x14ac:dyDescent="0.3">
      <c r="A21" t="s">
        <v>116</v>
      </c>
      <c r="B21" t="s">
        <v>117</v>
      </c>
      <c r="C21" t="s">
        <v>118</v>
      </c>
      <c r="D21" t="s">
        <v>919</v>
      </c>
      <c r="E21" t="s">
        <v>119</v>
      </c>
      <c r="F21" t="s">
        <v>32</v>
      </c>
      <c r="G21" t="s">
        <v>120</v>
      </c>
      <c r="I21" s="4" t="s">
        <v>11</v>
      </c>
      <c r="J21" s="7" t="s">
        <v>60</v>
      </c>
    </row>
    <row r="22" spans="1:10" x14ac:dyDescent="0.3">
      <c r="A22" t="s">
        <v>121</v>
      </c>
      <c r="B22" t="s">
        <v>122</v>
      </c>
      <c r="C22" t="s">
        <v>123</v>
      </c>
      <c r="D22" t="s">
        <v>920</v>
      </c>
      <c r="E22" t="s">
        <v>124</v>
      </c>
      <c r="F22" t="s">
        <v>32</v>
      </c>
      <c r="G22" t="s">
        <v>125</v>
      </c>
      <c r="I22" s="5" t="s">
        <v>0</v>
      </c>
      <c r="J22" t="str">
        <f>INDEX(Customer[Name],MATCH(J21, Customer[Customer_ID],0))</f>
        <v>Ritvik Borah</v>
      </c>
    </row>
    <row r="23" spans="1:10" x14ac:dyDescent="0.3">
      <c r="A23" t="s">
        <v>126</v>
      </c>
      <c r="B23" t="s">
        <v>127</v>
      </c>
      <c r="C23" t="s">
        <v>128</v>
      </c>
      <c r="D23" t="s">
        <v>921</v>
      </c>
      <c r="E23" t="s">
        <v>129</v>
      </c>
      <c r="F23" t="s">
        <v>32</v>
      </c>
      <c r="G23" t="s">
        <v>130</v>
      </c>
      <c r="I23" s="5" t="s">
        <v>12</v>
      </c>
      <c r="J23" t="str">
        <f>INDEX(Customer[City],MATCH(J21,Customer[Customer_ID],0))</f>
        <v>Madurai</v>
      </c>
    </row>
    <row r="24" spans="1:10" x14ac:dyDescent="0.3">
      <c r="A24" t="s">
        <v>131</v>
      </c>
      <c r="B24" t="s">
        <v>132</v>
      </c>
      <c r="C24" t="s">
        <v>133</v>
      </c>
      <c r="D24" t="s">
        <v>134</v>
      </c>
      <c r="E24" t="s">
        <v>135</v>
      </c>
      <c r="F24" t="s">
        <v>32</v>
      </c>
      <c r="G24" t="s">
        <v>136</v>
      </c>
      <c r="I24" s="5" t="s">
        <v>13</v>
      </c>
      <c r="J24" t="str">
        <f>INDEX(Customer[Contact_Number],MATCH(J21,Customer[Customer_ID],0))</f>
        <v>1336765676</v>
      </c>
    </row>
    <row r="25" spans="1:10" x14ac:dyDescent="0.3">
      <c r="A25" t="s">
        <v>137</v>
      </c>
      <c r="B25" t="s">
        <v>138</v>
      </c>
      <c r="C25" t="s">
        <v>139</v>
      </c>
      <c r="D25" t="s">
        <v>922</v>
      </c>
      <c r="E25" t="s">
        <v>140</v>
      </c>
      <c r="F25" t="s">
        <v>21</v>
      </c>
      <c r="G25" t="s">
        <v>141</v>
      </c>
      <c r="I25" s="5" t="s">
        <v>14</v>
      </c>
      <c r="J25" t="str">
        <f>INDEX(Customer[Email],MATCH(J21,Customer[Customer_ID],0))</f>
        <v>daliajivika@yahoo.com</v>
      </c>
    </row>
    <row r="26" spans="1:10" x14ac:dyDescent="0.3">
      <c r="A26" t="s">
        <v>142</v>
      </c>
      <c r="B26" t="s">
        <v>143</v>
      </c>
      <c r="C26" t="s">
        <v>144</v>
      </c>
      <c r="D26" t="s">
        <v>923</v>
      </c>
      <c r="E26" t="s">
        <v>145</v>
      </c>
      <c r="F26" t="s">
        <v>21</v>
      </c>
      <c r="G26" t="s">
        <v>146</v>
      </c>
      <c r="I26" s="5" t="s">
        <v>15</v>
      </c>
      <c r="J26" t="str">
        <f>INDEX(Customer[Gender],MATCH(J21,Customer[Customer_ID],0))</f>
        <v>Female</v>
      </c>
    </row>
    <row r="27" spans="1:10" x14ac:dyDescent="0.3">
      <c r="A27" t="s">
        <v>147</v>
      </c>
      <c r="B27" t="s">
        <v>148</v>
      </c>
      <c r="C27" t="s">
        <v>149</v>
      </c>
      <c r="D27" t="s">
        <v>924</v>
      </c>
      <c r="E27" t="s">
        <v>150</v>
      </c>
      <c r="F27" t="s">
        <v>21</v>
      </c>
      <c r="G27" t="s">
        <v>151</v>
      </c>
      <c r="I27" s="6" t="s">
        <v>16</v>
      </c>
      <c r="J27" t="str">
        <f>INDEX(Customer[Address],MATCH(J21,Customer[Customer_ID],0))</f>
        <v>28/64
Lanka Marg, Ramgarh 141634</v>
      </c>
    </row>
    <row r="28" spans="1:10" x14ac:dyDescent="0.3">
      <c r="A28" t="s">
        <v>152</v>
      </c>
      <c r="B28" t="s">
        <v>153</v>
      </c>
      <c r="C28" t="s">
        <v>154</v>
      </c>
      <c r="D28" t="s">
        <v>925</v>
      </c>
      <c r="E28" t="s">
        <v>155</v>
      </c>
      <c r="F28" t="s">
        <v>21</v>
      </c>
      <c r="G28" t="s">
        <v>156</v>
      </c>
    </row>
    <row r="29" spans="1:10" x14ac:dyDescent="0.3">
      <c r="A29" t="s">
        <v>157</v>
      </c>
      <c r="B29" t="s">
        <v>158</v>
      </c>
      <c r="C29" t="s">
        <v>159</v>
      </c>
      <c r="D29" t="s">
        <v>926</v>
      </c>
      <c r="E29" t="s">
        <v>160</v>
      </c>
      <c r="F29" t="s">
        <v>21</v>
      </c>
      <c r="G29" t="s">
        <v>161</v>
      </c>
    </row>
    <row r="30" spans="1:10" x14ac:dyDescent="0.3">
      <c r="A30" t="s">
        <v>162</v>
      </c>
      <c r="B30" t="s">
        <v>163</v>
      </c>
      <c r="C30" t="s">
        <v>164</v>
      </c>
      <c r="D30" t="s">
        <v>927</v>
      </c>
      <c r="E30" t="s">
        <v>285</v>
      </c>
      <c r="F30" t="s">
        <v>21</v>
      </c>
      <c r="G30" t="s">
        <v>286</v>
      </c>
    </row>
    <row r="31" spans="1:10" x14ac:dyDescent="0.3">
      <c r="A31" t="s">
        <v>287</v>
      </c>
      <c r="B31" t="s">
        <v>288</v>
      </c>
      <c r="C31" t="s">
        <v>289</v>
      </c>
      <c r="D31" t="s">
        <v>928</v>
      </c>
      <c r="E31" t="s">
        <v>290</v>
      </c>
      <c r="F31" t="s">
        <v>32</v>
      </c>
      <c r="G31" t="s">
        <v>291</v>
      </c>
    </row>
    <row r="32" spans="1:10" x14ac:dyDescent="0.3">
      <c r="A32" t="s">
        <v>292</v>
      </c>
      <c r="B32" t="s">
        <v>293</v>
      </c>
      <c r="C32" t="s">
        <v>294</v>
      </c>
      <c r="D32" t="s">
        <v>929</v>
      </c>
      <c r="E32" t="s">
        <v>295</v>
      </c>
      <c r="F32" t="s">
        <v>21</v>
      </c>
      <c r="G32" t="s">
        <v>296</v>
      </c>
    </row>
    <row r="33" spans="1:7" x14ac:dyDescent="0.3">
      <c r="A33" t="s">
        <v>297</v>
      </c>
      <c r="B33" t="s">
        <v>298</v>
      </c>
      <c r="C33" t="s">
        <v>299</v>
      </c>
      <c r="D33" t="s">
        <v>300</v>
      </c>
      <c r="E33" t="s">
        <v>301</v>
      </c>
      <c r="F33" t="s">
        <v>32</v>
      </c>
      <c r="G33" t="s">
        <v>302</v>
      </c>
    </row>
    <row r="34" spans="1:7" x14ac:dyDescent="0.3">
      <c r="A34" t="s">
        <v>303</v>
      </c>
      <c r="B34" t="s">
        <v>304</v>
      </c>
      <c r="C34" t="s">
        <v>305</v>
      </c>
      <c r="D34" t="s">
        <v>306</v>
      </c>
      <c r="E34" t="s">
        <v>307</v>
      </c>
      <c r="F34" t="s">
        <v>21</v>
      </c>
      <c r="G34" t="s">
        <v>308</v>
      </c>
    </row>
    <row r="35" spans="1:7" x14ac:dyDescent="0.3">
      <c r="A35" t="s">
        <v>309</v>
      </c>
      <c r="B35" t="s">
        <v>310</v>
      </c>
      <c r="C35" t="s">
        <v>311</v>
      </c>
      <c r="D35" t="s">
        <v>930</v>
      </c>
      <c r="E35" t="s">
        <v>312</v>
      </c>
      <c r="F35" t="s">
        <v>32</v>
      </c>
      <c r="G35" t="s">
        <v>313</v>
      </c>
    </row>
    <row r="36" spans="1:7" x14ac:dyDescent="0.3">
      <c r="A36" t="s">
        <v>314</v>
      </c>
      <c r="B36" t="s">
        <v>315</v>
      </c>
      <c r="C36" t="s">
        <v>316</v>
      </c>
      <c r="D36" t="s">
        <v>931</v>
      </c>
      <c r="E36" t="s">
        <v>317</v>
      </c>
      <c r="F36" t="s">
        <v>32</v>
      </c>
      <c r="G36" t="s">
        <v>318</v>
      </c>
    </row>
    <row r="37" spans="1:7" x14ac:dyDescent="0.3">
      <c r="A37" t="s">
        <v>319</v>
      </c>
      <c r="B37" t="s">
        <v>320</v>
      </c>
      <c r="C37" t="s">
        <v>321</v>
      </c>
      <c r="D37" t="s">
        <v>932</v>
      </c>
      <c r="E37" t="s">
        <v>322</v>
      </c>
      <c r="F37" t="s">
        <v>21</v>
      </c>
      <c r="G37" t="s">
        <v>323</v>
      </c>
    </row>
    <row r="38" spans="1:7" x14ac:dyDescent="0.3">
      <c r="A38" t="s">
        <v>174</v>
      </c>
      <c r="B38" t="s">
        <v>324</v>
      </c>
      <c r="C38" t="s">
        <v>325</v>
      </c>
      <c r="D38" t="s">
        <v>326</v>
      </c>
      <c r="E38" t="s">
        <v>327</v>
      </c>
      <c r="F38" t="s">
        <v>32</v>
      </c>
      <c r="G38" t="s">
        <v>328</v>
      </c>
    </row>
    <row r="39" spans="1:7" x14ac:dyDescent="0.3">
      <c r="A39" t="s">
        <v>329</v>
      </c>
      <c r="B39" t="s">
        <v>330</v>
      </c>
      <c r="C39" t="s">
        <v>331</v>
      </c>
      <c r="D39" t="s">
        <v>933</v>
      </c>
      <c r="E39" t="s">
        <v>332</v>
      </c>
      <c r="F39" t="s">
        <v>21</v>
      </c>
      <c r="G39" t="s">
        <v>333</v>
      </c>
    </row>
    <row r="40" spans="1:7" x14ac:dyDescent="0.3">
      <c r="A40" t="s">
        <v>334</v>
      </c>
      <c r="B40" t="s">
        <v>335</v>
      </c>
      <c r="C40" t="s">
        <v>336</v>
      </c>
      <c r="D40" t="s">
        <v>934</v>
      </c>
      <c r="E40" t="s">
        <v>337</v>
      </c>
      <c r="F40" t="s">
        <v>32</v>
      </c>
      <c r="G40" t="s">
        <v>338</v>
      </c>
    </row>
    <row r="41" spans="1:7" x14ac:dyDescent="0.3">
      <c r="A41" t="s">
        <v>184</v>
      </c>
      <c r="B41" t="s">
        <v>339</v>
      </c>
      <c r="C41" t="s">
        <v>340</v>
      </c>
      <c r="D41" t="s">
        <v>935</v>
      </c>
      <c r="E41" t="s">
        <v>341</v>
      </c>
      <c r="F41" t="s">
        <v>21</v>
      </c>
      <c r="G41" t="s">
        <v>342</v>
      </c>
    </row>
    <row r="42" spans="1:7" x14ac:dyDescent="0.3">
      <c r="A42" t="s">
        <v>343</v>
      </c>
      <c r="B42" t="s">
        <v>344</v>
      </c>
      <c r="C42" t="s">
        <v>345</v>
      </c>
      <c r="D42" t="s">
        <v>936</v>
      </c>
      <c r="E42" t="s">
        <v>346</v>
      </c>
      <c r="F42" t="s">
        <v>32</v>
      </c>
      <c r="G42" t="s">
        <v>347</v>
      </c>
    </row>
    <row r="43" spans="1:7" x14ac:dyDescent="0.3">
      <c r="A43" t="s">
        <v>198</v>
      </c>
      <c r="B43" t="s">
        <v>348</v>
      </c>
      <c r="C43" t="s">
        <v>349</v>
      </c>
      <c r="D43" t="s">
        <v>937</v>
      </c>
      <c r="E43" t="s">
        <v>350</v>
      </c>
      <c r="F43" t="s">
        <v>32</v>
      </c>
      <c r="G43" t="s">
        <v>351</v>
      </c>
    </row>
    <row r="44" spans="1:7" x14ac:dyDescent="0.3">
      <c r="A44" t="s">
        <v>352</v>
      </c>
      <c r="B44" t="s">
        <v>353</v>
      </c>
      <c r="C44" t="s">
        <v>316</v>
      </c>
      <c r="D44" t="s">
        <v>938</v>
      </c>
      <c r="E44" t="s">
        <v>354</v>
      </c>
      <c r="F44" t="s">
        <v>21</v>
      </c>
      <c r="G44" t="s">
        <v>355</v>
      </c>
    </row>
    <row r="45" spans="1:7" x14ac:dyDescent="0.3">
      <c r="A45" t="s">
        <v>190</v>
      </c>
      <c r="B45" t="s">
        <v>356</v>
      </c>
      <c r="C45" t="s">
        <v>357</v>
      </c>
      <c r="D45" t="s">
        <v>939</v>
      </c>
      <c r="E45" t="s">
        <v>358</v>
      </c>
      <c r="F45" t="s">
        <v>32</v>
      </c>
      <c r="G45" t="s">
        <v>359</v>
      </c>
    </row>
    <row r="46" spans="1:7" x14ac:dyDescent="0.3">
      <c r="A46" t="s">
        <v>360</v>
      </c>
      <c r="B46" t="s">
        <v>361</v>
      </c>
      <c r="C46" t="s">
        <v>362</v>
      </c>
      <c r="D46" t="s">
        <v>940</v>
      </c>
      <c r="E46" t="s">
        <v>363</v>
      </c>
      <c r="F46" t="s">
        <v>21</v>
      </c>
      <c r="G46" t="s">
        <v>364</v>
      </c>
    </row>
    <row r="47" spans="1:7" x14ac:dyDescent="0.3">
      <c r="A47" t="s">
        <v>365</v>
      </c>
      <c r="B47" t="s">
        <v>366</v>
      </c>
      <c r="C47" t="s">
        <v>367</v>
      </c>
      <c r="D47" t="s">
        <v>941</v>
      </c>
      <c r="E47" t="s">
        <v>368</v>
      </c>
      <c r="F47" t="s">
        <v>32</v>
      </c>
      <c r="G47" t="s">
        <v>369</v>
      </c>
    </row>
    <row r="48" spans="1:7" x14ac:dyDescent="0.3">
      <c r="A48" t="s">
        <v>370</v>
      </c>
      <c r="B48" t="s">
        <v>371</v>
      </c>
      <c r="C48" t="s">
        <v>372</v>
      </c>
      <c r="D48" t="s">
        <v>942</v>
      </c>
      <c r="E48" t="s">
        <v>373</v>
      </c>
      <c r="F48" t="s">
        <v>32</v>
      </c>
      <c r="G48" t="s">
        <v>374</v>
      </c>
    </row>
    <row r="49" spans="1:7" x14ac:dyDescent="0.3">
      <c r="A49" t="s">
        <v>375</v>
      </c>
      <c r="B49" t="s">
        <v>376</v>
      </c>
      <c r="C49" t="s">
        <v>377</v>
      </c>
      <c r="D49" t="s">
        <v>943</v>
      </c>
      <c r="E49" t="s">
        <v>378</v>
      </c>
      <c r="F49" t="s">
        <v>32</v>
      </c>
      <c r="G49" t="s">
        <v>379</v>
      </c>
    </row>
    <row r="50" spans="1:7" x14ac:dyDescent="0.3">
      <c r="A50" t="s">
        <v>380</v>
      </c>
      <c r="B50" t="s">
        <v>381</v>
      </c>
      <c r="C50" t="s">
        <v>382</v>
      </c>
      <c r="D50" t="s">
        <v>944</v>
      </c>
      <c r="E50" t="s">
        <v>383</v>
      </c>
      <c r="F50" t="s">
        <v>21</v>
      </c>
      <c r="G50" t="s">
        <v>384</v>
      </c>
    </row>
    <row r="51" spans="1:7" x14ac:dyDescent="0.3">
      <c r="A51" t="s">
        <v>385</v>
      </c>
      <c r="B51" t="s">
        <v>386</v>
      </c>
      <c r="C51" t="s">
        <v>382</v>
      </c>
      <c r="D51" t="s">
        <v>945</v>
      </c>
      <c r="E51" t="s">
        <v>387</v>
      </c>
      <c r="F51" t="s">
        <v>21</v>
      </c>
      <c r="G51" t="s">
        <v>388</v>
      </c>
    </row>
    <row r="52" spans="1:7" x14ac:dyDescent="0.3">
      <c r="A52" t="s">
        <v>389</v>
      </c>
      <c r="B52" t="s">
        <v>390</v>
      </c>
      <c r="C52" t="s">
        <v>203</v>
      </c>
      <c r="D52" t="s">
        <v>946</v>
      </c>
      <c r="E52" t="s">
        <v>391</v>
      </c>
      <c r="F52" t="s">
        <v>21</v>
      </c>
      <c r="G52" t="s">
        <v>392</v>
      </c>
    </row>
    <row r="53" spans="1:7" x14ac:dyDescent="0.3">
      <c r="A53" t="s">
        <v>393</v>
      </c>
      <c r="B53" t="s">
        <v>394</v>
      </c>
      <c r="C53" t="s">
        <v>395</v>
      </c>
      <c r="D53" t="s">
        <v>947</v>
      </c>
      <c r="E53" t="s">
        <v>396</v>
      </c>
      <c r="F53" t="s">
        <v>32</v>
      </c>
      <c r="G53" t="s">
        <v>397</v>
      </c>
    </row>
    <row r="54" spans="1:7" x14ac:dyDescent="0.3">
      <c r="A54" t="s">
        <v>398</v>
      </c>
      <c r="B54" t="s">
        <v>399</v>
      </c>
      <c r="C54" t="s">
        <v>400</v>
      </c>
      <c r="D54" t="s">
        <v>948</v>
      </c>
      <c r="E54" t="s">
        <v>401</v>
      </c>
      <c r="F54" t="s">
        <v>21</v>
      </c>
      <c r="G54" t="s">
        <v>402</v>
      </c>
    </row>
    <row r="55" spans="1:7" x14ac:dyDescent="0.3">
      <c r="A55" t="s">
        <v>403</v>
      </c>
      <c r="B55" t="s">
        <v>404</v>
      </c>
      <c r="C55" t="s">
        <v>133</v>
      </c>
      <c r="D55" t="s">
        <v>949</v>
      </c>
      <c r="E55" t="s">
        <v>405</v>
      </c>
      <c r="F55" t="s">
        <v>21</v>
      </c>
      <c r="G55" t="s">
        <v>406</v>
      </c>
    </row>
    <row r="56" spans="1:7" x14ac:dyDescent="0.3">
      <c r="A56" t="s">
        <v>407</v>
      </c>
      <c r="B56" t="s">
        <v>408</v>
      </c>
      <c r="C56" t="s">
        <v>382</v>
      </c>
      <c r="D56" t="s">
        <v>950</v>
      </c>
      <c r="E56" t="s">
        <v>409</v>
      </c>
      <c r="F56" t="s">
        <v>32</v>
      </c>
      <c r="G56" t="s">
        <v>410</v>
      </c>
    </row>
    <row r="57" spans="1:7" x14ac:dyDescent="0.3">
      <c r="A57" t="s">
        <v>202</v>
      </c>
      <c r="B57" t="s">
        <v>411</v>
      </c>
      <c r="C57" t="s">
        <v>164</v>
      </c>
      <c r="D57" t="s">
        <v>412</v>
      </c>
      <c r="E57" t="s">
        <v>413</v>
      </c>
      <c r="F57" t="s">
        <v>32</v>
      </c>
      <c r="G57" t="s">
        <v>414</v>
      </c>
    </row>
    <row r="58" spans="1:7" x14ac:dyDescent="0.3">
      <c r="A58" t="s">
        <v>415</v>
      </c>
      <c r="B58" t="s">
        <v>416</v>
      </c>
      <c r="C58" t="s">
        <v>417</v>
      </c>
      <c r="D58" t="s">
        <v>418</v>
      </c>
      <c r="E58" t="s">
        <v>419</v>
      </c>
      <c r="F58" t="s">
        <v>21</v>
      </c>
      <c r="G58" t="s">
        <v>420</v>
      </c>
    </row>
    <row r="59" spans="1:7" x14ac:dyDescent="0.3">
      <c r="A59" t="s">
        <v>421</v>
      </c>
      <c r="B59" t="s">
        <v>422</v>
      </c>
      <c r="C59" t="s">
        <v>377</v>
      </c>
      <c r="D59" t="s">
        <v>951</v>
      </c>
      <c r="E59" t="s">
        <v>423</v>
      </c>
      <c r="F59" t="s">
        <v>32</v>
      </c>
      <c r="G59" t="s">
        <v>424</v>
      </c>
    </row>
    <row r="60" spans="1:7" x14ac:dyDescent="0.3">
      <c r="A60" t="s">
        <v>425</v>
      </c>
      <c r="B60" t="s">
        <v>426</v>
      </c>
      <c r="C60" t="s">
        <v>427</v>
      </c>
      <c r="D60" t="s">
        <v>428</v>
      </c>
      <c r="E60" t="s">
        <v>429</v>
      </c>
      <c r="F60" t="s">
        <v>32</v>
      </c>
      <c r="G60" t="s">
        <v>430</v>
      </c>
    </row>
    <row r="61" spans="1:7" x14ac:dyDescent="0.3">
      <c r="A61" t="s">
        <v>431</v>
      </c>
      <c r="B61" t="s">
        <v>432</v>
      </c>
      <c r="C61" t="s">
        <v>433</v>
      </c>
      <c r="D61" t="s">
        <v>952</v>
      </c>
      <c r="E61" t="s">
        <v>434</v>
      </c>
      <c r="F61" t="s">
        <v>32</v>
      </c>
      <c r="G61" t="s">
        <v>435</v>
      </c>
    </row>
    <row r="62" spans="1:7" x14ac:dyDescent="0.3">
      <c r="A62" t="s">
        <v>436</v>
      </c>
      <c r="B62" t="s">
        <v>437</v>
      </c>
      <c r="C62" t="s">
        <v>139</v>
      </c>
      <c r="D62" t="s">
        <v>953</v>
      </c>
      <c r="E62" t="s">
        <v>438</v>
      </c>
      <c r="F62" t="s">
        <v>21</v>
      </c>
      <c r="G62" t="s">
        <v>439</v>
      </c>
    </row>
    <row r="63" spans="1:7" x14ac:dyDescent="0.3">
      <c r="A63" t="s">
        <v>440</v>
      </c>
      <c r="B63" t="s">
        <v>441</v>
      </c>
      <c r="C63" t="s">
        <v>442</v>
      </c>
      <c r="D63" t="s">
        <v>954</v>
      </c>
      <c r="E63" t="s">
        <v>443</v>
      </c>
      <c r="F63" t="s">
        <v>32</v>
      </c>
      <c r="G63" t="s">
        <v>444</v>
      </c>
    </row>
    <row r="64" spans="1:7" x14ac:dyDescent="0.3">
      <c r="A64" t="s">
        <v>445</v>
      </c>
      <c r="B64" t="s">
        <v>446</v>
      </c>
      <c r="C64" t="s">
        <v>447</v>
      </c>
      <c r="D64" t="s">
        <v>955</v>
      </c>
      <c r="E64" t="s">
        <v>448</v>
      </c>
      <c r="F64" t="s">
        <v>32</v>
      </c>
      <c r="G64" t="s">
        <v>449</v>
      </c>
    </row>
    <row r="65" spans="1:7" x14ac:dyDescent="0.3">
      <c r="A65" t="s">
        <v>450</v>
      </c>
      <c r="B65" t="s">
        <v>451</v>
      </c>
      <c r="C65" t="s">
        <v>452</v>
      </c>
      <c r="D65" t="s">
        <v>956</v>
      </c>
      <c r="E65" t="s">
        <v>453</v>
      </c>
      <c r="F65" t="s">
        <v>32</v>
      </c>
      <c r="G65" t="s">
        <v>454</v>
      </c>
    </row>
    <row r="66" spans="1:7" x14ac:dyDescent="0.3">
      <c r="A66" t="s">
        <v>193</v>
      </c>
      <c r="B66" t="s">
        <v>455</v>
      </c>
      <c r="C66" t="s">
        <v>456</v>
      </c>
      <c r="D66" t="s">
        <v>957</v>
      </c>
      <c r="E66" t="s">
        <v>457</v>
      </c>
      <c r="F66" t="s">
        <v>32</v>
      </c>
      <c r="G66" t="s">
        <v>458</v>
      </c>
    </row>
    <row r="67" spans="1:7" x14ac:dyDescent="0.3">
      <c r="A67" t="s">
        <v>459</v>
      </c>
      <c r="B67" t="s">
        <v>460</v>
      </c>
      <c r="C67" t="s">
        <v>461</v>
      </c>
      <c r="D67" t="s">
        <v>958</v>
      </c>
      <c r="E67" t="s">
        <v>462</v>
      </c>
      <c r="F67" t="s">
        <v>21</v>
      </c>
      <c r="G67" t="s">
        <v>463</v>
      </c>
    </row>
    <row r="68" spans="1:7" x14ac:dyDescent="0.3">
      <c r="A68" t="s">
        <v>464</v>
      </c>
      <c r="B68" t="s">
        <v>465</v>
      </c>
      <c r="C68" t="s">
        <v>466</v>
      </c>
      <c r="D68" t="s">
        <v>959</v>
      </c>
      <c r="E68" t="s">
        <v>467</v>
      </c>
      <c r="F68" t="s">
        <v>32</v>
      </c>
      <c r="G68" t="s">
        <v>468</v>
      </c>
    </row>
    <row r="69" spans="1:7" x14ac:dyDescent="0.3">
      <c r="A69" t="s">
        <v>469</v>
      </c>
      <c r="B69" t="s">
        <v>470</v>
      </c>
      <c r="C69" t="s">
        <v>427</v>
      </c>
      <c r="D69" t="s">
        <v>960</v>
      </c>
      <c r="E69" t="s">
        <v>471</v>
      </c>
      <c r="F69" t="s">
        <v>32</v>
      </c>
      <c r="G69" t="s">
        <v>472</v>
      </c>
    </row>
    <row r="70" spans="1:7" x14ac:dyDescent="0.3">
      <c r="A70" t="s">
        <v>199</v>
      </c>
      <c r="B70" t="s">
        <v>473</v>
      </c>
      <c r="C70" t="s">
        <v>474</v>
      </c>
      <c r="D70" t="s">
        <v>961</v>
      </c>
      <c r="E70" t="s">
        <v>475</v>
      </c>
      <c r="F70" t="s">
        <v>21</v>
      </c>
      <c r="G70" t="s">
        <v>476</v>
      </c>
    </row>
    <row r="71" spans="1:7" x14ac:dyDescent="0.3">
      <c r="A71" t="s">
        <v>477</v>
      </c>
      <c r="B71" t="s">
        <v>478</v>
      </c>
      <c r="C71" t="s">
        <v>311</v>
      </c>
      <c r="D71" t="s">
        <v>479</v>
      </c>
      <c r="E71" t="s">
        <v>480</v>
      </c>
      <c r="F71" t="s">
        <v>32</v>
      </c>
      <c r="G71" t="s">
        <v>481</v>
      </c>
    </row>
    <row r="72" spans="1:7" x14ac:dyDescent="0.3">
      <c r="A72" t="s">
        <v>482</v>
      </c>
      <c r="B72" t="s">
        <v>483</v>
      </c>
      <c r="C72" t="s">
        <v>484</v>
      </c>
      <c r="D72" t="s">
        <v>962</v>
      </c>
      <c r="E72" t="s">
        <v>485</v>
      </c>
      <c r="F72" t="s">
        <v>32</v>
      </c>
      <c r="G72" t="s">
        <v>486</v>
      </c>
    </row>
    <row r="73" spans="1:7" x14ac:dyDescent="0.3">
      <c r="A73" t="s">
        <v>204</v>
      </c>
      <c r="B73" t="s">
        <v>487</v>
      </c>
      <c r="C73" t="s">
        <v>488</v>
      </c>
      <c r="D73" t="s">
        <v>489</v>
      </c>
      <c r="E73" t="s">
        <v>490</v>
      </c>
      <c r="F73" t="s">
        <v>32</v>
      </c>
      <c r="G73" t="s">
        <v>491</v>
      </c>
    </row>
    <row r="74" spans="1:7" x14ac:dyDescent="0.3">
      <c r="A74" t="s">
        <v>492</v>
      </c>
      <c r="B74" t="s">
        <v>493</v>
      </c>
      <c r="C74" t="s">
        <v>494</v>
      </c>
      <c r="D74" t="s">
        <v>963</v>
      </c>
      <c r="E74" t="s">
        <v>495</v>
      </c>
      <c r="F74" t="s">
        <v>32</v>
      </c>
      <c r="G74" t="s">
        <v>496</v>
      </c>
    </row>
    <row r="75" spans="1:7" x14ac:dyDescent="0.3">
      <c r="A75" t="s">
        <v>497</v>
      </c>
      <c r="B75" t="s">
        <v>498</v>
      </c>
      <c r="C75" t="s">
        <v>499</v>
      </c>
      <c r="D75" t="s">
        <v>964</v>
      </c>
      <c r="E75" t="s">
        <v>500</v>
      </c>
      <c r="F75" t="s">
        <v>21</v>
      </c>
      <c r="G75" t="s">
        <v>501</v>
      </c>
    </row>
    <row r="76" spans="1:7" x14ac:dyDescent="0.3">
      <c r="A76" t="s">
        <v>502</v>
      </c>
      <c r="B76" t="s">
        <v>503</v>
      </c>
      <c r="C76" t="s">
        <v>504</v>
      </c>
      <c r="D76" t="s">
        <v>965</v>
      </c>
      <c r="E76" t="s">
        <v>505</v>
      </c>
      <c r="F76" t="s">
        <v>21</v>
      </c>
      <c r="G76" t="s">
        <v>506</v>
      </c>
    </row>
    <row r="77" spans="1:7" x14ac:dyDescent="0.3">
      <c r="A77" t="s">
        <v>507</v>
      </c>
      <c r="B77" t="s">
        <v>508</v>
      </c>
      <c r="C77" t="s">
        <v>509</v>
      </c>
      <c r="D77" t="s">
        <v>966</v>
      </c>
      <c r="E77" t="s">
        <v>510</v>
      </c>
      <c r="F77" t="s">
        <v>21</v>
      </c>
      <c r="G77" t="s">
        <v>511</v>
      </c>
    </row>
    <row r="78" spans="1:7" x14ac:dyDescent="0.3">
      <c r="A78" t="s">
        <v>512</v>
      </c>
      <c r="B78" t="s">
        <v>513</v>
      </c>
      <c r="C78" t="s">
        <v>19</v>
      </c>
      <c r="D78" t="s">
        <v>967</v>
      </c>
      <c r="E78" t="s">
        <v>514</v>
      </c>
      <c r="F78" t="s">
        <v>21</v>
      </c>
      <c r="G78" t="s">
        <v>515</v>
      </c>
    </row>
    <row r="79" spans="1:7" x14ac:dyDescent="0.3">
      <c r="A79" t="s">
        <v>181</v>
      </c>
      <c r="B79" t="s">
        <v>516</v>
      </c>
      <c r="C79" t="s">
        <v>517</v>
      </c>
      <c r="D79" t="s">
        <v>518</v>
      </c>
      <c r="E79" t="s">
        <v>519</v>
      </c>
      <c r="F79" t="s">
        <v>21</v>
      </c>
      <c r="G79" t="s">
        <v>520</v>
      </c>
    </row>
    <row r="80" spans="1:7" x14ac:dyDescent="0.3">
      <c r="A80" t="s">
        <v>521</v>
      </c>
      <c r="B80" t="s">
        <v>522</v>
      </c>
      <c r="C80" t="s">
        <v>523</v>
      </c>
      <c r="D80" t="s">
        <v>968</v>
      </c>
      <c r="E80" t="s">
        <v>524</v>
      </c>
      <c r="F80" t="s">
        <v>21</v>
      </c>
      <c r="G80" t="s">
        <v>525</v>
      </c>
    </row>
    <row r="81" spans="1:7" x14ac:dyDescent="0.3">
      <c r="A81" t="s">
        <v>526</v>
      </c>
      <c r="B81" t="s">
        <v>527</v>
      </c>
      <c r="C81" t="s">
        <v>528</v>
      </c>
      <c r="D81" t="s">
        <v>969</v>
      </c>
      <c r="E81" t="s">
        <v>529</v>
      </c>
      <c r="F81" t="s">
        <v>32</v>
      </c>
      <c r="G81" t="s">
        <v>530</v>
      </c>
    </row>
    <row r="82" spans="1:7" x14ac:dyDescent="0.3">
      <c r="A82" t="s">
        <v>531</v>
      </c>
      <c r="B82" t="s">
        <v>532</v>
      </c>
      <c r="C82" t="s">
        <v>533</v>
      </c>
      <c r="D82" t="s">
        <v>534</v>
      </c>
      <c r="E82" t="s">
        <v>535</v>
      </c>
      <c r="F82" t="s">
        <v>32</v>
      </c>
      <c r="G82" t="s">
        <v>536</v>
      </c>
    </row>
    <row r="83" spans="1:7" x14ac:dyDescent="0.3">
      <c r="A83" t="s">
        <v>537</v>
      </c>
      <c r="B83" t="s">
        <v>538</v>
      </c>
      <c r="C83" t="s">
        <v>539</v>
      </c>
      <c r="D83" t="s">
        <v>970</v>
      </c>
      <c r="E83" t="s">
        <v>540</v>
      </c>
      <c r="F83" t="s">
        <v>21</v>
      </c>
      <c r="G83" t="s">
        <v>541</v>
      </c>
    </row>
    <row r="84" spans="1:7" x14ac:dyDescent="0.3">
      <c r="A84" t="s">
        <v>542</v>
      </c>
      <c r="B84" t="s">
        <v>543</v>
      </c>
      <c r="C84" t="s">
        <v>544</v>
      </c>
      <c r="D84" t="s">
        <v>971</v>
      </c>
      <c r="E84" t="s">
        <v>545</v>
      </c>
      <c r="F84" t="s">
        <v>32</v>
      </c>
      <c r="G84" t="s">
        <v>546</v>
      </c>
    </row>
    <row r="85" spans="1:7" x14ac:dyDescent="0.3">
      <c r="A85" t="s">
        <v>547</v>
      </c>
      <c r="B85" t="s">
        <v>548</v>
      </c>
      <c r="C85" t="s">
        <v>549</v>
      </c>
      <c r="D85" t="s">
        <v>972</v>
      </c>
      <c r="E85" t="s">
        <v>550</v>
      </c>
      <c r="F85" t="s">
        <v>32</v>
      </c>
      <c r="G85" t="s">
        <v>551</v>
      </c>
    </row>
    <row r="86" spans="1:7" x14ac:dyDescent="0.3">
      <c r="A86" t="s">
        <v>552</v>
      </c>
      <c r="B86" t="s">
        <v>553</v>
      </c>
      <c r="C86" t="s">
        <v>554</v>
      </c>
      <c r="D86" t="s">
        <v>973</v>
      </c>
      <c r="E86" t="s">
        <v>555</v>
      </c>
      <c r="F86" t="s">
        <v>32</v>
      </c>
      <c r="G86" t="s">
        <v>556</v>
      </c>
    </row>
    <row r="87" spans="1:7" x14ac:dyDescent="0.3">
      <c r="A87" t="s">
        <v>557</v>
      </c>
      <c r="B87" t="s">
        <v>558</v>
      </c>
      <c r="C87" t="s">
        <v>559</v>
      </c>
      <c r="D87" t="s">
        <v>974</v>
      </c>
      <c r="E87" t="s">
        <v>560</v>
      </c>
      <c r="F87" t="s">
        <v>21</v>
      </c>
      <c r="G87" t="s">
        <v>561</v>
      </c>
    </row>
    <row r="88" spans="1:7" x14ac:dyDescent="0.3">
      <c r="A88" t="s">
        <v>562</v>
      </c>
      <c r="B88" t="s">
        <v>563</v>
      </c>
      <c r="C88" t="s">
        <v>456</v>
      </c>
      <c r="D88" t="s">
        <v>564</v>
      </c>
      <c r="E88" t="s">
        <v>565</v>
      </c>
      <c r="F88" t="s">
        <v>21</v>
      </c>
      <c r="G88" t="s">
        <v>566</v>
      </c>
    </row>
    <row r="89" spans="1:7" x14ac:dyDescent="0.3">
      <c r="A89" t="s">
        <v>567</v>
      </c>
      <c r="B89" t="s">
        <v>568</v>
      </c>
      <c r="C89" t="s">
        <v>569</v>
      </c>
      <c r="D89" t="s">
        <v>975</v>
      </c>
      <c r="E89" t="s">
        <v>570</v>
      </c>
      <c r="F89" t="s">
        <v>21</v>
      </c>
      <c r="G89" t="s">
        <v>571</v>
      </c>
    </row>
    <row r="90" spans="1:7" x14ac:dyDescent="0.3">
      <c r="A90" t="s">
        <v>572</v>
      </c>
      <c r="B90" t="s">
        <v>573</v>
      </c>
      <c r="C90" t="s">
        <v>574</v>
      </c>
      <c r="D90" t="s">
        <v>976</v>
      </c>
      <c r="E90" t="s">
        <v>575</v>
      </c>
      <c r="F90" t="s">
        <v>21</v>
      </c>
      <c r="G90" t="s">
        <v>576</v>
      </c>
    </row>
    <row r="91" spans="1:7" x14ac:dyDescent="0.3">
      <c r="A91" t="s">
        <v>577</v>
      </c>
      <c r="B91" t="s">
        <v>578</v>
      </c>
      <c r="C91" t="s">
        <v>579</v>
      </c>
      <c r="D91" t="s">
        <v>977</v>
      </c>
      <c r="E91" t="s">
        <v>580</v>
      </c>
      <c r="F91" t="s">
        <v>21</v>
      </c>
      <c r="G91" t="s">
        <v>581</v>
      </c>
    </row>
    <row r="92" spans="1:7" x14ac:dyDescent="0.3">
      <c r="A92" t="s">
        <v>582</v>
      </c>
      <c r="B92" t="s">
        <v>583</v>
      </c>
      <c r="C92" t="s">
        <v>584</v>
      </c>
      <c r="D92" t="s">
        <v>978</v>
      </c>
      <c r="E92" t="s">
        <v>585</v>
      </c>
      <c r="F92" t="s">
        <v>21</v>
      </c>
      <c r="G92" t="s">
        <v>586</v>
      </c>
    </row>
    <row r="93" spans="1:7" x14ac:dyDescent="0.3">
      <c r="A93" t="s">
        <v>587</v>
      </c>
      <c r="B93" t="s">
        <v>588</v>
      </c>
      <c r="C93" t="s">
        <v>321</v>
      </c>
      <c r="D93" t="s">
        <v>979</v>
      </c>
      <c r="E93" t="s">
        <v>589</v>
      </c>
      <c r="F93" t="s">
        <v>32</v>
      </c>
      <c r="G93" t="s">
        <v>590</v>
      </c>
    </row>
    <row r="94" spans="1:7" x14ac:dyDescent="0.3">
      <c r="A94" t="s">
        <v>591</v>
      </c>
      <c r="B94" t="s">
        <v>592</v>
      </c>
      <c r="C94" t="s">
        <v>593</v>
      </c>
      <c r="D94" t="s">
        <v>980</v>
      </c>
      <c r="E94" t="s">
        <v>594</v>
      </c>
      <c r="F94" t="s">
        <v>32</v>
      </c>
      <c r="G94" t="s">
        <v>595</v>
      </c>
    </row>
    <row r="95" spans="1:7" x14ac:dyDescent="0.3">
      <c r="A95" t="s">
        <v>596</v>
      </c>
      <c r="B95" t="s">
        <v>597</v>
      </c>
      <c r="C95" t="s">
        <v>598</v>
      </c>
      <c r="D95" t="s">
        <v>981</v>
      </c>
      <c r="E95" t="s">
        <v>599</v>
      </c>
      <c r="F95" t="s">
        <v>21</v>
      </c>
      <c r="G95" t="s">
        <v>600</v>
      </c>
    </row>
    <row r="96" spans="1:7" x14ac:dyDescent="0.3">
      <c r="A96" t="s">
        <v>601</v>
      </c>
      <c r="B96" t="s">
        <v>602</v>
      </c>
      <c r="C96" t="s">
        <v>603</v>
      </c>
      <c r="D96" t="s">
        <v>604</v>
      </c>
      <c r="E96" t="s">
        <v>605</v>
      </c>
      <c r="F96" t="s">
        <v>21</v>
      </c>
      <c r="G96" t="s">
        <v>606</v>
      </c>
    </row>
    <row r="97" spans="1:7" x14ac:dyDescent="0.3">
      <c r="A97" t="s">
        <v>607</v>
      </c>
      <c r="B97" t="s">
        <v>608</v>
      </c>
      <c r="C97" t="s">
        <v>609</v>
      </c>
      <c r="D97" t="s">
        <v>982</v>
      </c>
      <c r="E97" t="s">
        <v>610</v>
      </c>
      <c r="F97" t="s">
        <v>32</v>
      </c>
      <c r="G97" t="s">
        <v>611</v>
      </c>
    </row>
    <row r="98" spans="1:7" x14ac:dyDescent="0.3">
      <c r="A98" t="s">
        <v>188</v>
      </c>
      <c r="B98" t="s">
        <v>612</v>
      </c>
      <c r="C98" t="s">
        <v>613</v>
      </c>
      <c r="D98" t="s">
        <v>983</v>
      </c>
      <c r="E98" t="s">
        <v>614</v>
      </c>
      <c r="F98" t="s">
        <v>21</v>
      </c>
      <c r="G98" t="s">
        <v>615</v>
      </c>
    </row>
    <row r="99" spans="1:7" x14ac:dyDescent="0.3">
      <c r="A99" t="s">
        <v>616</v>
      </c>
      <c r="B99" t="s">
        <v>617</v>
      </c>
      <c r="C99" t="s">
        <v>618</v>
      </c>
      <c r="D99" t="s">
        <v>984</v>
      </c>
      <c r="E99" t="s">
        <v>619</v>
      </c>
      <c r="F99" t="s">
        <v>32</v>
      </c>
      <c r="G99" t="s">
        <v>620</v>
      </c>
    </row>
    <row r="100" spans="1:7" x14ac:dyDescent="0.3">
      <c r="A100" t="s">
        <v>191</v>
      </c>
      <c r="B100" t="s">
        <v>621</v>
      </c>
      <c r="C100" t="s">
        <v>395</v>
      </c>
      <c r="D100" t="s">
        <v>985</v>
      </c>
      <c r="E100" t="s">
        <v>622</v>
      </c>
      <c r="F100" t="s">
        <v>21</v>
      </c>
      <c r="G100" t="s">
        <v>623</v>
      </c>
    </row>
    <row r="101" spans="1:7" x14ac:dyDescent="0.3">
      <c r="A101" t="s">
        <v>624</v>
      </c>
      <c r="B101" t="s">
        <v>625</v>
      </c>
      <c r="C101" t="s">
        <v>626</v>
      </c>
      <c r="D101" t="s">
        <v>986</v>
      </c>
      <c r="E101" t="s">
        <v>627</v>
      </c>
      <c r="F101" t="s">
        <v>21</v>
      </c>
      <c r="G101" t="s">
        <v>628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zoomScaleNormal="100" workbookViewId="0">
      <selection activeCell="M18" sqref="M18"/>
    </sheetView>
  </sheetViews>
  <sheetFormatPr defaultRowHeight="14.4" x14ac:dyDescent="0.3"/>
  <cols>
    <col min="1" max="1" width="8.5546875" bestFit="1" customWidth="1"/>
    <col min="2" max="2" width="11.88671875" bestFit="1" customWidth="1"/>
    <col min="3" max="3" width="10.44140625" bestFit="1" customWidth="1"/>
    <col min="4" max="4" width="8.33203125" bestFit="1" customWidth="1"/>
    <col min="5" max="5" width="11.33203125" customWidth="1"/>
    <col min="6" max="6" width="16.21875" style="9" customWidth="1"/>
    <col min="7" max="7" width="12.5546875" style="8" customWidth="1"/>
    <col min="8" max="8" width="19.21875" style="9" customWidth="1"/>
    <col min="9" max="9" width="12.88671875" style="8" bestFit="1" customWidth="1"/>
    <col min="10" max="10" width="24.6640625" bestFit="1" customWidth="1"/>
    <col min="11" max="11" width="14.44140625" bestFit="1" customWidth="1"/>
    <col min="12" max="12" width="8.5546875" bestFit="1" customWidth="1"/>
  </cols>
  <sheetData>
    <row r="1" spans="1:11" x14ac:dyDescent="0.3">
      <c r="A1" t="s">
        <v>165</v>
      </c>
      <c r="B1" t="s">
        <v>11</v>
      </c>
      <c r="C1" t="s">
        <v>166</v>
      </c>
      <c r="D1" t="s">
        <v>167</v>
      </c>
      <c r="E1" t="s">
        <v>992</v>
      </c>
      <c r="F1" s="9" t="s">
        <v>168</v>
      </c>
      <c r="G1" s="8" t="s">
        <v>169</v>
      </c>
      <c r="H1" s="9" t="s">
        <v>170</v>
      </c>
      <c r="I1" s="8" t="s">
        <v>171</v>
      </c>
      <c r="J1" s="8" t="s">
        <v>172</v>
      </c>
      <c r="K1" t="s">
        <v>173</v>
      </c>
    </row>
    <row r="2" spans="1:11" x14ac:dyDescent="0.3">
      <c r="A2">
        <v>1</v>
      </c>
      <c r="B2" t="s">
        <v>174</v>
      </c>
      <c r="C2">
        <v>67</v>
      </c>
      <c r="D2">
        <v>5</v>
      </c>
      <c r="E2">
        <v>6870</v>
      </c>
      <c r="F2" s="9">
        <v>44981</v>
      </c>
      <c r="G2" s="8">
        <v>0.99181712962962965</v>
      </c>
      <c r="H2" s="9">
        <v>44990</v>
      </c>
      <c r="I2" s="8">
        <v>0.3105324074074074</v>
      </c>
      <c r="J2" s="8" t="s">
        <v>175</v>
      </c>
      <c r="K2" t="s">
        <v>176</v>
      </c>
    </row>
    <row r="3" spans="1:11" x14ac:dyDescent="0.3">
      <c r="A3">
        <v>2</v>
      </c>
      <c r="B3" t="s">
        <v>111</v>
      </c>
      <c r="C3">
        <v>41</v>
      </c>
      <c r="D3">
        <v>2</v>
      </c>
      <c r="E3">
        <v>3954</v>
      </c>
      <c r="F3" s="9">
        <v>45237</v>
      </c>
      <c r="G3" s="8">
        <v>0.979375</v>
      </c>
      <c r="H3" s="9">
        <v>45243</v>
      </c>
      <c r="I3" s="8">
        <v>0.30297453703703703</v>
      </c>
      <c r="J3" s="8" t="s">
        <v>177</v>
      </c>
      <c r="K3" t="s">
        <v>178</v>
      </c>
    </row>
    <row r="4" spans="1:11" x14ac:dyDescent="0.3">
      <c r="A4">
        <v>3</v>
      </c>
      <c r="B4" t="s">
        <v>162</v>
      </c>
      <c r="C4">
        <v>67</v>
      </c>
      <c r="D4">
        <v>5</v>
      </c>
      <c r="E4">
        <v>6870</v>
      </c>
      <c r="F4" s="9">
        <v>45121</v>
      </c>
      <c r="G4" s="8">
        <v>0.80003472222222227</v>
      </c>
      <c r="H4" s="9">
        <v>45126</v>
      </c>
      <c r="I4" s="8">
        <v>0.73541666666666672</v>
      </c>
      <c r="J4" s="8" t="s">
        <v>30</v>
      </c>
      <c r="K4" t="s">
        <v>176</v>
      </c>
    </row>
    <row r="5" spans="1:11" x14ac:dyDescent="0.3">
      <c r="A5">
        <v>4</v>
      </c>
      <c r="B5" t="s">
        <v>76</v>
      </c>
      <c r="C5">
        <v>14</v>
      </c>
      <c r="D5">
        <v>5</v>
      </c>
      <c r="E5">
        <v>9575</v>
      </c>
      <c r="F5" s="9">
        <v>45117</v>
      </c>
      <c r="G5" s="8">
        <v>0.19755787037037037</v>
      </c>
      <c r="H5" s="9">
        <v>45126</v>
      </c>
      <c r="I5" s="8">
        <v>0.27318287037037037</v>
      </c>
      <c r="J5" s="8" t="s">
        <v>179</v>
      </c>
      <c r="K5" t="s">
        <v>180</v>
      </c>
    </row>
    <row r="6" spans="1:11" x14ac:dyDescent="0.3">
      <c r="A6">
        <v>5</v>
      </c>
      <c r="B6" t="s">
        <v>181</v>
      </c>
      <c r="C6">
        <v>58</v>
      </c>
      <c r="D6">
        <v>2</v>
      </c>
      <c r="E6">
        <v>2984</v>
      </c>
      <c r="F6" s="9">
        <v>44968</v>
      </c>
      <c r="G6" s="8">
        <v>0.82277777777777783</v>
      </c>
      <c r="H6" s="9">
        <v>44975</v>
      </c>
      <c r="I6" s="8">
        <v>0.46449074074074076</v>
      </c>
      <c r="J6" s="8" t="s">
        <v>182</v>
      </c>
      <c r="K6" t="s">
        <v>183</v>
      </c>
    </row>
    <row r="7" spans="1:11" x14ac:dyDescent="0.3">
      <c r="A7">
        <v>6</v>
      </c>
      <c r="B7" t="s">
        <v>184</v>
      </c>
      <c r="C7">
        <v>28</v>
      </c>
      <c r="D7">
        <v>4</v>
      </c>
      <c r="E7">
        <v>7112</v>
      </c>
      <c r="F7" s="9">
        <v>45158</v>
      </c>
      <c r="G7" s="8">
        <v>0.92471064814814818</v>
      </c>
      <c r="H7" s="9">
        <v>45164</v>
      </c>
      <c r="I7" s="8">
        <v>0.79636574074074074</v>
      </c>
      <c r="J7" s="8" t="s">
        <v>185</v>
      </c>
      <c r="K7" t="s">
        <v>186</v>
      </c>
    </row>
    <row r="8" spans="1:11" x14ac:dyDescent="0.3">
      <c r="A8">
        <v>7</v>
      </c>
      <c r="B8" t="s">
        <v>60</v>
      </c>
      <c r="C8">
        <v>45</v>
      </c>
      <c r="D8">
        <v>2</v>
      </c>
      <c r="E8">
        <v>1444</v>
      </c>
      <c r="F8" s="9">
        <v>45054</v>
      </c>
      <c r="G8" s="8">
        <v>7.3067129629629635E-2</v>
      </c>
      <c r="H8" s="9">
        <v>45059</v>
      </c>
      <c r="I8" s="8">
        <v>0.42172453703703705</v>
      </c>
      <c r="J8" s="8" t="s">
        <v>187</v>
      </c>
      <c r="K8" t="s">
        <v>180</v>
      </c>
    </row>
    <row r="9" spans="1:11" x14ac:dyDescent="0.3">
      <c r="A9">
        <v>8</v>
      </c>
      <c r="B9" t="s">
        <v>188</v>
      </c>
      <c r="C9">
        <v>43</v>
      </c>
      <c r="D9">
        <v>3</v>
      </c>
      <c r="E9">
        <v>2250</v>
      </c>
      <c r="F9" s="9">
        <v>45238</v>
      </c>
      <c r="G9" s="8">
        <v>0.80557870370370366</v>
      </c>
      <c r="H9" s="9">
        <v>45244</v>
      </c>
      <c r="I9" s="8">
        <v>0.36440972222222223</v>
      </c>
      <c r="J9" s="8" t="s">
        <v>189</v>
      </c>
      <c r="K9" t="s">
        <v>178</v>
      </c>
    </row>
    <row r="10" spans="1:11" x14ac:dyDescent="0.3">
      <c r="A10">
        <v>9</v>
      </c>
      <c r="B10" t="s">
        <v>190</v>
      </c>
      <c r="C10">
        <v>27</v>
      </c>
      <c r="D10">
        <v>4</v>
      </c>
      <c r="E10">
        <v>2192</v>
      </c>
      <c r="F10" s="9">
        <v>45158</v>
      </c>
      <c r="G10" s="8">
        <v>0.98600694444444448</v>
      </c>
      <c r="H10" s="9">
        <v>45167</v>
      </c>
      <c r="I10" s="8">
        <v>0.99993055555555554</v>
      </c>
      <c r="J10" s="8" t="s">
        <v>182</v>
      </c>
      <c r="K10" t="s">
        <v>186</v>
      </c>
    </row>
    <row r="11" spans="1:11" x14ac:dyDescent="0.3">
      <c r="A11">
        <v>10</v>
      </c>
      <c r="B11" t="s">
        <v>191</v>
      </c>
      <c r="C11">
        <v>56</v>
      </c>
      <c r="D11">
        <v>3</v>
      </c>
      <c r="E11">
        <v>3816</v>
      </c>
      <c r="F11" s="9">
        <v>44983</v>
      </c>
      <c r="G11" s="8">
        <v>1.2106481481481482E-2</v>
      </c>
      <c r="H11" s="9">
        <v>44993</v>
      </c>
      <c r="I11" s="8">
        <v>0.86646990740740737</v>
      </c>
      <c r="J11" s="8" t="s">
        <v>192</v>
      </c>
      <c r="K11" t="s">
        <v>176</v>
      </c>
    </row>
    <row r="12" spans="1:11" x14ac:dyDescent="0.3">
      <c r="A12">
        <v>11</v>
      </c>
      <c r="B12" t="s">
        <v>193</v>
      </c>
      <c r="C12">
        <v>16</v>
      </c>
      <c r="D12">
        <v>4</v>
      </c>
      <c r="E12">
        <v>6884</v>
      </c>
      <c r="F12" s="9">
        <v>44987</v>
      </c>
      <c r="G12" s="8">
        <v>0.84369212962962958</v>
      </c>
      <c r="H12" s="9">
        <v>44988</v>
      </c>
      <c r="I12" s="8">
        <v>0.97207175925925926</v>
      </c>
      <c r="J12" s="8" t="s">
        <v>194</v>
      </c>
      <c r="K12" t="s">
        <v>195</v>
      </c>
    </row>
    <row r="13" spans="1:11" x14ac:dyDescent="0.3">
      <c r="A13">
        <v>12</v>
      </c>
      <c r="B13" t="s">
        <v>188</v>
      </c>
      <c r="C13">
        <v>38</v>
      </c>
      <c r="D13">
        <v>3</v>
      </c>
      <c r="E13">
        <v>1686</v>
      </c>
      <c r="F13" s="9">
        <v>45119</v>
      </c>
      <c r="G13" s="8">
        <v>0.35342592592592592</v>
      </c>
      <c r="H13" s="9">
        <v>45127</v>
      </c>
      <c r="I13" s="8">
        <v>0.98260416666666661</v>
      </c>
      <c r="J13" s="8" t="s">
        <v>196</v>
      </c>
      <c r="K13" t="s">
        <v>180</v>
      </c>
    </row>
    <row r="14" spans="1:11" x14ac:dyDescent="0.3">
      <c r="A14">
        <v>13</v>
      </c>
      <c r="B14" t="s">
        <v>137</v>
      </c>
      <c r="C14">
        <v>20</v>
      </c>
      <c r="D14">
        <v>3</v>
      </c>
      <c r="E14">
        <v>2091</v>
      </c>
      <c r="F14" s="9">
        <v>44981</v>
      </c>
      <c r="G14" s="8">
        <v>0.69949074074074069</v>
      </c>
      <c r="H14" s="9">
        <v>44989</v>
      </c>
      <c r="I14" s="8">
        <v>0.10251157407407407</v>
      </c>
      <c r="J14" s="8" t="s">
        <v>197</v>
      </c>
      <c r="K14" t="s">
        <v>176</v>
      </c>
    </row>
    <row r="15" spans="1:11" x14ac:dyDescent="0.3">
      <c r="A15">
        <v>14</v>
      </c>
      <c r="B15" t="s">
        <v>198</v>
      </c>
      <c r="C15">
        <v>60</v>
      </c>
      <c r="D15">
        <v>1</v>
      </c>
      <c r="E15">
        <v>827</v>
      </c>
      <c r="F15" s="9">
        <v>45238</v>
      </c>
      <c r="G15" s="8">
        <v>0.1570138888888889</v>
      </c>
      <c r="H15" s="9">
        <v>45245</v>
      </c>
      <c r="I15" s="8">
        <v>0.50557870370370372</v>
      </c>
      <c r="J15" s="8" t="s">
        <v>30</v>
      </c>
      <c r="K15" t="s">
        <v>178</v>
      </c>
    </row>
    <row r="16" spans="1:11" x14ac:dyDescent="0.3">
      <c r="A16">
        <v>15</v>
      </c>
      <c r="B16" t="s">
        <v>199</v>
      </c>
      <c r="C16">
        <v>21</v>
      </c>
      <c r="D16">
        <v>5</v>
      </c>
      <c r="E16">
        <v>7805</v>
      </c>
      <c r="F16" s="9">
        <v>45164</v>
      </c>
      <c r="G16" s="8">
        <v>0.11989583333333333</v>
      </c>
      <c r="H16" s="9">
        <v>45168</v>
      </c>
      <c r="I16" s="8">
        <v>0.56024305555555554</v>
      </c>
      <c r="J16" s="8" t="s">
        <v>200</v>
      </c>
      <c r="K16" t="s">
        <v>186</v>
      </c>
    </row>
    <row r="17" spans="1:11" x14ac:dyDescent="0.3">
      <c r="A17">
        <v>16</v>
      </c>
      <c r="B17" t="s">
        <v>80</v>
      </c>
      <c r="C17">
        <v>20</v>
      </c>
      <c r="D17">
        <v>3</v>
      </c>
      <c r="E17">
        <v>2091</v>
      </c>
      <c r="F17" s="9">
        <v>44973</v>
      </c>
      <c r="G17" s="8">
        <v>0.62929398148148152</v>
      </c>
      <c r="H17" s="9">
        <v>44977</v>
      </c>
      <c r="I17" s="8">
        <v>0.92663194444444441</v>
      </c>
      <c r="J17" s="8" t="s">
        <v>201</v>
      </c>
      <c r="K17" t="s">
        <v>176</v>
      </c>
    </row>
    <row r="18" spans="1:11" x14ac:dyDescent="0.3">
      <c r="A18">
        <v>17</v>
      </c>
      <c r="B18" t="s">
        <v>202</v>
      </c>
      <c r="C18">
        <v>60</v>
      </c>
      <c r="D18">
        <v>2</v>
      </c>
      <c r="E18">
        <v>1654</v>
      </c>
      <c r="F18" s="9">
        <v>45234</v>
      </c>
      <c r="G18" s="8">
        <v>0.48024305555555558</v>
      </c>
      <c r="H18" s="9">
        <v>45243</v>
      </c>
      <c r="I18" s="8">
        <v>0.77792824074074074</v>
      </c>
      <c r="J18" s="8" t="s">
        <v>203</v>
      </c>
      <c r="K18" t="s">
        <v>178</v>
      </c>
    </row>
    <row r="19" spans="1:11" x14ac:dyDescent="0.3">
      <c r="A19">
        <v>18</v>
      </c>
      <c r="B19" t="s">
        <v>204</v>
      </c>
      <c r="C19">
        <v>23</v>
      </c>
      <c r="D19">
        <v>4</v>
      </c>
      <c r="E19">
        <v>4392</v>
      </c>
      <c r="F19" s="9">
        <v>45270</v>
      </c>
      <c r="G19" s="8">
        <v>0.44878472222222221</v>
      </c>
      <c r="H19" s="9">
        <v>45271</v>
      </c>
      <c r="I19" s="8">
        <v>1.4224537037037037E-2</v>
      </c>
      <c r="J19" s="8" t="s">
        <v>205</v>
      </c>
      <c r="K19" t="s">
        <v>176</v>
      </c>
    </row>
    <row r="20" spans="1:11" x14ac:dyDescent="0.3">
      <c r="A20">
        <v>19</v>
      </c>
      <c r="B20" t="s">
        <v>204</v>
      </c>
      <c r="C20">
        <v>62</v>
      </c>
      <c r="D20">
        <v>4</v>
      </c>
      <c r="E20">
        <v>5424</v>
      </c>
      <c r="F20" s="9">
        <v>44992</v>
      </c>
      <c r="G20" s="8">
        <v>0.33319444444444446</v>
      </c>
      <c r="H20" s="9">
        <v>44993</v>
      </c>
      <c r="I20" s="8">
        <v>0.12817129629629628</v>
      </c>
      <c r="J20" s="8" t="s">
        <v>206</v>
      </c>
      <c r="K20" t="s">
        <v>195</v>
      </c>
    </row>
    <row r="21" spans="1:11" x14ac:dyDescent="0.3">
      <c r="A21">
        <v>20</v>
      </c>
      <c r="B21" t="s">
        <v>71</v>
      </c>
      <c r="C21">
        <v>52</v>
      </c>
      <c r="D21">
        <v>1</v>
      </c>
      <c r="E21">
        <v>236</v>
      </c>
      <c r="F21" s="9">
        <v>44968</v>
      </c>
      <c r="G21" s="8">
        <v>0.60899305555555561</v>
      </c>
      <c r="H21" s="9">
        <v>44971</v>
      </c>
      <c r="I21" s="8">
        <v>6.5462962962962959E-2</v>
      </c>
      <c r="J21" s="8" t="s">
        <v>62</v>
      </c>
      <c r="K21" t="s">
        <v>183</v>
      </c>
    </row>
    <row r="22" spans="1:11" x14ac:dyDescent="0.3">
      <c r="A22">
        <v>21</v>
      </c>
      <c r="B22" t="s">
        <v>577</v>
      </c>
      <c r="C22">
        <v>32</v>
      </c>
      <c r="D22">
        <v>1</v>
      </c>
      <c r="E22">
        <v>1792</v>
      </c>
      <c r="F22" s="9">
        <v>44966</v>
      </c>
      <c r="G22" s="8">
        <v>0.47282407407407406</v>
      </c>
      <c r="H22" s="9">
        <v>44969</v>
      </c>
      <c r="I22" s="8">
        <v>0.48363425925925924</v>
      </c>
      <c r="J22" s="8" t="s">
        <v>629</v>
      </c>
      <c r="K22" t="s">
        <v>180</v>
      </c>
    </row>
    <row r="23" spans="1:11" x14ac:dyDescent="0.3">
      <c r="A23">
        <v>22</v>
      </c>
      <c r="B23" t="s">
        <v>403</v>
      </c>
      <c r="C23">
        <v>43</v>
      </c>
      <c r="D23">
        <v>1</v>
      </c>
      <c r="E23">
        <v>750</v>
      </c>
      <c r="F23" s="9">
        <v>45239</v>
      </c>
      <c r="G23" s="8">
        <v>4.5462962962962962E-2</v>
      </c>
      <c r="H23" s="9">
        <v>45244</v>
      </c>
      <c r="I23" s="8">
        <v>0.40957175925925926</v>
      </c>
      <c r="J23" s="8" t="s">
        <v>98</v>
      </c>
      <c r="K23" t="s">
        <v>178</v>
      </c>
    </row>
    <row r="24" spans="1:11" x14ac:dyDescent="0.3">
      <c r="A24">
        <v>23</v>
      </c>
      <c r="B24" t="s">
        <v>343</v>
      </c>
      <c r="C24">
        <v>12</v>
      </c>
      <c r="D24">
        <v>3</v>
      </c>
      <c r="E24">
        <v>2016</v>
      </c>
      <c r="F24" s="9">
        <v>45051</v>
      </c>
      <c r="G24" s="8">
        <v>0.22815972222222222</v>
      </c>
      <c r="H24" s="9">
        <v>45052</v>
      </c>
      <c r="I24" s="8">
        <v>0.50861111111111112</v>
      </c>
      <c r="J24" s="8" t="s">
        <v>630</v>
      </c>
      <c r="K24" t="s">
        <v>176</v>
      </c>
    </row>
    <row r="25" spans="1:11" x14ac:dyDescent="0.3">
      <c r="A25">
        <v>24</v>
      </c>
      <c r="B25" t="s">
        <v>106</v>
      </c>
      <c r="C25">
        <v>42</v>
      </c>
      <c r="D25">
        <v>3</v>
      </c>
      <c r="E25">
        <v>5232</v>
      </c>
      <c r="F25" s="9">
        <v>45132</v>
      </c>
      <c r="G25" s="8">
        <v>0.21576388888888889</v>
      </c>
      <c r="H25" s="9">
        <v>45141</v>
      </c>
      <c r="I25" s="8">
        <v>0.33165509259259257</v>
      </c>
      <c r="J25" s="8" t="s">
        <v>631</v>
      </c>
      <c r="K25" t="s">
        <v>213</v>
      </c>
    </row>
    <row r="26" spans="1:11" x14ac:dyDescent="0.3">
      <c r="A26">
        <v>25</v>
      </c>
      <c r="B26" t="s">
        <v>582</v>
      </c>
      <c r="C26">
        <v>30</v>
      </c>
      <c r="D26">
        <v>3</v>
      </c>
      <c r="E26">
        <v>2253</v>
      </c>
      <c r="F26" s="9">
        <v>45128</v>
      </c>
      <c r="G26" s="8">
        <v>0.44927083333333334</v>
      </c>
      <c r="H26" s="9">
        <v>45131</v>
      </c>
      <c r="I26" s="8">
        <v>0.60326388888888893</v>
      </c>
      <c r="J26" s="8" t="s">
        <v>632</v>
      </c>
      <c r="K26" t="s">
        <v>176</v>
      </c>
    </row>
    <row r="27" spans="1:11" x14ac:dyDescent="0.3">
      <c r="A27">
        <v>26</v>
      </c>
      <c r="B27" t="s">
        <v>184</v>
      </c>
      <c r="C27">
        <v>6</v>
      </c>
      <c r="D27">
        <v>3</v>
      </c>
      <c r="E27">
        <v>3336</v>
      </c>
      <c r="F27" s="9">
        <v>44991</v>
      </c>
      <c r="G27" s="8">
        <v>0.21048611111111112</v>
      </c>
      <c r="H27" s="9">
        <v>44997</v>
      </c>
      <c r="I27" s="8">
        <v>0.25429398148148147</v>
      </c>
      <c r="J27" s="8" t="s">
        <v>633</v>
      </c>
      <c r="K27" t="s">
        <v>195</v>
      </c>
    </row>
    <row r="28" spans="1:11" x14ac:dyDescent="0.3">
      <c r="A28">
        <v>27</v>
      </c>
      <c r="B28" t="s">
        <v>445</v>
      </c>
      <c r="C28">
        <v>9</v>
      </c>
      <c r="D28">
        <v>2</v>
      </c>
      <c r="E28">
        <v>3210</v>
      </c>
      <c r="F28" s="9">
        <v>45160</v>
      </c>
      <c r="G28" s="8">
        <v>0.46976851851851853</v>
      </c>
      <c r="H28" s="9">
        <v>45168</v>
      </c>
      <c r="I28" s="8">
        <v>0.33277777777777778</v>
      </c>
      <c r="J28" s="8" t="s">
        <v>554</v>
      </c>
      <c r="K28" t="s">
        <v>186</v>
      </c>
    </row>
    <row r="29" spans="1:11" x14ac:dyDescent="0.3">
      <c r="A29">
        <v>28</v>
      </c>
      <c r="B29" t="s">
        <v>567</v>
      </c>
      <c r="C29">
        <v>42</v>
      </c>
      <c r="D29">
        <v>3</v>
      </c>
      <c r="E29">
        <v>5232</v>
      </c>
      <c r="F29" s="9">
        <v>45051</v>
      </c>
      <c r="G29" s="8">
        <v>0.14265046296296297</v>
      </c>
      <c r="H29" s="9">
        <v>45056</v>
      </c>
      <c r="I29" s="8">
        <v>0.32990740740740743</v>
      </c>
      <c r="J29" s="8" t="s">
        <v>179</v>
      </c>
      <c r="K29" t="s">
        <v>213</v>
      </c>
    </row>
    <row r="30" spans="1:11" x14ac:dyDescent="0.3">
      <c r="A30">
        <v>29</v>
      </c>
      <c r="B30" t="s">
        <v>450</v>
      </c>
      <c r="C30">
        <v>10</v>
      </c>
      <c r="D30">
        <v>5</v>
      </c>
      <c r="E30">
        <v>1295</v>
      </c>
      <c r="F30" s="9">
        <v>45191</v>
      </c>
      <c r="G30" s="8">
        <v>4.6087962962962963E-2</v>
      </c>
      <c r="H30" s="9">
        <v>45200</v>
      </c>
      <c r="I30" s="8">
        <v>0.60365740740740736</v>
      </c>
      <c r="J30" s="8" t="s">
        <v>634</v>
      </c>
      <c r="K30" t="s">
        <v>180</v>
      </c>
    </row>
    <row r="31" spans="1:11" x14ac:dyDescent="0.3">
      <c r="A31">
        <v>30</v>
      </c>
      <c r="B31" t="s">
        <v>190</v>
      </c>
      <c r="C31">
        <v>23</v>
      </c>
      <c r="D31">
        <v>4</v>
      </c>
      <c r="E31">
        <v>4392</v>
      </c>
      <c r="F31" s="9">
        <v>44939</v>
      </c>
      <c r="G31" s="8">
        <v>0.39135416666666667</v>
      </c>
      <c r="H31" s="9">
        <v>44941</v>
      </c>
      <c r="I31" s="8">
        <v>0.56733796296296302</v>
      </c>
      <c r="J31" s="8" t="s">
        <v>25</v>
      </c>
      <c r="K31" t="s">
        <v>176</v>
      </c>
    </row>
    <row r="32" spans="1:11" x14ac:dyDescent="0.3">
      <c r="A32">
        <v>31</v>
      </c>
      <c r="B32" t="s">
        <v>162</v>
      </c>
      <c r="C32">
        <v>7</v>
      </c>
      <c r="D32">
        <v>5</v>
      </c>
      <c r="E32">
        <v>2045</v>
      </c>
      <c r="F32" s="9">
        <v>44985</v>
      </c>
      <c r="G32" s="8">
        <v>0.55094907407407412</v>
      </c>
      <c r="H32" s="9">
        <v>44988</v>
      </c>
      <c r="I32" s="8">
        <v>0.98320601851851852</v>
      </c>
      <c r="J32" s="8" t="s">
        <v>635</v>
      </c>
      <c r="K32" t="s">
        <v>195</v>
      </c>
    </row>
    <row r="33" spans="1:11" x14ac:dyDescent="0.3">
      <c r="A33">
        <v>32</v>
      </c>
      <c r="B33" t="s">
        <v>193</v>
      </c>
      <c r="C33">
        <v>7</v>
      </c>
      <c r="D33">
        <v>5</v>
      </c>
      <c r="E33">
        <v>2045</v>
      </c>
      <c r="F33" s="9">
        <v>44989</v>
      </c>
      <c r="G33" s="8">
        <v>0.65047453703703706</v>
      </c>
      <c r="H33" s="9">
        <v>44990</v>
      </c>
      <c r="I33" s="8">
        <v>0.6626157407407407</v>
      </c>
      <c r="J33" s="8" t="s">
        <v>636</v>
      </c>
      <c r="K33" t="s">
        <v>195</v>
      </c>
    </row>
    <row r="34" spans="1:11" x14ac:dyDescent="0.3">
      <c r="A34">
        <v>33</v>
      </c>
      <c r="B34" t="s">
        <v>370</v>
      </c>
      <c r="C34">
        <v>8</v>
      </c>
      <c r="D34">
        <v>3</v>
      </c>
      <c r="E34">
        <v>756</v>
      </c>
      <c r="F34" s="9">
        <v>45031</v>
      </c>
      <c r="G34" s="8">
        <v>6.7673611111111115E-2</v>
      </c>
      <c r="H34" s="9">
        <v>45041</v>
      </c>
      <c r="I34" s="8">
        <v>9.2673611111111109E-2</v>
      </c>
      <c r="J34" s="8" t="s">
        <v>633</v>
      </c>
      <c r="K34" t="s">
        <v>176</v>
      </c>
    </row>
    <row r="35" spans="1:11" x14ac:dyDescent="0.3">
      <c r="A35">
        <v>34</v>
      </c>
      <c r="B35" t="s">
        <v>482</v>
      </c>
      <c r="C35">
        <v>17</v>
      </c>
      <c r="D35">
        <v>2</v>
      </c>
      <c r="E35">
        <v>3798</v>
      </c>
      <c r="F35" s="9">
        <v>45200</v>
      </c>
      <c r="G35" s="8">
        <v>0.95711805555555551</v>
      </c>
      <c r="H35" s="9">
        <v>45204</v>
      </c>
      <c r="I35" s="8">
        <v>0.23386574074074074</v>
      </c>
      <c r="J35" s="8" t="s">
        <v>637</v>
      </c>
      <c r="K35" t="s">
        <v>176</v>
      </c>
    </row>
    <row r="36" spans="1:11" x14ac:dyDescent="0.3">
      <c r="A36">
        <v>35</v>
      </c>
      <c r="B36" t="s">
        <v>407</v>
      </c>
      <c r="C36">
        <v>7</v>
      </c>
      <c r="D36">
        <v>5</v>
      </c>
      <c r="E36">
        <v>2045</v>
      </c>
      <c r="F36" s="9">
        <v>44987</v>
      </c>
      <c r="G36" s="8">
        <v>0.67391203703703706</v>
      </c>
      <c r="H36" s="9">
        <v>44990</v>
      </c>
      <c r="I36" s="8">
        <v>0.625462962962963</v>
      </c>
      <c r="J36" s="8" t="s">
        <v>638</v>
      </c>
      <c r="K36" t="s">
        <v>195</v>
      </c>
    </row>
    <row r="37" spans="1:11" x14ac:dyDescent="0.3">
      <c r="A37">
        <v>36</v>
      </c>
      <c r="B37" t="s">
        <v>162</v>
      </c>
      <c r="C37">
        <v>66</v>
      </c>
      <c r="D37">
        <v>1</v>
      </c>
      <c r="E37">
        <v>610</v>
      </c>
      <c r="F37" s="9">
        <v>44989</v>
      </c>
      <c r="G37" s="8">
        <v>0.43672453703703706</v>
      </c>
      <c r="H37" s="9">
        <v>44999</v>
      </c>
      <c r="I37" s="8">
        <v>0.34362268518518518</v>
      </c>
      <c r="J37" s="8" t="s">
        <v>584</v>
      </c>
      <c r="K37" t="s">
        <v>195</v>
      </c>
    </row>
    <row r="38" spans="1:11" x14ac:dyDescent="0.3">
      <c r="A38">
        <v>37</v>
      </c>
      <c r="B38" t="s">
        <v>607</v>
      </c>
      <c r="C38">
        <v>19</v>
      </c>
      <c r="D38">
        <v>5</v>
      </c>
      <c r="E38">
        <v>6170</v>
      </c>
      <c r="F38" s="9">
        <v>44967</v>
      </c>
      <c r="G38" s="8">
        <v>0.45907407407407408</v>
      </c>
      <c r="H38" s="9">
        <v>44972</v>
      </c>
      <c r="I38" s="8">
        <v>0.88861111111111113</v>
      </c>
      <c r="J38" s="8" t="s">
        <v>639</v>
      </c>
      <c r="K38" t="s">
        <v>183</v>
      </c>
    </row>
    <row r="39" spans="1:11" x14ac:dyDescent="0.3">
      <c r="A39">
        <v>38</v>
      </c>
      <c r="B39" t="s">
        <v>464</v>
      </c>
      <c r="C39">
        <v>37</v>
      </c>
      <c r="D39">
        <v>3</v>
      </c>
      <c r="E39">
        <v>4284</v>
      </c>
      <c r="F39" s="9">
        <v>45241</v>
      </c>
      <c r="G39" s="8">
        <v>0.52115740740740746</v>
      </c>
      <c r="H39" s="9">
        <v>45244</v>
      </c>
      <c r="I39" s="8">
        <v>0.51725694444444448</v>
      </c>
      <c r="J39" s="8" t="s">
        <v>305</v>
      </c>
      <c r="K39" t="s">
        <v>178</v>
      </c>
    </row>
    <row r="40" spans="1:11" x14ac:dyDescent="0.3">
      <c r="A40">
        <v>39</v>
      </c>
      <c r="B40" t="s">
        <v>403</v>
      </c>
      <c r="C40">
        <v>43</v>
      </c>
      <c r="D40">
        <v>2</v>
      </c>
      <c r="E40">
        <v>1500</v>
      </c>
      <c r="F40" s="9">
        <v>45232</v>
      </c>
      <c r="G40" s="8">
        <v>0.80969907407407404</v>
      </c>
      <c r="H40" s="9">
        <v>45234</v>
      </c>
      <c r="I40" s="8">
        <v>0.56159722222222219</v>
      </c>
      <c r="J40" s="8" t="s">
        <v>316</v>
      </c>
      <c r="K40" t="s">
        <v>178</v>
      </c>
    </row>
    <row r="41" spans="1:11" x14ac:dyDescent="0.3">
      <c r="A41">
        <v>40</v>
      </c>
      <c r="B41" t="s">
        <v>459</v>
      </c>
      <c r="C41">
        <v>48</v>
      </c>
      <c r="D41">
        <v>4</v>
      </c>
      <c r="E41">
        <v>1732</v>
      </c>
      <c r="F41" s="9">
        <v>45232</v>
      </c>
      <c r="G41" s="8">
        <v>0.59386574074074072</v>
      </c>
      <c r="H41" s="9">
        <v>45235</v>
      </c>
      <c r="I41" s="8">
        <v>0.18743055555555554</v>
      </c>
      <c r="J41" s="8" t="s">
        <v>640</v>
      </c>
      <c r="K41" t="s">
        <v>178</v>
      </c>
    </row>
    <row r="42" spans="1:11" x14ac:dyDescent="0.3">
      <c r="A42">
        <v>41</v>
      </c>
      <c r="B42" t="s">
        <v>370</v>
      </c>
      <c r="C42">
        <v>54</v>
      </c>
      <c r="D42">
        <v>4</v>
      </c>
      <c r="E42">
        <v>4944</v>
      </c>
      <c r="F42" s="9">
        <v>45085</v>
      </c>
      <c r="G42" s="8">
        <v>0.80543981481481486</v>
      </c>
      <c r="H42" s="9">
        <v>45087</v>
      </c>
      <c r="I42" s="8">
        <v>0.60395833333333337</v>
      </c>
      <c r="J42" s="8" t="s">
        <v>641</v>
      </c>
      <c r="K42" t="s">
        <v>176</v>
      </c>
    </row>
    <row r="43" spans="1:11" x14ac:dyDescent="0.3">
      <c r="A43">
        <v>42</v>
      </c>
      <c r="B43" t="s">
        <v>526</v>
      </c>
      <c r="C43">
        <v>35</v>
      </c>
      <c r="D43">
        <v>1</v>
      </c>
      <c r="E43">
        <v>1865</v>
      </c>
      <c r="F43" s="9">
        <v>44983</v>
      </c>
      <c r="G43" s="8">
        <v>5.9953703703703705E-3</v>
      </c>
      <c r="H43" s="9">
        <v>44992</v>
      </c>
      <c r="I43" s="8">
        <v>0.72115740740740741</v>
      </c>
      <c r="J43" s="8" t="s">
        <v>642</v>
      </c>
      <c r="K43" t="s">
        <v>195</v>
      </c>
    </row>
    <row r="44" spans="1:11" x14ac:dyDescent="0.3">
      <c r="A44">
        <v>43</v>
      </c>
      <c r="B44" t="s">
        <v>365</v>
      </c>
      <c r="C44">
        <v>49</v>
      </c>
      <c r="D44">
        <v>3</v>
      </c>
      <c r="E44">
        <v>2709</v>
      </c>
      <c r="F44" s="9">
        <v>44969</v>
      </c>
      <c r="G44" s="8">
        <v>0.93837962962962962</v>
      </c>
      <c r="H44" s="9">
        <v>44973</v>
      </c>
      <c r="I44" s="8">
        <v>0.11651620370370371</v>
      </c>
      <c r="J44" s="8" t="s">
        <v>643</v>
      </c>
      <c r="K44" t="s">
        <v>183</v>
      </c>
    </row>
    <row r="45" spans="1:11" x14ac:dyDescent="0.3">
      <c r="A45">
        <v>44</v>
      </c>
      <c r="B45" t="s">
        <v>44</v>
      </c>
      <c r="C45">
        <v>14</v>
      </c>
      <c r="D45">
        <v>1</v>
      </c>
      <c r="E45">
        <v>1915</v>
      </c>
      <c r="F45" s="9">
        <v>45124</v>
      </c>
      <c r="G45" s="8">
        <v>0.91523148148148148</v>
      </c>
      <c r="H45" s="9">
        <v>45134</v>
      </c>
      <c r="I45" s="8">
        <v>0.45010416666666669</v>
      </c>
      <c r="J45" s="8" t="s">
        <v>644</v>
      </c>
      <c r="K45" t="s">
        <v>180</v>
      </c>
    </row>
    <row r="46" spans="1:11" x14ac:dyDescent="0.3">
      <c r="A46">
        <v>45</v>
      </c>
      <c r="B46" t="s">
        <v>188</v>
      </c>
      <c r="C46">
        <v>61</v>
      </c>
      <c r="D46">
        <v>5</v>
      </c>
      <c r="E46">
        <v>4050</v>
      </c>
      <c r="F46" s="9">
        <v>45044</v>
      </c>
      <c r="G46" s="8">
        <v>0.60168981481481476</v>
      </c>
      <c r="H46" s="9">
        <v>45045</v>
      </c>
      <c r="I46" s="8">
        <v>0.2615277777777778</v>
      </c>
      <c r="J46" s="8" t="s">
        <v>645</v>
      </c>
      <c r="K46" t="s">
        <v>176</v>
      </c>
    </row>
    <row r="47" spans="1:11" x14ac:dyDescent="0.3">
      <c r="A47">
        <v>46</v>
      </c>
      <c r="B47" t="s">
        <v>425</v>
      </c>
      <c r="C47">
        <v>22</v>
      </c>
      <c r="D47">
        <v>4</v>
      </c>
      <c r="E47">
        <v>6556</v>
      </c>
      <c r="F47" s="9">
        <v>45034</v>
      </c>
      <c r="G47" s="8">
        <v>0.13971064814814815</v>
      </c>
      <c r="H47" s="9">
        <v>45039</v>
      </c>
      <c r="I47" s="8">
        <v>0.33524305555555556</v>
      </c>
      <c r="J47" s="8" t="s">
        <v>367</v>
      </c>
      <c r="K47" t="s">
        <v>213</v>
      </c>
    </row>
    <row r="48" spans="1:11" x14ac:dyDescent="0.3">
      <c r="A48">
        <v>47</v>
      </c>
      <c r="B48" t="s">
        <v>80</v>
      </c>
      <c r="C48">
        <v>7</v>
      </c>
      <c r="D48">
        <v>5</v>
      </c>
      <c r="E48">
        <v>2045</v>
      </c>
      <c r="F48" s="9">
        <v>44983</v>
      </c>
      <c r="G48" s="8">
        <v>0.54476851851851849</v>
      </c>
      <c r="H48" s="9">
        <v>44985</v>
      </c>
      <c r="I48" s="8">
        <v>0.2502314814814815</v>
      </c>
      <c r="J48" s="8" t="s">
        <v>177</v>
      </c>
      <c r="K48" t="s">
        <v>195</v>
      </c>
    </row>
    <row r="49" spans="1:11" x14ac:dyDescent="0.3">
      <c r="A49">
        <v>48</v>
      </c>
      <c r="B49" t="s">
        <v>292</v>
      </c>
      <c r="C49">
        <v>65</v>
      </c>
      <c r="D49">
        <v>4</v>
      </c>
      <c r="E49">
        <v>7580</v>
      </c>
      <c r="F49" s="9">
        <v>45242</v>
      </c>
      <c r="G49" s="8">
        <v>0.83368055555555554</v>
      </c>
      <c r="H49" s="9">
        <v>45246</v>
      </c>
      <c r="I49" s="8">
        <v>0.23034722222222223</v>
      </c>
      <c r="J49" s="8" t="s">
        <v>417</v>
      </c>
      <c r="K49" t="s">
        <v>213</v>
      </c>
    </row>
    <row r="50" spans="1:11" x14ac:dyDescent="0.3">
      <c r="A50">
        <v>49</v>
      </c>
      <c r="B50" t="s">
        <v>116</v>
      </c>
      <c r="C50">
        <v>43</v>
      </c>
      <c r="D50">
        <v>1</v>
      </c>
      <c r="E50">
        <v>750</v>
      </c>
      <c r="F50" s="9">
        <v>45241</v>
      </c>
      <c r="G50" s="8">
        <v>0.73923611111111109</v>
      </c>
      <c r="H50" s="9">
        <v>45248</v>
      </c>
      <c r="I50" s="8">
        <v>0.57629629629629631</v>
      </c>
      <c r="J50" s="8" t="s">
        <v>646</v>
      </c>
      <c r="K50" t="s">
        <v>178</v>
      </c>
    </row>
    <row r="51" spans="1:11" x14ac:dyDescent="0.3">
      <c r="A51">
        <v>50</v>
      </c>
      <c r="B51" t="s">
        <v>85</v>
      </c>
      <c r="C51">
        <v>41</v>
      </c>
      <c r="D51">
        <v>4</v>
      </c>
      <c r="E51">
        <v>7908</v>
      </c>
      <c r="F51" s="9">
        <v>45239</v>
      </c>
      <c r="G51" s="8">
        <v>0.28927083333333331</v>
      </c>
      <c r="H51" s="9">
        <v>45246</v>
      </c>
      <c r="I51" s="8">
        <v>0.43011574074074072</v>
      </c>
      <c r="J51" s="8" t="s">
        <v>647</v>
      </c>
      <c r="K51" t="s">
        <v>178</v>
      </c>
    </row>
    <row r="52" spans="1:11" x14ac:dyDescent="0.3">
      <c r="A52">
        <v>51</v>
      </c>
      <c r="B52" t="s">
        <v>319</v>
      </c>
      <c r="C52">
        <v>10</v>
      </c>
      <c r="D52">
        <v>1</v>
      </c>
      <c r="E52">
        <v>259</v>
      </c>
      <c r="F52" s="9">
        <v>45000</v>
      </c>
      <c r="G52" s="8">
        <v>0.39153935185185185</v>
      </c>
      <c r="H52" s="9">
        <v>45004</v>
      </c>
      <c r="I52" s="8">
        <v>0.69907407407407407</v>
      </c>
      <c r="J52" s="8" t="s">
        <v>648</v>
      </c>
      <c r="K52" t="s">
        <v>180</v>
      </c>
    </row>
    <row r="53" spans="1:11" x14ac:dyDescent="0.3">
      <c r="A53">
        <v>52</v>
      </c>
      <c r="B53" t="s">
        <v>131</v>
      </c>
      <c r="C53">
        <v>9</v>
      </c>
      <c r="D53">
        <v>1</v>
      </c>
      <c r="E53">
        <v>1605</v>
      </c>
      <c r="F53" s="9">
        <v>45167</v>
      </c>
      <c r="G53" s="8">
        <v>0.83011574074074079</v>
      </c>
      <c r="H53" s="9">
        <v>45176</v>
      </c>
      <c r="I53" s="8">
        <v>0.1819675925925926</v>
      </c>
      <c r="J53" s="8" t="s">
        <v>649</v>
      </c>
      <c r="K53" t="s">
        <v>186</v>
      </c>
    </row>
    <row r="54" spans="1:11" x14ac:dyDescent="0.3">
      <c r="A54">
        <v>53</v>
      </c>
      <c r="B54" t="s">
        <v>360</v>
      </c>
      <c r="C54">
        <v>9</v>
      </c>
      <c r="D54">
        <v>5</v>
      </c>
      <c r="E54">
        <v>8025</v>
      </c>
      <c r="F54" s="9">
        <v>45158</v>
      </c>
      <c r="G54" s="8">
        <v>0.35121527777777778</v>
      </c>
      <c r="H54" s="9">
        <v>45165</v>
      </c>
      <c r="I54" s="8">
        <v>0.24966435185185185</v>
      </c>
      <c r="J54" s="8" t="s">
        <v>650</v>
      </c>
      <c r="K54" t="s">
        <v>186</v>
      </c>
    </row>
    <row r="55" spans="1:11" x14ac:dyDescent="0.3">
      <c r="A55">
        <v>54</v>
      </c>
      <c r="B55" t="s">
        <v>425</v>
      </c>
      <c r="C55">
        <v>30</v>
      </c>
      <c r="D55">
        <v>1</v>
      </c>
      <c r="E55">
        <v>751</v>
      </c>
      <c r="F55" s="9">
        <v>45029</v>
      </c>
      <c r="G55" s="8">
        <v>0.41320601851851851</v>
      </c>
      <c r="H55" s="9">
        <v>45039</v>
      </c>
      <c r="I55" s="8">
        <v>0.60484953703703703</v>
      </c>
      <c r="J55" s="8" t="s">
        <v>533</v>
      </c>
      <c r="K55" t="s">
        <v>176</v>
      </c>
    </row>
    <row r="56" spans="1:11" x14ac:dyDescent="0.3">
      <c r="A56">
        <v>55</v>
      </c>
      <c r="B56" t="s">
        <v>184</v>
      </c>
      <c r="C56">
        <v>5</v>
      </c>
      <c r="D56">
        <v>1</v>
      </c>
      <c r="E56">
        <v>1444</v>
      </c>
      <c r="F56" s="9">
        <v>44965</v>
      </c>
      <c r="G56" s="8">
        <v>0.33410879629629631</v>
      </c>
      <c r="H56" s="9">
        <v>44970</v>
      </c>
      <c r="I56" s="8">
        <v>0.32150462962962961</v>
      </c>
      <c r="J56" s="8" t="s">
        <v>41</v>
      </c>
      <c r="K56" t="s">
        <v>213</v>
      </c>
    </row>
    <row r="57" spans="1:11" x14ac:dyDescent="0.3">
      <c r="A57">
        <v>56</v>
      </c>
      <c r="B57" t="s">
        <v>601</v>
      </c>
      <c r="C57">
        <v>58</v>
      </c>
      <c r="D57">
        <v>5</v>
      </c>
      <c r="E57">
        <v>7460</v>
      </c>
      <c r="F57" s="9">
        <v>44965</v>
      </c>
      <c r="G57" s="8">
        <v>0.50819444444444439</v>
      </c>
      <c r="H57" s="9">
        <v>44970</v>
      </c>
      <c r="I57" s="8">
        <v>0.78609953703703705</v>
      </c>
      <c r="J57" s="8" t="s">
        <v>113</v>
      </c>
      <c r="K57" t="s">
        <v>183</v>
      </c>
    </row>
    <row r="58" spans="1:11" x14ac:dyDescent="0.3">
      <c r="A58">
        <v>57</v>
      </c>
      <c r="B58" t="s">
        <v>577</v>
      </c>
      <c r="C58">
        <v>35</v>
      </c>
      <c r="D58">
        <v>5</v>
      </c>
      <c r="E58">
        <v>9325</v>
      </c>
      <c r="F58" s="9">
        <v>44983</v>
      </c>
      <c r="G58" s="8">
        <v>0.33350694444444445</v>
      </c>
      <c r="H58" s="9">
        <v>44991</v>
      </c>
      <c r="I58" s="8">
        <v>0.5191203703703704</v>
      </c>
      <c r="J58" s="8" t="s">
        <v>651</v>
      </c>
      <c r="K58" t="s">
        <v>195</v>
      </c>
    </row>
    <row r="59" spans="1:11" x14ac:dyDescent="0.3">
      <c r="A59">
        <v>58</v>
      </c>
      <c r="B59" t="s">
        <v>512</v>
      </c>
      <c r="C59">
        <v>36</v>
      </c>
      <c r="D59">
        <v>1</v>
      </c>
      <c r="E59">
        <v>203</v>
      </c>
      <c r="F59" s="9">
        <v>44932</v>
      </c>
      <c r="G59" s="8">
        <v>0.11909722222222222</v>
      </c>
      <c r="H59" s="9">
        <v>44941</v>
      </c>
      <c r="I59" s="8">
        <v>0.35159722222222223</v>
      </c>
      <c r="J59" s="8" t="s">
        <v>652</v>
      </c>
      <c r="K59" t="s">
        <v>180</v>
      </c>
    </row>
    <row r="60" spans="1:11" x14ac:dyDescent="0.3">
      <c r="A60">
        <v>59</v>
      </c>
      <c r="B60" t="s">
        <v>343</v>
      </c>
      <c r="C60">
        <v>51</v>
      </c>
      <c r="D60">
        <v>5</v>
      </c>
      <c r="E60">
        <v>5420</v>
      </c>
      <c r="F60" s="9">
        <v>45103</v>
      </c>
      <c r="G60" s="8">
        <v>0.1640625</v>
      </c>
      <c r="H60" s="9">
        <v>45105</v>
      </c>
      <c r="I60" s="8">
        <v>0.84032407407407406</v>
      </c>
      <c r="J60" s="8" t="s">
        <v>653</v>
      </c>
      <c r="K60" t="s">
        <v>213</v>
      </c>
    </row>
    <row r="61" spans="1:11" x14ac:dyDescent="0.3">
      <c r="A61">
        <v>60</v>
      </c>
      <c r="B61" t="s">
        <v>131</v>
      </c>
      <c r="C61">
        <v>5</v>
      </c>
      <c r="D61">
        <v>2</v>
      </c>
      <c r="E61">
        <v>2888</v>
      </c>
      <c r="F61" s="9">
        <v>45273</v>
      </c>
      <c r="G61" s="8">
        <v>0.2824652777777778</v>
      </c>
      <c r="H61" s="9">
        <v>45275</v>
      </c>
      <c r="I61" s="8">
        <v>0.54439814814814813</v>
      </c>
      <c r="J61" s="8" t="s">
        <v>654</v>
      </c>
      <c r="K61" t="s">
        <v>213</v>
      </c>
    </row>
    <row r="62" spans="1:11" x14ac:dyDescent="0.3">
      <c r="A62">
        <v>61</v>
      </c>
      <c r="B62" t="s">
        <v>421</v>
      </c>
      <c r="C62">
        <v>44</v>
      </c>
      <c r="D62">
        <v>2</v>
      </c>
      <c r="E62">
        <v>1588</v>
      </c>
      <c r="F62" s="9">
        <v>45238</v>
      </c>
      <c r="G62" s="8">
        <v>0.93501157407407409</v>
      </c>
      <c r="H62" s="9">
        <v>45240</v>
      </c>
      <c r="I62" s="8">
        <v>0.33924768518518517</v>
      </c>
      <c r="J62" s="8" t="s">
        <v>655</v>
      </c>
      <c r="K62" t="s">
        <v>178</v>
      </c>
    </row>
    <row r="63" spans="1:11" x14ac:dyDescent="0.3">
      <c r="A63">
        <v>62</v>
      </c>
      <c r="B63" t="s">
        <v>497</v>
      </c>
      <c r="C63">
        <v>6</v>
      </c>
      <c r="D63">
        <v>4</v>
      </c>
      <c r="E63">
        <v>4448</v>
      </c>
      <c r="F63" s="9">
        <v>44987</v>
      </c>
      <c r="G63" s="8">
        <v>0.64642361111111113</v>
      </c>
      <c r="H63" s="9">
        <v>44991</v>
      </c>
      <c r="I63" s="8">
        <v>0.99421296296296291</v>
      </c>
      <c r="J63" s="8" t="s">
        <v>372</v>
      </c>
      <c r="K63" t="s">
        <v>195</v>
      </c>
    </row>
    <row r="64" spans="1:11" x14ac:dyDescent="0.3">
      <c r="A64">
        <v>63</v>
      </c>
      <c r="B64" t="s">
        <v>202</v>
      </c>
      <c r="C64">
        <v>42</v>
      </c>
      <c r="D64">
        <v>3</v>
      </c>
      <c r="E64">
        <v>5232</v>
      </c>
      <c r="F64" s="9">
        <v>45102</v>
      </c>
      <c r="G64" s="8">
        <v>0.26571759259259259</v>
      </c>
      <c r="H64" s="9">
        <v>45103</v>
      </c>
      <c r="I64" s="8">
        <v>0.65282407407407406</v>
      </c>
      <c r="J64" s="8" t="s">
        <v>656</v>
      </c>
      <c r="K64" t="s">
        <v>213</v>
      </c>
    </row>
    <row r="65" spans="1:11" x14ac:dyDescent="0.3">
      <c r="A65">
        <v>64</v>
      </c>
      <c r="B65" t="s">
        <v>91</v>
      </c>
      <c r="C65">
        <v>25</v>
      </c>
      <c r="D65">
        <v>1</v>
      </c>
      <c r="E65">
        <v>1202</v>
      </c>
      <c r="F65" s="9">
        <v>45089</v>
      </c>
      <c r="G65" s="8">
        <v>0.11711805555555556</v>
      </c>
      <c r="H65" s="9">
        <v>45092</v>
      </c>
      <c r="I65" s="8">
        <v>0.92061342592592588</v>
      </c>
      <c r="J65" s="8" t="s">
        <v>657</v>
      </c>
      <c r="K65" t="s">
        <v>176</v>
      </c>
    </row>
    <row r="66" spans="1:11" x14ac:dyDescent="0.3">
      <c r="A66">
        <v>65</v>
      </c>
      <c r="B66" t="s">
        <v>303</v>
      </c>
      <c r="C66">
        <v>54</v>
      </c>
      <c r="D66">
        <v>2</v>
      </c>
      <c r="E66">
        <v>2472</v>
      </c>
      <c r="F66" s="9">
        <v>45170</v>
      </c>
      <c r="G66" s="8">
        <v>0.5433796296296296</v>
      </c>
      <c r="H66" s="9">
        <v>45180</v>
      </c>
      <c r="I66" s="8">
        <v>0.27351851851851849</v>
      </c>
      <c r="J66" s="8" t="s">
        <v>658</v>
      </c>
      <c r="K66" t="s">
        <v>176</v>
      </c>
    </row>
    <row r="67" spans="1:11" x14ac:dyDescent="0.3">
      <c r="A67">
        <v>66</v>
      </c>
      <c r="B67" t="s">
        <v>101</v>
      </c>
      <c r="C67">
        <v>35</v>
      </c>
      <c r="D67">
        <v>5</v>
      </c>
      <c r="E67">
        <v>9325</v>
      </c>
      <c r="F67" s="9">
        <v>44983</v>
      </c>
      <c r="G67" s="8">
        <v>0.87550925925925926</v>
      </c>
      <c r="H67" s="9">
        <v>44984</v>
      </c>
      <c r="I67" s="8">
        <v>0.26803240740740741</v>
      </c>
      <c r="J67" s="8" t="s">
        <v>656</v>
      </c>
      <c r="K67" t="s">
        <v>195</v>
      </c>
    </row>
    <row r="68" spans="1:11" x14ac:dyDescent="0.3">
      <c r="A68">
        <v>67</v>
      </c>
      <c r="B68" t="s">
        <v>370</v>
      </c>
      <c r="C68">
        <v>10</v>
      </c>
      <c r="D68">
        <v>2</v>
      </c>
      <c r="E68">
        <v>518</v>
      </c>
      <c r="F68" s="9">
        <v>45113</v>
      </c>
      <c r="G68" s="8">
        <v>0.72802083333333334</v>
      </c>
      <c r="H68" s="9">
        <v>45121</v>
      </c>
      <c r="I68" s="8">
        <v>0.88265046296296301</v>
      </c>
      <c r="J68" s="8" t="s">
        <v>659</v>
      </c>
      <c r="K68" t="s">
        <v>180</v>
      </c>
    </row>
    <row r="69" spans="1:11" x14ac:dyDescent="0.3">
      <c r="A69">
        <v>68</v>
      </c>
      <c r="B69" t="s">
        <v>385</v>
      </c>
      <c r="C69">
        <v>34</v>
      </c>
      <c r="D69">
        <v>4</v>
      </c>
      <c r="E69">
        <v>5340</v>
      </c>
      <c r="F69" s="9">
        <v>45163</v>
      </c>
      <c r="G69" s="8">
        <v>0.94719907407407411</v>
      </c>
      <c r="H69" s="9">
        <v>45169</v>
      </c>
      <c r="I69" s="8">
        <v>0.8966898148148148</v>
      </c>
      <c r="J69" s="8" t="s">
        <v>651</v>
      </c>
      <c r="K69" t="s">
        <v>186</v>
      </c>
    </row>
    <row r="70" spans="1:11" x14ac:dyDescent="0.3">
      <c r="A70">
        <v>69</v>
      </c>
      <c r="B70" t="s">
        <v>582</v>
      </c>
      <c r="C70">
        <v>12</v>
      </c>
      <c r="D70">
        <v>4</v>
      </c>
      <c r="E70">
        <v>2688</v>
      </c>
      <c r="F70" s="9">
        <v>45171</v>
      </c>
      <c r="G70" s="8">
        <v>0.80672453703703706</v>
      </c>
      <c r="H70" s="9">
        <v>45177</v>
      </c>
      <c r="I70" s="8">
        <v>0.3958564814814815</v>
      </c>
      <c r="J70" s="8" t="s">
        <v>488</v>
      </c>
      <c r="K70" t="s">
        <v>176</v>
      </c>
    </row>
    <row r="71" spans="1:11" x14ac:dyDescent="0.3">
      <c r="A71">
        <v>70</v>
      </c>
      <c r="B71" t="s">
        <v>174</v>
      </c>
      <c r="C71">
        <v>17</v>
      </c>
      <c r="D71">
        <v>1</v>
      </c>
      <c r="E71">
        <v>1899</v>
      </c>
      <c r="F71" s="9">
        <v>45197</v>
      </c>
      <c r="G71" s="8">
        <v>0.18135416666666668</v>
      </c>
      <c r="H71" s="9">
        <v>45202</v>
      </c>
      <c r="I71" s="8">
        <v>0.48927083333333332</v>
      </c>
      <c r="J71" s="8" t="s">
        <v>206</v>
      </c>
      <c r="K71" t="s">
        <v>176</v>
      </c>
    </row>
    <row r="72" spans="1:11" x14ac:dyDescent="0.3">
      <c r="A72">
        <v>71</v>
      </c>
      <c r="B72" t="s">
        <v>80</v>
      </c>
      <c r="C72">
        <v>9</v>
      </c>
      <c r="D72">
        <v>5</v>
      </c>
      <c r="E72">
        <v>8025</v>
      </c>
      <c r="F72" s="9">
        <v>45158</v>
      </c>
      <c r="G72" s="8">
        <v>0.68895833333333334</v>
      </c>
      <c r="H72" s="9">
        <v>45166</v>
      </c>
      <c r="I72" s="8">
        <v>0.5635648148148148</v>
      </c>
      <c r="J72" s="8" t="s">
        <v>196</v>
      </c>
      <c r="K72" t="s">
        <v>186</v>
      </c>
    </row>
    <row r="73" spans="1:11" x14ac:dyDescent="0.3">
      <c r="A73">
        <v>72</v>
      </c>
      <c r="B73" t="s">
        <v>421</v>
      </c>
      <c r="C73">
        <v>26</v>
      </c>
      <c r="D73">
        <v>3</v>
      </c>
      <c r="E73">
        <v>867</v>
      </c>
      <c r="F73" s="9">
        <v>44988</v>
      </c>
      <c r="G73" s="8">
        <v>0.65932870370370367</v>
      </c>
      <c r="H73" s="9">
        <v>44997</v>
      </c>
      <c r="I73" s="8">
        <v>0.73206018518518523</v>
      </c>
      <c r="J73" s="8" t="s">
        <v>660</v>
      </c>
      <c r="K73" t="s">
        <v>195</v>
      </c>
    </row>
    <row r="74" spans="1:11" x14ac:dyDescent="0.3">
      <c r="A74">
        <v>73</v>
      </c>
      <c r="B74" t="s">
        <v>415</v>
      </c>
      <c r="C74">
        <v>26</v>
      </c>
      <c r="D74">
        <v>1</v>
      </c>
      <c r="E74">
        <v>289</v>
      </c>
      <c r="F74" s="9">
        <v>44988</v>
      </c>
      <c r="G74" s="8">
        <v>0.53652777777777783</v>
      </c>
      <c r="H74" s="9">
        <v>44996</v>
      </c>
      <c r="I74" s="8">
        <v>6.1527777777777778E-2</v>
      </c>
      <c r="J74" s="8" t="s">
        <v>149</v>
      </c>
      <c r="K74" t="s">
        <v>195</v>
      </c>
    </row>
    <row r="75" spans="1:11" x14ac:dyDescent="0.3">
      <c r="A75">
        <v>74</v>
      </c>
      <c r="B75" t="s">
        <v>137</v>
      </c>
      <c r="C75">
        <v>31</v>
      </c>
      <c r="D75">
        <v>3</v>
      </c>
      <c r="E75">
        <v>5412</v>
      </c>
      <c r="F75" s="9">
        <v>44927</v>
      </c>
      <c r="G75" s="8">
        <v>0.87178240740740742</v>
      </c>
      <c r="H75" s="9">
        <v>44933</v>
      </c>
      <c r="I75" s="8">
        <v>0.37642361111111111</v>
      </c>
      <c r="J75" s="8" t="s">
        <v>661</v>
      </c>
      <c r="K75" t="s">
        <v>213</v>
      </c>
    </row>
    <row r="76" spans="1:11" x14ac:dyDescent="0.3">
      <c r="A76">
        <v>75</v>
      </c>
      <c r="B76" t="s">
        <v>60</v>
      </c>
      <c r="C76">
        <v>65</v>
      </c>
      <c r="D76">
        <v>2</v>
      </c>
      <c r="E76">
        <v>3790</v>
      </c>
      <c r="F76" s="9">
        <v>45022</v>
      </c>
      <c r="G76" s="8">
        <v>0.46555555555555556</v>
      </c>
      <c r="H76" s="9">
        <v>45025</v>
      </c>
      <c r="I76" s="8">
        <v>0.9587268518518518</v>
      </c>
      <c r="J76" s="8" t="s">
        <v>660</v>
      </c>
      <c r="K76" t="s">
        <v>213</v>
      </c>
    </row>
    <row r="77" spans="1:11" x14ac:dyDescent="0.3">
      <c r="A77">
        <v>76</v>
      </c>
      <c r="B77" t="s">
        <v>403</v>
      </c>
      <c r="C77">
        <v>4</v>
      </c>
      <c r="D77">
        <v>1</v>
      </c>
      <c r="E77">
        <v>1199</v>
      </c>
      <c r="F77" s="9">
        <v>45239</v>
      </c>
      <c r="G77" s="8">
        <v>0.21748842592592593</v>
      </c>
      <c r="H77" s="9">
        <v>45242</v>
      </c>
      <c r="I77" s="8">
        <v>2.4189814814814813E-2</v>
      </c>
      <c r="J77" s="8" t="s">
        <v>466</v>
      </c>
      <c r="K77" t="s">
        <v>178</v>
      </c>
    </row>
    <row r="78" spans="1:11" x14ac:dyDescent="0.3">
      <c r="A78">
        <v>77</v>
      </c>
      <c r="B78" t="s">
        <v>157</v>
      </c>
      <c r="C78">
        <v>42</v>
      </c>
      <c r="D78">
        <v>3</v>
      </c>
      <c r="E78">
        <v>5232</v>
      </c>
      <c r="F78" s="9">
        <v>45143</v>
      </c>
      <c r="G78" s="8">
        <v>4.6655092592592595E-2</v>
      </c>
      <c r="H78" s="9">
        <v>45151</v>
      </c>
      <c r="I78" s="8">
        <v>0.68115740740740738</v>
      </c>
      <c r="J78" s="8" t="s">
        <v>68</v>
      </c>
      <c r="K78" t="s">
        <v>213</v>
      </c>
    </row>
    <row r="79" spans="1:11" x14ac:dyDescent="0.3">
      <c r="A79">
        <v>78</v>
      </c>
      <c r="B79" t="s">
        <v>440</v>
      </c>
      <c r="C79">
        <v>11</v>
      </c>
      <c r="D79">
        <v>2</v>
      </c>
      <c r="E79">
        <v>2192</v>
      </c>
      <c r="F79" s="9">
        <v>44961</v>
      </c>
      <c r="G79" s="8">
        <v>0.54177083333333331</v>
      </c>
      <c r="H79" s="9">
        <v>44965</v>
      </c>
      <c r="I79" s="8">
        <v>0.85503472222222221</v>
      </c>
      <c r="J79" s="8" t="s">
        <v>340</v>
      </c>
      <c r="K79" t="s">
        <v>183</v>
      </c>
    </row>
    <row r="80" spans="1:11" x14ac:dyDescent="0.3">
      <c r="A80">
        <v>79</v>
      </c>
      <c r="B80" t="s">
        <v>66</v>
      </c>
      <c r="C80">
        <v>40</v>
      </c>
      <c r="D80">
        <v>2</v>
      </c>
      <c r="E80">
        <v>3846</v>
      </c>
      <c r="F80" s="9">
        <v>45078</v>
      </c>
      <c r="G80" s="8">
        <v>0.72881944444444446</v>
      </c>
      <c r="H80" s="9">
        <v>45088</v>
      </c>
      <c r="I80" s="8">
        <v>0.31589120370370372</v>
      </c>
      <c r="J80" s="8" t="s">
        <v>662</v>
      </c>
      <c r="K80" t="s">
        <v>176</v>
      </c>
    </row>
    <row r="81" spans="1:11" x14ac:dyDescent="0.3">
      <c r="A81">
        <v>80</v>
      </c>
      <c r="B81" t="s">
        <v>54</v>
      </c>
      <c r="C81">
        <v>39</v>
      </c>
      <c r="D81">
        <v>4</v>
      </c>
      <c r="E81">
        <v>1548</v>
      </c>
      <c r="F81" s="9">
        <v>44928</v>
      </c>
      <c r="G81" s="8">
        <v>0.4632175925925926</v>
      </c>
      <c r="H81" s="9">
        <v>44937</v>
      </c>
      <c r="I81" s="8">
        <v>8.7384259259259259E-2</v>
      </c>
      <c r="J81" s="8" t="s">
        <v>663</v>
      </c>
      <c r="K81" t="s">
        <v>213</v>
      </c>
    </row>
    <row r="82" spans="1:11" x14ac:dyDescent="0.3">
      <c r="A82">
        <v>81</v>
      </c>
      <c r="B82" t="s">
        <v>398</v>
      </c>
      <c r="C82">
        <v>1</v>
      </c>
      <c r="D82">
        <v>5</v>
      </c>
      <c r="E82">
        <v>9675</v>
      </c>
      <c r="F82" s="9">
        <v>44979</v>
      </c>
      <c r="G82" s="8">
        <v>0.77038194444444441</v>
      </c>
      <c r="H82" s="9">
        <v>44988</v>
      </c>
      <c r="I82" s="8">
        <v>0.29828703703703702</v>
      </c>
      <c r="J82" s="8" t="s">
        <v>427</v>
      </c>
      <c r="K82" t="s">
        <v>213</v>
      </c>
    </row>
    <row r="83" spans="1:11" x14ac:dyDescent="0.3">
      <c r="A83">
        <v>82</v>
      </c>
      <c r="B83" t="s">
        <v>329</v>
      </c>
      <c r="C83">
        <v>70</v>
      </c>
      <c r="D83">
        <v>3</v>
      </c>
      <c r="E83">
        <v>2598</v>
      </c>
      <c r="F83" s="9">
        <v>45142</v>
      </c>
      <c r="G83" s="8">
        <v>0.91811342592592593</v>
      </c>
      <c r="H83" s="9">
        <v>45143</v>
      </c>
      <c r="I83" s="8">
        <v>0.58903935185185186</v>
      </c>
      <c r="J83" s="8" t="s">
        <v>664</v>
      </c>
      <c r="K83" t="s">
        <v>180</v>
      </c>
    </row>
    <row r="84" spans="1:11" x14ac:dyDescent="0.3">
      <c r="A84">
        <v>83</v>
      </c>
      <c r="B84" t="s">
        <v>319</v>
      </c>
      <c r="C84">
        <v>27</v>
      </c>
      <c r="D84">
        <v>4</v>
      </c>
      <c r="E84">
        <v>2192</v>
      </c>
      <c r="F84" s="9">
        <v>45161</v>
      </c>
      <c r="G84" s="8">
        <v>0.80001157407407408</v>
      </c>
      <c r="H84" s="9">
        <v>45171</v>
      </c>
      <c r="I84" s="8">
        <v>0.61388888888888893</v>
      </c>
      <c r="J84" s="8" t="s">
        <v>638</v>
      </c>
      <c r="K84" t="s">
        <v>186</v>
      </c>
    </row>
    <row r="85" spans="1:11" x14ac:dyDescent="0.3">
      <c r="A85">
        <v>84</v>
      </c>
      <c r="B85" t="s">
        <v>297</v>
      </c>
      <c r="C85">
        <v>47</v>
      </c>
      <c r="D85">
        <v>1</v>
      </c>
      <c r="E85">
        <v>1638</v>
      </c>
      <c r="F85" s="9">
        <v>44989</v>
      </c>
      <c r="G85" s="8">
        <v>0.14710648148148148</v>
      </c>
      <c r="H85" s="9">
        <v>44991</v>
      </c>
      <c r="I85" s="8">
        <v>0.29328703703703701</v>
      </c>
      <c r="J85" s="8" t="s">
        <v>637</v>
      </c>
      <c r="K85" t="s">
        <v>195</v>
      </c>
    </row>
    <row r="86" spans="1:11" x14ac:dyDescent="0.3">
      <c r="A86">
        <v>85</v>
      </c>
      <c r="B86" t="s">
        <v>343</v>
      </c>
      <c r="C86">
        <v>26</v>
      </c>
      <c r="D86">
        <v>2</v>
      </c>
      <c r="E86">
        <v>578</v>
      </c>
      <c r="F86" s="9">
        <v>44989</v>
      </c>
      <c r="G86" s="8">
        <v>0.89953703703703702</v>
      </c>
      <c r="H86" s="9">
        <v>44999</v>
      </c>
      <c r="I86" s="8">
        <v>0.61692129629629633</v>
      </c>
      <c r="J86" s="8" t="s">
        <v>357</v>
      </c>
      <c r="K86" t="s">
        <v>195</v>
      </c>
    </row>
    <row r="87" spans="1:11" x14ac:dyDescent="0.3">
      <c r="A87">
        <v>86</v>
      </c>
      <c r="B87" t="s">
        <v>365</v>
      </c>
      <c r="C87">
        <v>39</v>
      </c>
      <c r="D87">
        <v>4</v>
      </c>
      <c r="E87">
        <v>1548</v>
      </c>
      <c r="F87" s="9">
        <v>45182</v>
      </c>
      <c r="G87" s="8">
        <v>0.47765046296296299</v>
      </c>
      <c r="H87" s="9">
        <v>45191</v>
      </c>
      <c r="I87" s="8">
        <v>0.58993055555555551</v>
      </c>
      <c r="J87" s="8" t="s">
        <v>185</v>
      </c>
      <c r="K87" t="s">
        <v>213</v>
      </c>
    </row>
    <row r="88" spans="1:11" x14ac:dyDescent="0.3">
      <c r="A88">
        <v>87</v>
      </c>
      <c r="B88" t="s">
        <v>407</v>
      </c>
      <c r="C88">
        <v>2</v>
      </c>
      <c r="D88">
        <v>5</v>
      </c>
      <c r="E88">
        <v>2205</v>
      </c>
      <c r="F88" s="9">
        <v>44961</v>
      </c>
      <c r="G88" s="8">
        <v>0.55371527777777774</v>
      </c>
      <c r="H88" s="9">
        <v>44968</v>
      </c>
      <c r="I88" s="8">
        <v>0.96291666666666664</v>
      </c>
      <c r="J88" s="8" t="s">
        <v>665</v>
      </c>
      <c r="K88" t="s">
        <v>183</v>
      </c>
    </row>
    <row r="89" spans="1:11" x14ac:dyDescent="0.3">
      <c r="A89">
        <v>88</v>
      </c>
      <c r="B89" t="s">
        <v>54</v>
      </c>
      <c r="C89">
        <v>15</v>
      </c>
      <c r="D89">
        <v>4</v>
      </c>
      <c r="E89">
        <v>5952</v>
      </c>
      <c r="F89" s="9">
        <v>45282</v>
      </c>
      <c r="G89" s="8">
        <v>0.41841435185185183</v>
      </c>
      <c r="H89" s="9">
        <v>45292</v>
      </c>
      <c r="I89" s="8">
        <v>0.51244212962962965</v>
      </c>
      <c r="J89" s="8" t="s">
        <v>666</v>
      </c>
      <c r="K89" t="s">
        <v>176</v>
      </c>
    </row>
    <row r="90" spans="1:11" x14ac:dyDescent="0.3">
      <c r="A90">
        <v>89</v>
      </c>
      <c r="B90" t="s">
        <v>431</v>
      </c>
      <c r="C90">
        <v>3</v>
      </c>
      <c r="D90">
        <v>5</v>
      </c>
      <c r="E90">
        <v>7670</v>
      </c>
      <c r="F90" s="9">
        <v>44969</v>
      </c>
      <c r="G90" s="8">
        <v>0.9561574074074074</v>
      </c>
      <c r="H90" s="9">
        <v>44970</v>
      </c>
      <c r="I90" s="8">
        <v>0.61228009259259264</v>
      </c>
      <c r="J90" s="8" t="s">
        <v>667</v>
      </c>
      <c r="K90" t="s">
        <v>183</v>
      </c>
    </row>
    <row r="91" spans="1:11" x14ac:dyDescent="0.3">
      <c r="A91">
        <v>90</v>
      </c>
      <c r="B91" t="s">
        <v>567</v>
      </c>
      <c r="C91">
        <v>41</v>
      </c>
      <c r="D91">
        <v>3</v>
      </c>
      <c r="E91">
        <v>5931</v>
      </c>
      <c r="F91" s="9">
        <v>45239</v>
      </c>
      <c r="G91" s="8">
        <v>0.87101851851851853</v>
      </c>
      <c r="H91" s="9">
        <v>45248</v>
      </c>
      <c r="I91" s="8">
        <v>0.74207175925925928</v>
      </c>
      <c r="J91" s="8" t="s">
        <v>668</v>
      </c>
      <c r="K91" t="s">
        <v>178</v>
      </c>
    </row>
    <row r="92" spans="1:11" x14ac:dyDescent="0.3">
      <c r="A92">
        <v>91</v>
      </c>
      <c r="B92" t="s">
        <v>436</v>
      </c>
      <c r="C92">
        <v>6</v>
      </c>
      <c r="D92">
        <v>2</v>
      </c>
      <c r="E92">
        <v>2224</v>
      </c>
      <c r="F92" s="9">
        <v>44984</v>
      </c>
      <c r="G92" s="8">
        <v>0.5784259259259259</v>
      </c>
      <c r="H92" s="9">
        <v>44990</v>
      </c>
      <c r="I92" s="8">
        <v>0.55792824074074077</v>
      </c>
      <c r="J92" s="8" t="s">
        <v>669</v>
      </c>
      <c r="K92" t="s">
        <v>195</v>
      </c>
    </row>
    <row r="93" spans="1:11" x14ac:dyDescent="0.3">
      <c r="A93">
        <v>92</v>
      </c>
      <c r="B93" t="s">
        <v>624</v>
      </c>
      <c r="C93">
        <v>18</v>
      </c>
      <c r="D93">
        <v>5</v>
      </c>
      <c r="E93">
        <v>3905</v>
      </c>
      <c r="F93" s="9">
        <v>45061</v>
      </c>
      <c r="G93" s="8">
        <v>7.8472222222222224E-3</v>
      </c>
      <c r="H93" s="9">
        <v>45071</v>
      </c>
      <c r="I93" s="8">
        <v>0.47077546296296297</v>
      </c>
      <c r="J93" s="8" t="s">
        <v>670</v>
      </c>
      <c r="K93" t="s">
        <v>180</v>
      </c>
    </row>
    <row r="94" spans="1:11" x14ac:dyDescent="0.3">
      <c r="A94">
        <v>93</v>
      </c>
      <c r="B94" t="s">
        <v>370</v>
      </c>
      <c r="C94">
        <v>24</v>
      </c>
      <c r="D94">
        <v>4</v>
      </c>
      <c r="E94">
        <v>2140</v>
      </c>
      <c r="F94" s="9">
        <v>45047</v>
      </c>
      <c r="G94" s="8">
        <v>0.74373842592592587</v>
      </c>
      <c r="H94" s="9">
        <v>45049</v>
      </c>
      <c r="I94" s="8">
        <v>0.77495370370370376</v>
      </c>
      <c r="J94" s="8" t="s">
        <v>603</v>
      </c>
      <c r="K94" t="s">
        <v>180</v>
      </c>
    </row>
    <row r="95" spans="1:11" x14ac:dyDescent="0.3">
      <c r="A95">
        <v>94</v>
      </c>
      <c r="B95" t="s">
        <v>191</v>
      </c>
      <c r="C95">
        <v>69</v>
      </c>
      <c r="D95">
        <v>5</v>
      </c>
      <c r="E95">
        <v>4990</v>
      </c>
      <c r="F95" s="9">
        <v>44987</v>
      </c>
      <c r="G95" s="8">
        <v>0.61884259259259256</v>
      </c>
      <c r="H95" s="9">
        <v>44996</v>
      </c>
      <c r="I95" s="8">
        <v>0.34362268518518518</v>
      </c>
      <c r="J95" s="8" t="s">
        <v>559</v>
      </c>
      <c r="K95" t="s">
        <v>195</v>
      </c>
    </row>
    <row r="96" spans="1:11" x14ac:dyDescent="0.3">
      <c r="A96">
        <v>95</v>
      </c>
      <c r="B96" t="s">
        <v>334</v>
      </c>
      <c r="C96">
        <v>70</v>
      </c>
      <c r="D96">
        <v>4</v>
      </c>
      <c r="E96">
        <v>3464</v>
      </c>
      <c r="F96" s="9">
        <v>45075</v>
      </c>
      <c r="G96" s="8">
        <v>0.3296412037037037</v>
      </c>
      <c r="H96" s="9">
        <v>45080</v>
      </c>
      <c r="I96" s="8">
        <v>0.30315972222222221</v>
      </c>
      <c r="J96" s="8" t="s">
        <v>671</v>
      </c>
      <c r="K96" t="s">
        <v>180</v>
      </c>
    </row>
    <row r="97" spans="1:11" x14ac:dyDescent="0.3">
      <c r="A97">
        <v>96</v>
      </c>
      <c r="B97" t="s">
        <v>191</v>
      </c>
      <c r="C97">
        <v>25</v>
      </c>
      <c r="D97">
        <v>3</v>
      </c>
      <c r="E97">
        <v>3606</v>
      </c>
      <c r="F97" s="9">
        <v>44999</v>
      </c>
      <c r="G97" s="8">
        <v>0.62524305555555559</v>
      </c>
      <c r="H97" s="9">
        <v>45008</v>
      </c>
      <c r="I97" s="8">
        <v>0.37229166666666669</v>
      </c>
      <c r="J97" s="8" t="s">
        <v>672</v>
      </c>
      <c r="K97" t="s">
        <v>176</v>
      </c>
    </row>
    <row r="98" spans="1:11" x14ac:dyDescent="0.3">
      <c r="A98">
        <v>97</v>
      </c>
      <c r="B98" t="s">
        <v>343</v>
      </c>
      <c r="C98">
        <v>41</v>
      </c>
      <c r="D98">
        <v>1</v>
      </c>
      <c r="E98">
        <v>1977</v>
      </c>
      <c r="F98" s="9">
        <v>45233</v>
      </c>
      <c r="G98" s="8">
        <v>0.84134259259259259</v>
      </c>
      <c r="H98" s="9">
        <v>45238</v>
      </c>
      <c r="I98" s="8">
        <v>6.626157407407407E-2</v>
      </c>
      <c r="J98" s="8" t="s">
        <v>644</v>
      </c>
      <c r="K98" t="s">
        <v>178</v>
      </c>
    </row>
    <row r="99" spans="1:11" x14ac:dyDescent="0.3">
      <c r="A99">
        <v>98</v>
      </c>
      <c r="B99" t="s">
        <v>292</v>
      </c>
      <c r="C99">
        <v>8</v>
      </c>
      <c r="D99">
        <v>1</v>
      </c>
      <c r="E99">
        <v>252</v>
      </c>
      <c r="F99" s="9">
        <v>45229</v>
      </c>
      <c r="G99" s="8">
        <v>0.6430555555555556</v>
      </c>
      <c r="H99" s="9">
        <v>45231</v>
      </c>
      <c r="I99" s="8">
        <v>0.69060185185185186</v>
      </c>
      <c r="J99" s="8" t="s">
        <v>25</v>
      </c>
      <c r="K99" t="s">
        <v>176</v>
      </c>
    </row>
    <row r="100" spans="1:11" x14ac:dyDescent="0.3">
      <c r="A100">
        <v>99</v>
      </c>
      <c r="B100" t="s">
        <v>385</v>
      </c>
      <c r="C100">
        <v>38</v>
      </c>
      <c r="D100">
        <v>3</v>
      </c>
      <c r="E100">
        <v>1686</v>
      </c>
      <c r="F100" s="9">
        <v>45234</v>
      </c>
      <c r="G100" s="8">
        <v>0.58386574074074071</v>
      </c>
      <c r="H100" s="9">
        <v>45235</v>
      </c>
      <c r="I100" s="8">
        <v>0.65599537037037037</v>
      </c>
      <c r="J100" s="8" t="s">
        <v>673</v>
      </c>
      <c r="K100" t="s">
        <v>180</v>
      </c>
    </row>
    <row r="101" spans="1:11" x14ac:dyDescent="0.3">
      <c r="A101">
        <v>100</v>
      </c>
      <c r="B101" t="s">
        <v>407</v>
      </c>
      <c r="C101">
        <v>42</v>
      </c>
      <c r="D101">
        <v>5</v>
      </c>
      <c r="E101">
        <v>8720</v>
      </c>
      <c r="F101" s="9">
        <v>45055</v>
      </c>
      <c r="G101" s="8">
        <v>0.24313657407407407</v>
      </c>
      <c r="H101" s="9">
        <v>45063</v>
      </c>
      <c r="I101" s="8">
        <v>0.22946759259259258</v>
      </c>
      <c r="J101" s="8" t="s">
        <v>674</v>
      </c>
      <c r="K101" t="s">
        <v>213</v>
      </c>
    </row>
    <row r="102" spans="1:11" x14ac:dyDescent="0.3">
      <c r="A102">
        <v>101</v>
      </c>
      <c r="B102" t="s">
        <v>450</v>
      </c>
      <c r="C102">
        <v>70</v>
      </c>
      <c r="D102">
        <v>4</v>
      </c>
      <c r="E102">
        <v>3464</v>
      </c>
      <c r="F102" s="9">
        <v>45096</v>
      </c>
      <c r="G102" s="8">
        <v>0.16449074074074074</v>
      </c>
      <c r="H102" s="9">
        <v>45098</v>
      </c>
      <c r="I102" s="8">
        <v>0.26292824074074073</v>
      </c>
      <c r="J102" s="8" t="s">
        <v>194</v>
      </c>
      <c r="K102" t="s">
        <v>180</v>
      </c>
    </row>
    <row r="103" spans="1:11" x14ac:dyDescent="0.3">
      <c r="A103">
        <v>102</v>
      </c>
      <c r="B103" t="s">
        <v>531</v>
      </c>
      <c r="C103">
        <v>10</v>
      </c>
      <c r="D103">
        <v>3</v>
      </c>
      <c r="E103">
        <v>777</v>
      </c>
      <c r="F103" s="9">
        <v>45227</v>
      </c>
      <c r="G103" s="8">
        <v>0.81543981481481487</v>
      </c>
      <c r="H103" s="9">
        <v>45236</v>
      </c>
      <c r="I103" s="8">
        <v>0.29623842592592592</v>
      </c>
      <c r="J103" s="8" t="s">
        <v>675</v>
      </c>
      <c r="K103" t="s">
        <v>180</v>
      </c>
    </row>
    <row r="104" spans="1:11" x14ac:dyDescent="0.3">
      <c r="A104">
        <v>103</v>
      </c>
      <c r="B104" t="s">
        <v>188</v>
      </c>
      <c r="C104">
        <v>18</v>
      </c>
      <c r="D104">
        <v>3</v>
      </c>
      <c r="E104">
        <v>2343</v>
      </c>
      <c r="F104" s="9">
        <v>44958</v>
      </c>
      <c r="G104" s="8">
        <v>0.51734953703703701</v>
      </c>
      <c r="H104" s="9">
        <v>44965</v>
      </c>
      <c r="I104" s="8">
        <v>0.95253472222222224</v>
      </c>
      <c r="J104" s="8" t="s">
        <v>676</v>
      </c>
      <c r="K104" t="s">
        <v>180</v>
      </c>
    </row>
    <row r="105" spans="1:11" x14ac:dyDescent="0.3">
      <c r="A105">
        <v>104</v>
      </c>
      <c r="B105" t="s">
        <v>537</v>
      </c>
      <c r="C105">
        <v>51</v>
      </c>
      <c r="D105">
        <v>3</v>
      </c>
      <c r="E105">
        <v>3252</v>
      </c>
      <c r="F105" s="9">
        <v>45289</v>
      </c>
      <c r="G105" s="8">
        <v>7.3252314814814812E-2</v>
      </c>
      <c r="H105" s="9">
        <v>45296</v>
      </c>
      <c r="I105" s="8">
        <v>1.074074074074074E-2</v>
      </c>
      <c r="J105" s="8" t="s">
        <v>539</v>
      </c>
      <c r="K105" t="s">
        <v>213</v>
      </c>
    </row>
    <row r="106" spans="1:11" x14ac:dyDescent="0.3">
      <c r="A106">
        <v>105</v>
      </c>
      <c r="B106" t="s">
        <v>445</v>
      </c>
      <c r="C106">
        <v>36</v>
      </c>
      <c r="D106">
        <v>2</v>
      </c>
      <c r="E106">
        <v>406</v>
      </c>
      <c r="F106" s="9">
        <v>44968</v>
      </c>
      <c r="G106" s="8">
        <v>0.12333333333333334</v>
      </c>
      <c r="H106" s="9">
        <v>44978</v>
      </c>
      <c r="I106" s="8">
        <v>6.5393518518518517E-2</v>
      </c>
      <c r="J106" s="8" t="s">
        <v>367</v>
      </c>
      <c r="K106" t="s">
        <v>180</v>
      </c>
    </row>
    <row r="107" spans="1:11" x14ac:dyDescent="0.3">
      <c r="A107">
        <v>106</v>
      </c>
      <c r="B107" t="s">
        <v>601</v>
      </c>
      <c r="C107">
        <v>41</v>
      </c>
      <c r="D107">
        <v>2</v>
      </c>
      <c r="E107">
        <v>3954</v>
      </c>
      <c r="F107" s="9">
        <v>45236</v>
      </c>
      <c r="G107" s="8">
        <v>0.74706018518518513</v>
      </c>
      <c r="H107" s="9">
        <v>45238</v>
      </c>
      <c r="I107" s="8">
        <v>0.95865740740740746</v>
      </c>
      <c r="J107" s="8" t="s">
        <v>56</v>
      </c>
      <c r="K107" t="s">
        <v>178</v>
      </c>
    </row>
    <row r="108" spans="1:11" x14ac:dyDescent="0.3">
      <c r="A108">
        <v>107</v>
      </c>
      <c r="B108" t="s">
        <v>343</v>
      </c>
      <c r="C108">
        <v>4</v>
      </c>
      <c r="D108">
        <v>3</v>
      </c>
      <c r="E108">
        <v>3597</v>
      </c>
      <c r="F108" s="9">
        <v>45236</v>
      </c>
      <c r="G108" s="8">
        <v>0.42924768518518519</v>
      </c>
      <c r="H108" s="9">
        <v>45242</v>
      </c>
      <c r="I108" s="8">
        <v>0.5974652777777778</v>
      </c>
      <c r="J108" s="8" t="s">
        <v>677</v>
      </c>
      <c r="K108" t="s">
        <v>178</v>
      </c>
    </row>
    <row r="109" spans="1:11" x14ac:dyDescent="0.3">
      <c r="A109">
        <v>108</v>
      </c>
      <c r="B109" t="s">
        <v>76</v>
      </c>
      <c r="C109">
        <v>26</v>
      </c>
      <c r="D109">
        <v>4</v>
      </c>
      <c r="E109">
        <v>1156</v>
      </c>
      <c r="F109" s="9">
        <v>44984</v>
      </c>
      <c r="G109" s="8">
        <v>0.37738425925925928</v>
      </c>
      <c r="H109" s="9">
        <v>44990</v>
      </c>
      <c r="I109" s="8">
        <v>0.33547453703703706</v>
      </c>
      <c r="J109" s="8" t="s">
        <v>51</v>
      </c>
      <c r="K109" t="s">
        <v>195</v>
      </c>
    </row>
    <row r="110" spans="1:11" x14ac:dyDescent="0.3">
      <c r="A110">
        <v>109</v>
      </c>
      <c r="B110" t="s">
        <v>497</v>
      </c>
      <c r="C110">
        <v>50</v>
      </c>
      <c r="D110">
        <v>5</v>
      </c>
      <c r="E110">
        <v>2110</v>
      </c>
      <c r="F110" s="9">
        <v>44984</v>
      </c>
      <c r="G110" s="8">
        <v>0.64986111111111111</v>
      </c>
      <c r="H110" s="9">
        <v>44986</v>
      </c>
      <c r="I110" s="8">
        <v>0.3603703703703704</v>
      </c>
      <c r="J110" s="8" t="s">
        <v>197</v>
      </c>
      <c r="K110" t="s">
        <v>195</v>
      </c>
    </row>
    <row r="111" spans="1:11" x14ac:dyDescent="0.3">
      <c r="A111">
        <v>110</v>
      </c>
      <c r="B111" t="s">
        <v>502</v>
      </c>
      <c r="C111">
        <v>26</v>
      </c>
      <c r="D111">
        <v>2</v>
      </c>
      <c r="E111">
        <v>578</v>
      </c>
      <c r="F111" s="9">
        <v>44989</v>
      </c>
      <c r="G111" s="8">
        <v>0.4748148148148148</v>
      </c>
      <c r="H111" s="9">
        <v>44998</v>
      </c>
      <c r="I111" s="8">
        <v>0.35244212962962962</v>
      </c>
      <c r="J111" s="8" t="s">
        <v>678</v>
      </c>
      <c r="K111" t="s">
        <v>195</v>
      </c>
    </row>
    <row r="112" spans="1:11" x14ac:dyDescent="0.3">
      <c r="A112">
        <v>111</v>
      </c>
      <c r="B112" t="s">
        <v>60</v>
      </c>
      <c r="C112">
        <v>8</v>
      </c>
      <c r="D112">
        <v>3</v>
      </c>
      <c r="E112">
        <v>756</v>
      </c>
      <c r="F112" s="9">
        <v>45098</v>
      </c>
      <c r="G112" s="8">
        <v>0.59649305555555554</v>
      </c>
      <c r="H112" s="9">
        <v>45102</v>
      </c>
      <c r="I112" s="8">
        <v>0.87774305555555554</v>
      </c>
      <c r="J112" s="8" t="s">
        <v>679</v>
      </c>
      <c r="K112" t="s">
        <v>176</v>
      </c>
    </row>
    <row r="113" spans="1:11" x14ac:dyDescent="0.3">
      <c r="A113">
        <v>112</v>
      </c>
      <c r="B113" t="s">
        <v>131</v>
      </c>
      <c r="C113">
        <v>37</v>
      </c>
      <c r="D113">
        <v>3</v>
      </c>
      <c r="E113">
        <v>4284</v>
      </c>
      <c r="F113" s="9">
        <v>45241</v>
      </c>
      <c r="G113" s="8">
        <v>0.27504629629629629</v>
      </c>
      <c r="H113" s="9">
        <v>45244</v>
      </c>
      <c r="I113" s="8">
        <v>0.66040509259259261</v>
      </c>
      <c r="J113" s="8" t="s">
        <v>680</v>
      </c>
      <c r="K113" t="s">
        <v>178</v>
      </c>
    </row>
    <row r="114" spans="1:11" x14ac:dyDescent="0.3">
      <c r="A114">
        <v>113</v>
      </c>
      <c r="B114" t="s">
        <v>297</v>
      </c>
      <c r="C114">
        <v>1</v>
      </c>
      <c r="D114">
        <v>3</v>
      </c>
      <c r="E114">
        <v>5805</v>
      </c>
      <c r="F114" s="9">
        <v>45244</v>
      </c>
      <c r="G114" s="8">
        <v>0.64618055555555554</v>
      </c>
      <c r="H114" s="9">
        <v>45253</v>
      </c>
      <c r="I114" s="8">
        <v>0.1852662037037037</v>
      </c>
      <c r="J114" s="8" t="s">
        <v>25</v>
      </c>
      <c r="K114" t="s">
        <v>213</v>
      </c>
    </row>
    <row r="115" spans="1:11" x14ac:dyDescent="0.3">
      <c r="A115">
        <v>114</v>
      </c>
      <c r="B115" t="s">
        <v>60</v>
      </c>
      <c r="C115">
        <v>40</v>
      </c>
      <c r="D115">
        <v>4</v>
      </c>
      <c r="E115">
        <v>7692</v>
      </c>
      <c r="F115" s="9">
        <v>44960</v>
      </c>
      <c r="G115" s="8">
        <v>0.66892361111111109</v>
      </c>
      <c r="H115" s="9">
        <v>44964</v>
      </c>
      <c r="I115" s="8">
        <v>9.9166666666666667E-2</v>
      </c>
      <c r="J115" s="8" t="s">
        <v>681</v>
      </c>
      <c r="K115" t="s">
        <v>176</v>
      </c>
    </row>
    <row r="116" spans="1:11" x14ac:dyDescent="0.3">
      <c r="A116">
        <v>115</v>
      </c>
      <c r="B116" t="s">
        <v>601</v>
      </c>
      <c r="C116">
        <v>57</v>
      </c>
      <c r="D116">
        <v>1</v>
      </c>
      <c r="E116">
        <v>1582</v>
      </c>
      <c r="F116" s="9">
        <v>45044</v>
      </c>
      <c r="G116" s="8">
        <v>0.75789351851851849</v>
      </c>
      <c r="H116" s="9">
        <v>45051</v>
      </c>
      <c r="I116" s="8">
        <v>0.48369212962962965</v>
      </c>
      <c r="J116" s="8" t="s">
        <v>682</v>
      </c>
      <c r="K116" t="s">
        <v>180</v>
      </c>
    </row>
    <row r="117" spans="1:11" x14ac:dyDescent="0.3">
      <c r="A117">
        <v>116</v>
      </c>
      <c r="B117" t="s">
        <v>60</v>
      </c>
      <c r="C117">
        <v>4</v>
      </c>
      <c r="D117">
        <v>3</v>
      </c>
      <c r="E117">
        <v>3597</v>
      </c>
      <c r="F117" s="9">
        <v>45241</v>
      </c>
      <c r="G117" s="8">
        <v>0.60283564814814816</v>
      </c>
      <c r="H117" s="9">
        <v>45250</v>
      </c>
      <c r="I117" s="8">
        <v>0.22599537037037037</v>
      </c>
      <c r="J117" s="8" t="s">
        <v>683</v>
      </c>
      <c r="K117" t="s">
        <v>178</v>
      </c>
    </row>
    <row r="118" spans="1:11" x14ac:dyDescent="0.3">
      <c r="A118">
        <v>117</v>
      </c>
      <c r="B118" t="s">
        <v>303</v>
      </c>
      <c r="C118">
        <v>59</v>
      </c>
      <c r="D118">
        <v>3</v>
      </c>
      <c r="E118">
        <v>2433</v>
      </c>
      <c r="F118" s="9">
        <v>45158</v>
      </c>
      <c r="G118" s="8">
        <v>0.78478009259259263</v>
      </c>
      <c r="H118" s="9">
        <v>45160</v>
      </c>
      <c r="I118" s="8">
        <v>0.15487268518518518</v>
      </c>
      <c r="J118" s="8" t="s">
        <v>684</v>
      </c>
      <c r="K118" t="s">
        <v>186</v>
      </c>
    </row>
    <row r="119" spans="1:11" x14ac:dyDescent="0.3">
      <c r="A119">
        <v>118</v>
      </c>
      <c r="B119" t="s">
        <v>314</v>
      </c>
      <c r="C119">
        <v>62</v>
      </c>
      <c r="D119">
        <v>1</v>
      </c>
      <c r="E119">
        <v>1356</v>
      </c>
      <c r="F119" s="9">
        <v>44984</v>
      </c>
      <c r="G119" s="8">
        <v>0.60484953703703703</v>
      </c>
      <c r="H119" s="9">
        <v>44990</v>
      </c>
      <c r="I119" s="8">
        <v>0.43949074074074074</v>
      </c>
      <c r="J119" s="8" t="s">
        <v>644</v>
      </c>
      <c r="K119" t="s">
        <v>195</v>
      </c>
    </row>
    <row r="120" spans="1:11" x14ac:dyDescent="0.3">
      <c r="A120">
        <v>119</v>
      </c>
      <c r="B120" t="s">
        <v>66</v>
      </c>
      <c r="C120">
        <v>6</v>
      </c>
      <c r="D120">
        <v>4</v>
      </c>
      <c r="E120">
        <v>4448</v>
      </c>
      <c r="F120" s="9">
        <v>44989</v>
      </c>
      <c r="G120" s="8">
        <v>0.45983796296296298</v>
      </c>
      <c r="H120" s="9">
        <v>44997</v>
      </c>
      <c r="I120" s="8">
        <v>0.51548611111111109</v>
      </c>
      <c r="J120" s="8" t="s">
        <v>685</v>
      </c>
      <c r="K120" t="s">
        <v>195</v>
      </c>
    </row>
    <row r="121" spans="1:11" x14ac:dyDescent="0.3">
      <c r="A121">
        <v>120</v>
      </c>
      <c r="B121" t="s">
        <v>385</v>
      </c>
      <c r="C121">
        <v>61</v>
      </c>
      <c r="D121">
        <v>1</v>
      </c>
      <c r="E121">
        <v>810</v>
      </c>
      <c r="F121" s="9">
        <v>45285</v>
      </c>
      <c r="G121" s="8">
        <v>0.935150462962963</v>
      </c>
      <c r="H121" s="9">
        <v>45291</v>
      </c>
      <c r="I121" s="8">
        <v>0.41486111111111112</v>
      </c>
      <c r="J121" s="8" t="s">
        <v>427</v>
      </c>
      <c r="K121" t="s">
        <v>176</v>
      </c>
    </row>
    <row r="122" spans="1:11" x14ac:dyDescent="0.3">
      <c r="A122">
        <v>121</v>
      </c>
      <c r="B122" t="s">
        <v>375</v>
      </c>
      <c r="C122">
        <v>33</v>
      </c>
      <c r="D122">
        <v>3</v>
      </c>
      <c r="E122">
        <v>942</v>
      </c>
      <c r="F122" s="9">
        <v>44962</v>
      </c>
      <c r="G122" s="8">
        <v>9.6469907407407407E-2</v>
      </c>
      <c r="H122" s="9">
        <v>44966</v>
      </c>
      <c r="I122" s="8">
        <v>0.31216435185185187</v>
      </c>
      <c r="J122" s="8" t="s">
        <v>686</v>
      </c>
      <c r="K122" t="s">
        <v>183</v>
      </c>
    </row>
    <row r="123" spans="1:11" x14ac:dyDescent="0.3">
      <c r="A123">
        <v>122</v>
      </c>
      <c r="B123" t="s">
        <v>542</v>
      </c>
      <c r="C123">
        <v>24</v>
      </c>
      <c r="D123">
        <v>5</v>
      </c>
      <c r="E123">
        <v>2675</v>
      </c>
      <c r="F123" s="9">
        <v>45202</v>
      </c>
      <c r="G123" s="8">
        <v>0.37804398148148149</v>
      </c>
      <c r="H123" s="9">
        <v>45212</v>
      </c>
      <c r="I123" s="8">
        <v>0.1355787037037037</v>
      </c>
      <c r="J123" s="8" t="s">
        <v>687</v>
      </c>
      <c r="K123" t="s">
        <v>180</v>
      </c>
    </row>
    <row r="124" spans="1:11" x14ac:dyDescent="0.3">
      <c r="A124">
        <v>123</v>
      </c>
      <c r="B124" t="s">
        <v>147</v>
      </c>
      <c r="C124">
        <v>38</v>
      </c>
      <c r="D124">
        <v>1</v>
      </c>
      <c r="E124">
        <v>562</v>
      </c>
      <c r="F124" s="9">
        <v>44941</v>
      </c>
      <c r="G124" s="8">
        <v>2.1631944444444443E-2</v>
      </c>
      <c r="H124" s="9">
        <v>44951</v>
      </c>
      <c r="I124" s="8">
        <v>0.20744212962962963</v>
      </c>
      <c r="J124" s="8" t="s">
        <v>461</v>
      </c>
      <c r="K124" t="s">
        <v>180</v>
      </c>
    </row>
    <row r="125" spans="1:11" x14ac:dyDescent="0.3">
      <c r="A125">
        <v>124</v>
      </c>
      <c r="B125" t="s">
        <v>287</v>
      </c>
      <c r="C125">
        <v>67</v>
      </c>
      <c r="D125">
        <v>4</v>
      </c>
      <c r="E125">
        <v>5496</v>
      </c>
      <c r="F125" s="9">
        <v>45128</v>
      </c>
      <c r="G125" s="8">
        <v>0.36452546296296295</v>
      </c>
      <c r="H125" s="9">
        <v>45130</v>
      </c>
      <c r="I125" s="8">
        <v>0.22481481481481483</v>
      </c>
      <c r="J125" s="8" t="s">
        <v>688</v>
      </c>
      <c r="K125" t="s">
        <v>176</v>
      </c>
    </row>
    <row r="126" spans="1:11" x14ac:dyDescent="0.3">
      <c r="A126">
        <v>125</v>
      </c>
      <c r="B126" t="s">
        <v>116</v>
      </c>
      <c r="C126">
        <v>31</v>
      </c>
      <c r="D126">
        <v>2</v>
      </c>
      <c r="E126">
        <v>3608</v>
      </c>
      <c r="F126" s="9">
        <v>45004</v>
      </c>
      <c r="G126" s="8">
        <v>0.38346064814814818</v>
      </c>
      <c r="H126" s="9">
        <v>45010</v>
      </c>
      <c r="I126" s="8">
        <v>0.60846064814814815</v>
      </c>
      <c r="J126" s="8" t="s">
        <v>93</v>
      </c>
      <c r="K126" t="s">
        <v>213</v>
      </c>
    </row>
    <row r="127" spans="1:11" x14ac:dyDescent="0.3">
      <c r="A127">
        <v>126</v>
      </c>
      <c r="B127" t="s">
        <v>184</v>
      </c>
      <c r="C127">
        <v>19</v>
      </c>
      <c r="D127">
        <v>5</v>
      </c>
      <c r="E127">
        <v>6170</v>
      </c>
      <c r="F127" s="9">
        <v>44961</v>
      </c>
      <c r="G127" s="8">
        <v>0.10305555555555555</v>
      </c>
      <c r="H127" s="9">
        <v>44970</v>
      </c>
      <c r="I127" s="8">
        <v>0.55321759259259262</v>
      </c>
      <c r="J127" s="8" t="s">
        <v>689</v>
      </c>
      <c r="K127" t="s">
        <v>183</v>
      </c>
    </row>
    <row r="128" spans="1:11" x14ac:dyDescent="0.3">
      <c r="A128">
        <v>127</v>
      </c>
      <c r="B128" t="s">
        <v>389</v>
      </c>
      <c r="C128">
        <v>60</v>
      </c>
      <c r="D128">
        <v>4</v>
      </c>
      <c r="E128">
        <v>3308</v>
      </c>
      <c r="F128" s="9">
        <v>45232</v>
      </c>
      <c r="G128" s="8">
        <v>0.58655092592592595</v>
      </c>
      <c r="H128" s="9">
        <v>45233</v>
      </c>
      <c r="I128" s="8">
        <v>0.80903935185185183</v>
      </c>
      <c r="J128" s="8" t="s">
        <v>395</v>
      </c>
      <c r="K128" t="s">
        <v>178</v>
      </c>
    </row>
    <row r="129" spans="1:11" x14ac:dyDescent="0.3">
      <c r="A129">
        <v>128</v>
      </c>
      <c r="B129" t="s">
        <v>193</v>
      </c>
      <c r="C129">
        <v>12</v>
      </c>
      <c r="D129">
        <v>3</v>
      </c>
      <c r="E129">
        <v>2016</v>
      </c>
      <c r="F129" s="9">
        <v>44991</v>
      </c>
      <c r="G129" s="8">
        <v>0.70171296296296293</v>
      </c>
      <c r="H129" s="9">
        <v>44998</v>
      </c>
      <c r="I129" s="8">
        <v>0.63285879629629627</v>
      </c>
      <c r="J129" s="8" t="s">
        <v>680</v>
      </c>
      <c r="K129" t="s">
        <v>176</v>
      </c>
    </row>
    <row r="130" spans="1:11" x14ac:dyDescent="0.3">
      <c r="A130">
        <v>129</v>
      </c>
      <c r="B130" t="s">
        <v>389</v>
      </c>
      <c r="C130">
        <v>67</v>
      </c>
      <c r="D130">
        <v>2</v>
      </c>
      <c r="E130">
        <v>2748</v>
      </c>
      <c r="F130" s="9">
        <v>44974</v>
      </c>
      <c r="G130" s="8">
        <v>0.2232638888888889</v>
      </c>
      <c r="H130" s="9">
        <v>44977</v>
      </c>
      <c r="I130" s="8">
        <v>0.34550925925925924</v>
      </c>
      <c r="J130" s="8" t="s">
        <v>679</v>
      </c>
      <c r="K130" t="s">
        <v>176</v>
      </c>
    </row>
    <row r="131" spans="1:11" x14ac:dyDescent="0.3">
      <c r="A131">
        <v>130</v>
      </c>
      <c r="B131" t="s">
        <v>477</v>
      </c>
      <c r="C131">
        <v>10</v>
      </c>
      <c r="D131">
        <v>5</v>
      </c>
      <c r="E131">
        <v>1295</v>
      </c>
      <c r="F131" s="9">
        <v>45038</v>
      </c>
      <c r="G131" s="8">
        <v>0.56436342592592592</v>
      </c>
      <c r="H131" s="9">
        <v>45043</v>
      </c>
      <c r="I131" s="8">
        <v>0.91798611111111106</v>
      </c>
      <c r="J131" s="8" t="s">
        <v>654</v>
      </c>
      <c r="K131" t="s">
        <v>180</v>
      </c>
    </row>
    <row r="132" spans="1:11" x14ac:dyDescent="0.3">
      <c r="A132">
        <v>131</v>
      </c>
      <c r="B132" t="s">
        <v>181</v>
      </c>
      <c r="C132">
        <v>3</v>
      </c>
      <c r="D132">
        <v>5</v>
      </c>
      <c r="E132">
        <v>7670</v>
      </c>
      <c r="F132" s="9">
        <v>44961</v>
      </c>
      <c r="G132" s="8">
        <v>0.85474537037037035</v>
      </c>
      <c r="H132" s="9">
        <v>44968</v>
      </c>
      <c r="I132" s="8">
        <v>0.35350694444444447</v>
      </c>
      <c r="J132" s="8" t="s">
        <v>433</v>
      </c>
      <c r="K132" t="s">
        <v>183</v>
      </c>
    </row>
    <row r="133" spans="1:11" x14ac:dyDescent="0.3">
      <c r="A133">
        <v>132</v>
      </c>
      <c r="B133" t="s">
        <v>360</v>
      </c>
      <c r="C133">
        <v>49</v>
      </c>
      <c r="D133">
        <v>4</v>
      </c>
      <c r="E133">
        <v>3612</v>
      </c>
      <c r="F133" s="9">
        <v>44961</v>
      </c>
      <c r="G133" s="8">
        <v>0.97478009259259257</v>
      </c>
      <c r="H133" s="9">
        <v>44970</v>
      </c>
      <c r="I133" s="8">
        <v>0.83041666666666669</v>
      </c>
      <c r="J133" s="8" t="s">
        <v>690</v>
      </c>
      <c r="K133" t="s">
        <v>183</v>
      </c>
    </row>
    <row r="134" spans="1:11" x14ac:dyDescent="0.3">
      <c r="A134">
        <v>133</v>
      </c>
      <c r="B134" t="s">
        <v>106</v>
      </c>
      <c r="C134">
        <v>43</v>
      </c>
      <c r="D134">
        <v>5</v>
      </c>
      <c r="E134">
        <v>3750</v>
      </c>
      <c r="F134" s="9">
        <v>45240</v>
      </c>
      <c r="G134" s="8">
        <v>0.66104166666666664</v>
      </c>
      <c r="H134" s="9">
        <v>45246</v>
      </c>
      <c r="I134" s="8">
        <v>0.47420138888888891</v>
      </c>
      <c r="J134" s="8" t="s">
        <v>484</v>
      </c>
      <c r="K134" t="s">
        <v>178</v>
      </c>
    </row>
    <row r="135" spans="1:11" x14ac:dyDescent="0.3">
      <c r="A135">
        <v>134</v>
      </c>
      <c r="B135" t="s">
        <v>319</v>
      </c>
      <c r="C135">
        <v>69</v>
      </c>
      <c r="D135">
        <v>5</v>
      </c>
      <c r="E135">
        <v>4990</v>
      </c>
      <c r="F135" s="9">
        <v>44990</v>
      </c>
      <c r="G135" s="8">
        <v>0.80053240740740739</v>
      </c>
      <c r="H135" s="9">
        <v>44999</v>
      </c>
      <c r="I135" s="8">
        <v>0.20728009259259259</v>
      </c>
      <c r="J135" s="8" t="s">
        <v>665</v>
      </c>
      <c r="K135" t="s">
        <v>195</v>
      </c>
    </row>
    <row r="136" spans="1:11" x14ac:dyDescent="0.3">
      <c r="A136">
        <v>135</v>
      </c>
      <c r="B136" t="s">
        <v>562</v>
      </c>
      <c r="C136">
        <v>30</v>
      </c>
      <c r="D136">
        <v>2</v>
      </c>
      <c r="E136">
        <v>1502</v>
      </c>
      <c r="F136" s="9">
        <v>45273</v>
      </c>
      <c r="G136" s="8">
        <v>0.43065972222222221</v>
      </c>
      <c r="H136" s="9">
        <v>45274</v>
      </c>
      <c r="I136" s="8">
        <v>0.65509259259259256</v>
      </c>
      <c r="J136" s="8" t="s">
        <v>691</v>
      </c>
      <c r="K136" t="s">
        <v>176</v>
      </c>
    </row>
    <row r="137" spans="1:11" x14ac:dyDescent="0.3">
      <c r="A137">
        <v>136</v>
      </c>
      <c r="B137" t="s">
        <v>319</v>
      </c>
      <c r="C137">
        <v>56</v>
      </c>
      <c r="D137">
        <v>1</v>
      </c>
      <c r="E137">
        <v>1272</v>
      </c>
      <c r="F137" s="9">
        <v>45174</v>
      </c>
      <c r="G137" s="8">
        <v>0.67290509259259257</v>
      </c>
      <c r="H137" s="9">
        <v>45178</v>
      </c>
      <c r="I137" s="8">
        <v>0.9252083333333333</v>
      </c>
      <c r="J137" s="8" t="s">
        <v>367</v>
      </c>
      <c r="K137" t="s">
        <v>176</v>
      </c>
    </row>
    <row r="138" spans="1:11" x14ac:dyDescent="0.3">
      <c r="A138">
        <v>137</v>
      </c>
      <c r="B138" t="s">
        <v>477</v>
      </c>
      <c r="C138">
        <v>47</v>
      </c>
      <c r="D138">
        <v>2</v>
      </c>
      <c r="E138">
        <v>3276</v>
      </c>
      <c r="F138" s="9">
        <v>44990</v>
      </c>
      <c r="G138" s="8">
        <v>0.6711111111111111</v>
      </c>
      <c r="H138" s="9">
        <v>44996</v>
      </c>
      <c r="I138" s="8">
        <v>0.3120486111111111</v>
      </c>
      <c r="J138" s="8" t="s">
        <v>603</v>
      </c>
      <c r="K138" t="s">
        <v>195</v>
      </c>
    </row>
    <row r="139" spans="1:11" x14ac:dyDescent="0.3">
      <c r="A139">
        <v>138</v>
      </c>
      <c r="B139" t="s">
        <v>126</v>
      </c>
      <c r="C139">
        <v>57</v>
      </c>
      <c r="D139">
        <v>4</v>
      </c>
      <c r="E139">
        <v>6328</v>
      </c>
      <c r="F139" s="9">
        <v>44996</v>
      </c>
      <c r="G139" s="8">
        <v>0.39856481481481482</v>
      </c>
      <c r="H139" s="9">
        <v>45003</v>
      </c>
      <c r="I139" s="8">
        <v>0.25185185185185183</v>
      </c>
      <c r="J139" s="8" t="s">
        <v>692</v>
      </c>
      <c r="K139" t="s">
        <v>180</v>
      </c>
    </row>
    <row r="140" spans="1:11" x14ac:dyDescent="0.3">
      <c r="A140">
        <v>139</v>
      </c>
      <c r="B140" t="s">
        <v>407</v>
      </c>
      <c r="C140">
        <v>54</v>
      </c>
      <c r="D140">
        <v>4</v>
      </c>
      <c r="E140">
        <v>4944</v>
      </c>
      <c r="F140" s="9">
        <v>45057</v>
      </c>
      <c r="G140" s="8">
        <v>0.17690972222222223</v>
      </c>
      <c r="H140" s="9">
        <v>45062</v>
      </c>
      <c r="I140" s="8">
        <v>0.75884259259259257</v>
      </c>
      <c r="J140" s="8" t="s">
        <v>693</v>
      </c>
      <c r="K140" t="s">
        <v>176</v>
      </c>
    </row>
    <row r="141" spans="1:11" x14ac:dyDescent="0.3">
      <c r="A141">
        <v>140</v>
      </c>
      <c r="B141" t="s">
        <v>91</v>
      </c>
      <c r="C141">
        <v>47</v>
      </c>
      <c r="D141">
        <v>1</v>
      </c>
      <c r="E141">
        <v>1638</v>
      </c>
      <c r="F141" s="9">
        <v>44989</v>
      </c>
      <c r="G141" s="8">
        <v>0.26359953703703703</v>
      </c>
      <c r="H141" s="9">
        <v>44998</v>
      </c>
      <c r="I141" s="8">
        <v>0.89554398148148151</v>
      </c>
      <c r="J141" s="8" t="s">
        <v>400</v>
      </c>
      <c r="K141" t="s">
        <v>195</v>
      </c>
    </row>
    <row r="142" spans="1:11" x14ac:dyDescent="0.3">
      <c r="A142">
        <v>141</v>
      </c>
      <c r="B142" t="s">
        <v>440</v>
      </c>
      <c r="C142">
        <v>35</v>
      </c>
      <c r="D142">
        <v>4</v>
      </c>
      <c r="E142">
        <v>7460</v>
      </c>
      <c r="F142" s="9">
        <v>44985</v>
      </c>
      <c r="G142" s="8">
        <v>0.16326388888888888</v>
      </c>
      <c r="H142" s="9">
        <v>44995</v>
      </c>
      <c r="I142" s="8">
        <v>0.10550925925925926</v>
      </c>
      <c r="J142" s="8" t="s">
        <v>694</v>
      </c>
      <c r="K142" t="s">
        <v>195</v>
      </c>
    </row>
    <row r="143" spans="1:11" x14ac:dyDescent="0.3">
      <c r="A143">
        <v>142</v>
      </c>
      <c r="B143" t="s">
        <v>162</v>
      </c>
      <c r="C143">
        <v>23</v>
      </c>
      <c r="D143">
        <v>2</v>
      </c>
      <c r="E143">
        <v>2196</v>
      </c>
      <c r="F143" s="9">
        <v>45222</v>
      </c>
      <c r="G143" s="8">
        <v>0.10501157407407408</v>
      </c>
      <c r="H143" s="9">
        <v>45226</v>
      </c>
      <c r="I143" s="8">
        <v>0.18351851851851853</v>
      </c>
      <c r="J143" s="8" t="s">
        <v>400</v>
      </c>
      <c r="K143" t="s">
        <v>176</v>
      </c>
    </row>
    <row r="144" spans="1:11" x14ac:dyDescent="0.3">
      <c r="A144">
        <v>143</v>
      </c>
      <c r="B144" t="s">
        <v>562</v>
      </c>
      <c r="C144">
        <v>66</v>
      </c>
      <c r="D144">
        <v>2</v>
      </c>
      <c r="E144">
        <v>1220</v>
      </c>
      <c r="F144" s="9">
        <v>44985</v>
      </c>
      <c r="G144" s="8">
        <v>0.31756944444444446</v>
      </c>
      <c r="H144" s="9">
        <v>44995</v>
      </c>
      <c r="I144" s="8">
        <v>0.61798611111111112</v>
      </c>
      <c r="J144" s="8" t="s">
        <v>695</v>
      </c>
      <c r="K144" t="s">
        <v>195</v>
      </c>
    </row>
    <row r="145" spans="1:11" x14ac:dyDescent="0.3">
      <c r="A145">
        <v>144</v>
      </c>
      <c r="B145" t="s">
        <v>577</v>
      </c>
      <c r="C145">
        <v>51</v>
      </c>
      <c r="D145">
        <v>5</v>
      </c>
      <c r="E145">
        <v>5420</v>
      </c>
      <c r="F145" s="9">
        <v>44944</v>
      </c>
      <c r="G145" s="8">
        <v>0.37572916666666667</v>
      </c>
      <c r="H145" s="9">
        <v>44949</v>
      </c>
      <c r="I145" s="8">
        <v>0.14114583333333333</v>
      </c>
      <c r="J145" s="8" t="s">
        <v>696</v>
      </c>
      <c r="K145" t="s">
        <v>213</v>
      </c>
    </row>
    <row r="146" spans="1:11" x14ac:dyDescent="0.3">
      <c r="A146">
        <v>145</v>
      </c>
      <c r="B146" t="s">
        <v>407</v>
      </c>
      <c r="C146">
        <v>59</v>
      </c>
      <c r="D146">
        <v>5</v>
      </c>
      <c r="E146">
        <v>4055</v>
      </c>
      <c r="F146" s="9">
        <v>45167</v>
      </c>
      <c r="G146" s="8">
        <v>0.7034259259259259</v>
      </c>
      <c r="H146" s="9">
        <v>45172</v>
      </c>
      <c r="I146" s="8">
        <v>0.54473379629629626</v>
      </c>
      <c r="J146" s="8" t="s">
        <v>697</v>
      </c>
      <c r="K146" t="s">
        <v>186</v>
      </c>
    </row>
    <row r="147" spans="1:11" x14ac:dyDescent="0.3">
      <c r="A147">
        <v>146</v>
      </c>
      <c r="B147" t="s">
        <v>287</v>
      </c>
      <c r="C147">
        <v>52</v>
      </c>
      <c r="D147">
        <v>5</v>
      </c>
      <c r="E147">
        <v>1180</v>
      </c>
      <c r="F147" s="9">
        <v>44970</v>
      </c>
      <c r="G147" s="8">
        <v>0.7666087962962963</v>
      </c>
      <c r="H147" s="9">
        <v>44973</v>
      </c>
      <c r="I147" s="8">
        <v>0.17195601851851852</v>
      </c>
      <c r="J147" s="8" t="s">
        <v>698</v>
      </c>
      <c r="K147" t="s">
        <v>183</v>
      </c>
    </row>
    <row r="148" spans="1:11" x14ac:dyDescent="0.3">
      <c r="A148">
        <v>147</v>
      </c>
      <c r="B148" t="s">
        <v>526</v>
      </c>
      <c r="C148">
        <v>8</v>
      </c>
      <c r="D148">
        <v>4</v>
      </c>
      <c r="E148">
        <v>1008</v>
      </c>
      <c r="F148" s="9">
        <v>45002</v>
      </c>
      <c r="G148" s="8">
        <v>0.81128472222222225</v>
      </c>
      <c r="H148" s="9">
        <v>45008</v>
      </c>
      <c r="I148" s="8">
        <v>0.57721064814814815</v>
      </c>
      <c r="J148" s="8" t="s">
        <v>699</v>
      </c>
      <c r="K148" t="s">
        <v>176</v>
      </c>
    </row>
    <row r="149" spans="1:11" x14ac:dyDescent="0.3">
      <c r="A149">
        <v>148</v>
      </c>
      <c r="B149" t="s">
        <v>365</v>
      </c>
      <c r="C149">
        <v>24</v>
      </c>
      <c r="D149">
        <v>3</v>
      </c>
      <c r="E149">
        <v>1605</v>
      </c>
      <c r="F149" s="9">
        <v>45265</v>
      </c>
      <c r="G149" s="8">
        <v>8.9675925925925923E-2</v>
      </c>
      <c r="H149" s="9">
        <v>45267</v>
      </c>
      <c r="I149" s="8">
        <v>0.37335648148148148</v>
      </c>
      <c r="J149" s="8" t="s">
        <v>700</v>
      </c>
      <c r="K149" t="s">
        <v>180</v>
      </c>
    </row>
    <row r="150" spans="1:11" x14ac:dyDescent="0.3">
      <c r="A150">
        <v>149</v>
      </c>
      <c r="B150" t="s">
        <v>54</v>
      </c>
      <c r="C150">
        <v>5</v>
      </c>
      <c r="D150">
        <v>3</v>
      </c>
      <c r="E150">
        <v>4332</v>
      </c>
      <c r="F150" s="9">
        <v>45205</v>
      </c>
      <c r="G150" s="8">
        <v>0.97440972222222222</v>
      </c>
      <c r="H150" s="9">
        <v>45208</v>
      </c>
      <c r="I150" s="8">
        <v>0.83972222222222226</v>
      </c>
      <c r="J150" s="8" t="s">
        <v>82</v>
      </c>
      <c r="K150" t="s">
        <v>213</v>
      </c>
    </row>
    <row r="151" spans="1:11" x14ac:dyDescent="0.3">
      <c r="A151">
        <v>150</v>
      </c>
      <c r="B151" t="s">
        <v>587</v>
      </c>
      <c r="C151">
        <v>27</v>
      </c>
      <c r="D151">
        <v>5</v>
      </c>
      <c r="E151">
        <v>2740</v>
      </c>
      <c r="F151" s="9">
        <v>45164</v>
      </c>
      <c r="G151" s="8">
        <v>0.30436342592592591</v>
      </c>
      <c r="H151" s="9">
        <v>45167</v>
      </c>
      <c r="I151" s="8">
        <v>0.70570601851851855</v>
      </c>
      <c r="J151" s="8" t="s">
        <v>701</v>
      </c>
      <c r="K151" t="s">
        <v>186</v>
      </c>
    </row>
    <row r="152" spans="1:11" x14ac:dyDescent="0.3">
      <c r="A152">
        <v>151</v>
      </c>
      <c r="B152" t="s">
        <v>389</v>
      </c>
      <c r="C152">
        <v>43</v>
      </c>
      <c r="D152">
        <v>1</v>
      </c>
      <c r="E152">
        <v>750</v>
      </c>
      <c r="F152" s="9">
        <v>45233</v>
      </c>
      <c r="G152" s="8">
        <v>0.90446759259259257</v>
      </c>
      <c r="H152" s="9">
        <v>45240</v>
      </c>
      <c r="I152" s="8">
        <v>0.16391203703703705</v>
      </c>
      <c r="J152" s="8" t="s">
        <v>702</v>
      </c>
      <c r="K152" t="s">
        <v>178</v>
      </c>
    </row>
    <row r="153" spans="1:11" x14ac:dyDescent="0.3">
      <c r="A153">
        <v>152</v>
      </c>
      <c r="B153" t="s">
        <v>547</v>
      </c>
      <c r="C153">
        <v>51</v>
      </c>
      <c r="D153">
        <v>2</v>
      </c>
      <c r="E153">
        <v>2168</v>
      </c>
      <c r="F153" s="9">
        <v>44984</v>
      </c>
      <c r="G153" s="8">
        <v>0.45059027777777777</v>
      </c>
      <c r="H153" s="9">
        <v>44990</v>
      </c>
      <c r="I153" s="8">
        <v>0.69400462962962961</v>
      </c>
      <c r="J153" s="8" t="s">
        <v>484</v>
      </c>
      <c r="K153" t="s">
        <v>213</v>
      </c>
    </row>
    <row r="154" spans="1:11" x14ac:dyDescent="0.3">
      <c r="A154">
        <v>153</v>
      </c>
      <c r="B154" t="s">
        <v>596</v>
      </c>
      <c r="C154">
        <v>16</v>
      </c>
      <c r="D154">
        <v>4</v>
      </c>
      <c r="E154">
        <v>6884</v>
      </c>
      <c r="F154" s="9">
        <v>44989</v>
      </c>
      <c r="G154" s="8">
        <v>0.51041666666666663</v>
      </c>
      <c r="H154" s="9">
        <v>44995</v>
      </c>
      <c r="I154" s="8">
        <v>0.25327546296296294</v>
      </c>
      <c r="J154" s="8" t="s">
        <v>703</v>
      </c>
      <c r="K154" t="s">
        <v>195</v>
      </c>
    </row>
    <row r="155" spans="1:11" x14ac:dyDescent="0.3">
      <c r="A155">
        <v>154</v>
      </c>
      <c r="B155" t="s">
        <v>380</v>
      </c>
      <c r="C155">
        <v>45</v>
      </c>
      <c r="D155">
        <v>5</v>
      </c>
      <c r="E155">
        <v>3610</v>
      </c>
      <c r="F155" s="9">
        <v>45251</v>
      </c>
      <c r="G155" s="8">
        <v>0.96826388888888892</v>
      </c>
      <c r="H155" s="9">
        <v>45255</v>
      </c>
      <c r="I155" s="8">
        <v>8.6793981481481486E-2</v>
      </c>
      <c r="J155" s="8" t="s">
        <v>305</v>
      </c>
      <c r="K155" t="s">
        <v>180</v>
      </c>
    </row>
    <row r="156" spans="1:11" x14ac:dyDescent="0.3">
      <c r="A156">
        <v>155</v>
      </c>
      <c r="B156" t="s">
        <v>131</v>
      </c>
      <c r="C156">
        <v>23</v>
      </c>
      <c r="D156">
        <v>3</v>
      </c>
      <c r="E156">
        <v>3294</v>
      </c>
      <c r="F156" s="9">
        <v>45047</v>
      </c>
      <c r="G156" s="8">
        <v>0.61594907407407407</v>
      </c>
      <c r="H156" s="9">
        <v>45052</v>
      </c>
      <c r="I156" s="8">
        <v>3.4722222222222224E-4</v>
      </c>
      <c r="J156" s="8" t="s">
        <v>289</v>
      </c>
      <c r="K156" t="s">
        <v>176</v>
      </c>
    </row>
    <row r="157" spans="1:11" x14ac:dyDescent="0.3">
      <c r="A157">
        <v>156</v>
      </c>
      <c r="B157" t="s">
        <v>287</v>
      </c>
      <c r="C157">
        <v>61</v>
      </c>
      <c r="D157">
        <v>2</v>
      </c>
      <c r="E157">
        <v>1620</v>
      </c>
      <c r="F157" s="9">
        <v>44966</v>
      </c>
      <c r="G157" s="8">
        <v>0.34780092592592593</v>
      </c>
      <c r="H157" s="9">
        <v>44969</v>
      </c>
      <c r="I157" s="8">
        <v>0.4508564814814815</v>
      </c>
      <c r="J157" s="8" t="s">
        <v>675</v>
      </c>
      <c r="K157" t="s">
        <v>176</v>
      </c>
    </row>
    <row r="158" spans="1:11" x14ac:dyDescent="0.3">
      <c r="A158">
        <v>157</v>
      </c>
      <c r="B158" t="s">
        <v>111</v>
      </c>
      <c r="C158">
        <v>35</v>
      </c>
      <c r="D158">
        <v>3</v>
      </c>
      <c r="E158">
        <v>5595</v>
      </c>
      <c r="F158" s="9">
        <v>44983</v>
      </c>
      <c r="G158" s="8">
        <v>0.53075231481481477</v>
      </c>
      <c r="H158" s="9">
        <v>44991</v>
      </c>
      <c r="I158" s="8">
        <v>0.48314814814814816</v>
      </c>
      <c r="J158" s="8" t="s">
        <v>653</v>
      </c>
      <c r="K158" t="s">
        <v>195</v>
      </c>
    </row>
    <row r="159" spans="1:11" x14ac:dyDescent="0.3">
      <c r="A159">
        <v>158</v>
      </c>
      <c r="B159" t="s">
        <v>49</v>
      </c>
      <c r="C159">
        <v>35</v>
      </c>
      <c r="D159">
        <v>2</v>
      </c>
      <c r="E159">
        <v>3730</v>
      </c>
      <c r="F159" s="9">
        <v>44988</v>
      </c>
      <c r="G159" s="8">
        <v>0.65297453703703701</v>
      </c>
      <c r="H159" s="9">
        <v>44993</v>
      </c>
      <c r="I159" s="8">
        <v>0.12015046296296296</v>
      </c>
      <c r="J159" s="8" t="s">
        <v>609</v>
      </c>
      <c r="K159" t="s">
        <v>195</v>
      </c>
    </row>
    <row r="160" spans="1:11" x14ac:dyDescent="0.3">
      <c r="A160">
        <v>159</v>
      </c>
      <c r="B160" t="s">
        <v>601</v>
      </c>
      <c r="C160">
        <v>43</v>
      </c>
      <c r="D160">
        <v>3</v>
      </c>
      <c r="E160">
        <v>2250</v>
      </c>
      <c r="F160" s="9">
        <v>45239</v>
      </c>
      <c r="G160" s="8">
        <v>0.89697916666666666</v>
      </c>
      <c r="H160" s="9">
        <v>45241</v>
      </c>
      <c r="I160" s="8">
        <v>0.20550925925925925</v>
      </c>
      <c r="J160" s="8" t="s">
        <v>325</v>
      </c>
      <c r="K160" t="s">
        <v>178</v>
      </c>
    </row>
    <row r="161" spans="1:11" x14ac:dyDescent="0.3">
      <c r="A161">
        <v>160</v>
      </c>
      <c r="B161" t="s">
        <v>174</v>
      </c>
      <c r="C161">
        <v>36</v>
      </c>
      <c r="D161">
        <v>3</v>
      </c>
      <c r="E161">
        <v>609</v>
      </c>
      <c r="F161" s="9">
        <v>45079</v>
      </c>
      <c r="G161" s="8">
        <v>2.0104166666666666E-2</v>
      </c>
      <c r="H161" s="9">
        <v>45087</v>
      </c>
      <c r="I161" s="8">
        <v>0.32846064814814813</v>
      </c>
      <c r="J161" s="8" t="s">
        <v>205</v>
      </c>
      <c r="K161" t="s">
        <v>180</v>
      </c>
    </row>
    <row r="162" spans="1:11" x14ac:dyDescent="0.3">
      <c r="A162">
        <v>161</v>
      </c>
      <c r="B162" t="s">
        <v>403</v>
      </c>
      <c r="C162">
        <v>58</v>
      </c>
      <c r="D162">
        <v>3</v>
      </c>
      <c r="E162">
        <v>4476</v>
      </c>
      <c r="F162" s="9">
        <v>44970</v>
      </c>
      <c r="G162" s="8">
        <v>0.13062499999999999</v>
      </c>
      <c r="H162" s="9">
        <v>44971</v>
      </c>
      <c r="I162" s="8">
        <v>0.96667824074074071</v>
      </c>
      <c r="J162" s="8" t="s">
        <v>345</v>
      </c>
      <c r="K162" t="s">
        <v>183</v>
      </c>
    </row>
    <row r="163" spans="1:11" x14ac:dyDescent="0.3">
      <c r="A163">
        <v>162</v>
      </c>
      <c r="B163" t="s">
        <v>385</v>
      </c>
      <c r="C163">
        <v>55</v>
      </c>
      <c r="D163">
        <v>3</v>
      </c>
      <c r="E163">
        <v>5712</v>
      </c>
      <c r="F163" s="9">
        <v>45165</v>
      </c>
      <c r="G163" s="8">
        <v>0.2600810185185185</v>
      </c>
      <c r="H163" s="9">
        <v>45174</v>
      </c>
      <c r="I163" s="8">
        <v>0.66232638888888884</v>
      </c>
      <c r="J163" s="8" t="s">
        <v>704</v>
      </c>
      <c r="K163" t="s">
        <v>186</v>
      </c>
    </row>
    <row r="164" spans="1:11" x14ac:dyDescent="0.3">
      <c r="A164">
        <v>163</v>
      </c>
      <c r="B164" t="s">
        <v>542</v>
      </c>
      <c r="C164">
        <v>54</v>
      </c>
      <c r="D164">
        <v>4</v>
      </c>
      <c r="E164">
        <v>4944</v>
      </c>
      <c r="F164" s="9">
        <v>44974</v>
      </c>
      <c r="G164" s="8">
        <v>0.82650462962962967</v>
      </c>
      <c r="H164" s="9">
        <v>44982</v>
      </c>
      <c r="I164" s="8">
        <v>0.43074074074074076</v>
      </c>
      <c r="J164" s="8" t="s">
        <v>705</v>
      </c>
      <c r="K164" t="s">
        <v>176</v>
      </c>
    </row>
    <row r="165" spans="1:11" x14ac:dyDescent="0.3">
      <c r="A165">
        <v>164</v>
      </c>
      <c r="B165" t="s">
        <v>445</v>
      </c>
      <c r="C165">
        <v>14</v>
      </c>
      <c r="D165">
        <v>5</v>
      </c>
      <c r="E165">
        <v>9575</v>
      </c>
      <c r="F165" s="9">
        <v>45041</v>
      </c>
      <c r="G165" s="8">
        <v>8.6134259259259258E-2</v>
      </c>
      <c r="H165" s="9">
        <v>45043</v>
      </c>
      <c r="I165" s="8">
        <v>0.49274305555555553</v>
      </c>
      <c r="J165" s="8" t="s">
        <v>51</v>
      </c>
      <c r="K165" t="s">
        <v>180</v>
      </c>
    </row>
    <row r="166" spans="1:11" x14ac:dyDescent="0.3">
      <c r="A166">
        <v>165</v>
      </c>
      <c r="B166" t="s">
        <v>421</v>
      </c>
      <c r="C166">
        <v>40</v>
      </c>
      <c r="D166">
        <v>5</v>
      </c>
      <c r="E166">
        <v>9615</v>
      </c>
      <c r="F166" s="9">
        <v>45144</v>
      </c>
      <c r="G166" s="8">
        <v>0.54949074074074078</v>
      </c>
      <c r="H166" s="9">
        <v>45148</v>
      </c>
      <c r="I166" s="8">
        <v>0.35918981481481482</v>
      </c>
      <c r="J166" s="8" t="s">
        <v>706</v>
      </c>
      <c r="K166" t="s">
        <v>176</v>
      </c>
    </row>
    <row r="167" spans="1:11" x14ac:dyDescent="0.3">
      <c r="A167">
        <v>166</v>
      </c>
      <c r="B167" t="s">
        <v>314</v>
      </c>
      <c r="C167">
        <v>4</v>
      </c>
      <c r="D167">
        <v>3</v>
      </c>
      <c r="E167">
        <v>3597</v>
      </c>
      <c r="F167" s="9">
        <v>45237</v>
      </c>
      <c r="G167" s="8">
        <v>0.96212962962962967</v>
      </c>
      <c r="H167" s="9">
        <v>45240</v>
      </c>
      <c r="I167" s="8">
        <v>0.25886574074074076</v>
      </c>
      <c r="J167" s="8" t="s">
        <v>707</v>
      </c>
      <c r="K167" t="s">
        <v>178</v>
      </c>
    </row>
    <row r="168" spans="1:11" x14ac:dyDescent="0.3">
      <c r="A168">
        <v>167</v>
      </c>
      <c r="B168" t="s">
        <v>111</v>
      </c>
      <c r="C168">
        <v>37</v>
      </c>
      <c r="D168">
        <v>4</v>
      </c>
      <c r="E168">
        <v>5712</v>
      </c>
      <c r="F168" s="9">
        <v>45234</v>
      </c>
      <c r="G168" s="8">
        <v>6.0312499999999998E-2</v>
      </c>
      <c r="H168" s="9">
        <v>45237</v>
      </c>
      <c r="I168" s="8">
        <v>0.63642361111111112</v>
      </c>
      <c r="J168" s="8" t="s">
        <v>646</v>
      </c>
      <c r="K168" t="s">
        <v>178</v>
      </c>
    </row>
    <row r="169" spans="1:11" x14ac:dyDescent="0.3">
      <c r="A169">
        <v>168</v>
      </c>
      <c r="B169" t="s">
        <v>587</v>
      </c>
      <c r="C169">
        <v>35</v>
      </c>
      <c r="D169">
        <v>2</v>
      </c>
      <c r="E169">
        <v>3730</v>
      </c>
      <c r="F169" s="9">
        <v>44989</v>
      </c>
      <c r="G169" s="8">
        <v>0.65003472222222225</v>
      </c>
      <c r="H169" s="9">
        <v>44992</v>
      </c>
      <c r="I169" s="8">
        <v>0.46020833333333333</v>
      </c>
      <c r="J169" s="8" t="s">
        <v>701</v>
      </c>
      <c r="K169" t="s">
        <v>195</v>
      </c>
    </row>
    <row r="170" spans="1:11" x14ac:dyDescent="0.3">
      <c r="A170">
        <v>169</v>
      </c>
      <c r="B170" t="s">
        <v>389</v>
      </c>
      <c r="C170">
        <v>3</v>
      </c>
      <c r="D170">
        <v>2</v>
      </c>
      <c r="E170">
        <v>3068</v>
      </c>
      <c r="F170" s="9">
        <v>44963</v>
      </c>
      <c r="G170" s="8">
        <v>0.43677083333333333</v>
      </c>
      <c r="H170" s="9">
        <v>44973</v>
      </c>
      <c r="I170" s="8">
        <v>5.994212962962963E-2</v>
      </c>
      <c r="J170" s="8" t="s">
        <v>661</v>
      </c>
      <c r="K170" t="s">
        <v>183</v>
      </c>
    </row>
    <row r="171" spans="1:11" x14ac:dyDescent="0.3">
      <c r="A171">
        <v>170</v>
      </c>
      <c r="B171" t="s">
        <v>184</v>
      </c>
      <c r="C171">
        <v>32</v>
      </c>
      <c r="D171">
        <v>2</v>
      </c>
      <c r="E171">
        <v>3584</v>
      </c>
      <c r="F171" s="9">
        <v>45006</v>
      </c>
      <c r="G171" s="8">
        <v>0.49876157407407407</v>
      </c>
      <c r="H171" s="9">
        <v>45012</v>
      </c>
      <c r="I171" s="8">
        <v>0.21813657407407408</v>
      </c>
      <c r="J171" s="8" t="s">
        <v>336</v>
      </c>
      <c r="K171" t="s">
        <v>180</v>
      </c>
    </row>
    <row r="172" spans="1:11" x14ac:dyDescent="0.3">
      <c r="A172">
        <v>171</v>
      </c>
      <c r="B172" t="s">
        <v>482</v>
      </c>
      <c r="C172">
        <v>54</v>
      </c>
      <c r="D172">
        <v>3</v>
      </c>
      <c r="E172">
        <v>3708</v>
      </c>
      <c r="F172" s="9">
        <v>45107</v>
      </c>
      <c r="G172" s="8">
        <v>0.49153935185185182</v>
      </c>
      <c r="H172" s="9">
        <v>45115</v>
      </c>
      <c r="I172" s="8">
        <v>0.5188194444444445</v>
      </c>
      <c r="J172" s="8" t="s">
        <v>708</v>
      </c>
      <c r="K172" t="s">
        <v>176</v>
      </c>
    </row>
    <row r="173" spans="1:11" x14ac:dyDescent="0.3">
      <c r="A173">
        <v>172</v>
      </c>
      <c r="B173" t="s">
        <v>477</v>
      </c>
      <c r="C173">
        <v>62</v>
      </c>
      <c r="D173">
        <v>4</v>
      </c>
      <c r="E173">
        <v>5424</v>
      </c>
      <c r="F173" s="9">
        <v>44988</v>
      </c>
      <c r="G173" s="8">
        <v>0.19449074074074074</v>
      </c>
      <c r="H173" s="9">
        <v>44993</v>
      </c>
      <c r="I173" s="8">
        <v>0.21721064814814814</v>
      </c>
      <c r="J173" s="8" t="s">
        <v>709</v>
      </c>
      <c r="K173" t="s">
        <v>195</v>
      </c>
    </row>
    <row r="174" spans="1:11" x14ac:dyDescent="0.3">
      <c r="A174">
        <v>173</v>
      </c>
      <c r="B174" t="s">
        <v>204</v>
      </c>
      <c r="C174">
        <v>58</v>
      </c>
      <c r="D174">
        <v>2</v>
      </c>
      <c r="E174">
        <v>2984</v>
      </c>
      <c r="F174" s="9">
        <v>44964</v>
      </c>
      <c r="G174" s="8">
        <v>0.96917824074074077</v>
      </c>
      <c r="H174" s="9">
        <v>44970</v>
      </c>
      <c r="I174" s="8">
        <v>7.7696759259259257E-2</v>
      </c>
      <c r="J174" s="8" t="s">
        <v>598</v>
      </c>
      <c r="K174" t="s">
        <v>183</v>
      </c>
    </row>
    <row r="175" spans="1:11" x14ac:dyDescent="0.3">
      <c r="A175">
        <v>174</v>
      </c>
      <c r="B175" t="s">
        <v>375</v>
      </c>
      <c r="C175">
        <v>4</v>
      </c>
      <c r="D175">
        <v>3</v>
      </c>
      <c r="E175">
        <v>3597</v>
      </c>
      <c r="F175" s="9">
        <v>45233</v>
      </c>
      <c r="G175" s="8">
        <v>0.65231481481481479</v>
      </c>
      <c r="H175" s="9">
        <v>45243</v>
      </c>
      <c r="I175" s="8">
        <v>0.75469907407407411</v>
      </c>
      <c r="J175" s="8" t="s">
        <v>665</v>
      </c>
      <c r="K175" t="s">
        <v>178</v>
      </c>
    </row>
    <row r="176" spans="1:11" x14ac:dyDescent="0.3">
      <c r="A176">
        <v>175</v>
      </c>
      <c r="B176" t="s">
        <v>198</v>
      </c>
      <c r="C176">
        <v>31</v>
      </c>
      <c r="D176">
        <v>1</v>
      </c>
      <c r="E176">
        <v>1804</v>
      </c>
      <c r="F176" s="9">
        <v>45212</v>
      </c>
      <c r="G176" s="8">
        <v>5.4016203703703705E-2</v>
      </c>
      <c r="H176" s="9">
        <v>45219</v>
      </c>
      <c r="I176" s="8">
        <v>0.30754629629629632</v>
      </c>
      <c r="J176" s="8" t="s">
        <v>710</v>
      </c>
      <c r="K176" t="s">
        <v>213</v>
      </c>
    </row>
    <row r="177" spans="1:11" x14ac:dyDescent="0.3">
      <c r="A177">
        <v>176</v>
      </c>
      <c r="B177" t="s">
        <v>334</v>
      </c>
      <c r="C177">
        <v>17</v>
      </c>
      <c r="D177">
        <v>2</v>
      </c>
      <c r="E177">
        <v>3798</v>
      </c>
      <c r="F177" s="9">
        <v>44995</v>
      </c>
      <c r="G177" s="8">
        <v>0.14914351851851851</v>
      </c>
      <c r="H177" s="9">
        <v>45001</v>
      </c>
      <c r="I177" s="8">
        <v>0.72559027777777774</v>
      </c>
      <c r="J177" s="8" t="s">
        <v>205</v>
      </c>
      <c r="K177" t="s">
        <v>176</v>
      </c>
    </row>
    <row r="178" spans="1:11" x14ac:dyDescent="0.3">
      <c r="A178">
        <v>177</v>
      </c>
      <c r="B178" t="s">
        <v>552</v>
      </c>
      <c r="C178">
        <v>62</v>
      </c>
      <c r="D178">
        <v>4</v>
      </c>
      <c r="E178">
        <v>5424</v>
      </c>
      <c r="F178" s="9">
        <v>44990</v>
      </c>
      <c r="G178" s="8">
        <v>7.5833333333333336E-2</v>
      </c>
      <c r="H178" s="9">
        <v>44992</v>
      </c>
      <c r="I178" s="8">
        <v>0.61854166666666666</v>
      </c>
      <c r="J178" s="8" t="s">
        <v>433</v>
      </c>
      <c r="K178" t="s">
        <v>195</v>
      </c>
    </row>
    <row r="179" spans="1:11" x14ac:dyDescent="0.3">
      <c r="A179">
        <v>178</v>
      </c>
      <c r="B179" t="s">
        <v>188</v>
      </c>
      <c r="C179">
        <v>61</v>
      </c>
      <c r="D179">
        <v>1</v>
      </c>
      <c r="E179">
        <v>810</v>
      </c>
      <c r="F179" s="9">
        <v>45244</v>
      </c>
      <c r="G179" s="8">
        <v>0.96146990740740745</v>
      </c>
      <c r="H179" s="9">
        <v>45246</v>
      </c>
      <c r="I179" s="8">
        <v>9.3321759259259257E-2</v>
      </c>
      <c r="J179" s="8" t="s">
        <v>523</v>
      </c>
      <c r="K179" t="s">
        <v>176</v>
      </c>
    </row>
    <row r="180" spans="1:11" x14ac:dyDescent="0.3">
      <c r="A180">
        <v>179</v>
      </c>
      <c r="B180" t="s">
        <v>181</v>
      </c>
      <c r="C180">
        <v>47</v>
      </c>
      <c r="D180">
        <v>3</v>
      </c>
      <c r="E180">
        <v>4914</v>
      </c>
      <c r="F180" s="9">
        <v>44985</v>
      </c>
      <c r="G180" s="8">
        <v>0.63613425925925926</v>
      </c>
      <c r="H180" s="9">
        <v>44995</v>
      </c>
      <c r="I180" s="8">
        <v>0.60494212962962968</v>
      </c>
      <c r="J180" s="8" t="s">
        <v>206</v>
      </c>
      <c r="K180" t="s">
        <v>195</v>
      </c>
    </row>
    <row r="181" spans="1:11" x14ac:dyDescent="0.3">
      <c r="A181">
        <v>180</v>
      </c>
      <c r="B181" t="s">
        <v>421</v>
      </c>
      <c r="C181">
        <v>55</v>
      </c>
      <c r="D181">
        <v>2</v>
      </c>
      <c r="E181">
        <v>3808</v>
      </c>
      <c r="F181" s="9">
        <v>45162</v>
      </c>
      <c r="G181" s="8">
        <v>0.69482638888888892</v>
      </c>
      <c r="H181" s="9">
        <v>45165</v>
      </c>
      <c r="I181" s="8">
        <v>0.36474537037037036</v>
      </c>
      <c r="J181" s="8" t="s">
        <v>574</v>
      </c>
      <c r="K181" t="s">
        <v>186</v>
      </c>
    </row>
    <row r="182" spans="1:11" x14ac:dyDescent="0.3">
      <c r="A182">
        <v>181</v>
      </c>
      <c r="B182" t="s">
        <v>450</v>
      </c>
      <c r="C182">
        <v>10</v>
      </c>
      <c r="D182">
        <v>4</v>
      </c>
      <c r="E182">
        <v>1036</v>
      </c>
      <c r="F182" s="9">
        <v>45166</v>
      </c>
      <c r="G182" s="8">
        <v>0.24678240740740739</v>
      </c>
      <c r="H182" s="9">
        <v>45175</v>
      </c>
      <c r="I182" s="8">
        <v>0.20379629629629631</v>
      </c>
      <c r="J182" s="8" t="s">
        <v>683</v>
      </c>
      <c r="K182" t="s">
        <v>180</v>
      </c>
    </row>
    <row r="183" spans="1:11" x14ac:dyDescent="0.3">
      <c r="A183">
        <v>182</v>
      </c>
      <c r="B183" t="s">
        <v>477</v>
      </c>
      <c r="C183">
        <v>2</v>
      </c>
      <c r="D183">
        <v>1</v>
      </c>
      <c r="E183">
        <v>441</v>
      </c>
      <c r="F183" s="9">
        <v>44965</v>
      </c>
      <c r="G183" s="8">
        <v>0.97326388888888893</v>
      </c>
      <c r="H183" s="9">
        <v>44972</v>
      </c>
      <c r="I183" s="8">
        <v>0.25524305555555554</v>
      </c>
      <c r="J183" s="8" t="s">
        <v>711</v>
      </c>
      <c r="K183" t="s">
        <v>183</v>
      </c>
    </row>
    <row r="184" spans="1:11" x14ac:dyDescent="0.3">
      <c r="A184">
        <v>183</v>
      </c>
      <c r="B184" t="s">
        <v>537</v>
      </c>
      <c r="C184">
        <v>48</v>
      </c>
      <c r="D184">
        <v>3</v>
      </c>
      <c r="E184">
        <v>1299</v>
      </c>
      <c r="F184" s="9">
        <v>45239</v>
      </c>
      <c r="G184" s="8">
        <v>0.7581134259259259</v>
      </c>
      <c r="H184" s="9">
        <v>45241</v>
      </c>
      <c r="I184" s="8">
        <v>0.64543981481481483</v>
      </c>
      <c r="J184" s="8" t="s">
        <v>712</v>
      </c>
      <c r="K184" t="s">
        <v>178</v>
      </c>
    </row>
    <row r="185" spans="1:11" x14ac:dyDescent="0.3">
      <c r="A185">
        <v>184</v>
      </c>
      <c r="B185" t="s">
        <v>152</v>
      </c>
      <c r="C185">
        <v>52</v>
      </c>
      <c r="D185">
        <v>3</v>
      </c>
      <c r="E185">
        <v>708</v>
      </c>
      <c r="F185" s="9">
        <v>44968</v>
      </c>
      <c r="G185" s="8">
        <v>0.89922453703703709</v>
      </c>
      <c r="H185" s="9">
        <v>44977</v>
      </c>
      <c r="I185" s="8">
        <v>0.20866898148148147</v>
      </c>
      <c r="J185" s="8" t="s">
        <v>689</v>
      </c>
      <c r="K185" t="s">
        <v>183</v>
      </c>
    </row>
    <row r="186" spans="1:11" x14ac:dyDescent="0.3">
      <c r="A186">
        <v>185</v>
      </c>
      <c r="B186" t="s">
        <v>469</v>
      </c>
      <c r="C186">
        <v>18</v>
      </c>
      <c r="D186">
        <v>1</v>
      </c>
      <c r="E186">
        <v>781</v>
      </c>
      <c r="F186" s="9">
        <v>45053</v>
      </c>
      <c r="G186" s="8">
        <v>0.29913194444444446</v>
      </c>
      <c r="H186" s="9">
        <v>45063</v>
      </c>
      <c r="I186" s="8">
        <v>0.83383101851851849</v>
      </c>
      <c r="J186" s="8" t="s">
        <v>544</v>
      </c>
      <c r="K186" t="s">
        <v>180</v>
      </c>
    </row>
    <row r="187" spans="1:11" x14ac:dyDescent="0.3">
      <c r="A187">
        <v>186</v>
      </c>
      <c r="B187" t="s">
        <v>375</v>
      </c>
      <c r="C187">
        <v>61</v>
      </c>
      <c r="D187">
        <v>1</v>
      </c>
      <c r="E187">
        <v>810</v>
      </c>
      <c r="F187" s="9">
        <v>45055</v>
      </c>
      <c r="G187" s="8">
        <v>0.38175925925925924</v>
      </c>
      <c r="H187" s="9">
        <v>45057</v>
      </c>
      <c r="I187" s="8">
        <v>1.1377314814814814E-2</v>
      </c>
      <c r="J187" s="8" t="s">
        <v>634</v>
      </c>
      <c r="K187" t="s">
        <v>176</v>
      </c>
    </row>
    <row r="188" spans="1:11" x14ac:dyDescent="0.3">
      <c r="A188">
        <v>187</v>
      </c>
      <c r="B188" t="s">
        <v>54</v>
      </c>
      <c r="C188">
        <v>49</v>
      </c>
      <c r="D188">
        <v>5</v>
      </c>
      <c r="E188">
        <v>4515</v>
      </c>
      <c r="F188" s="9">
        <v>44968</v>
      </c>
      <c r="G188" s="8">
        <v>0.88241898148148146</v>
      </c>
      <c r="H188" s="9">
        <v>44973</v>
      </c>
      <c r="I188" s="8">
        <v>0.39871527777777777</v>
      </c>
      <c r="J188" s="8" t="s">
        <v>713</v>
      </c>
      <c r="K188" t="s">
        <v>183</v>
      </c>
    </row>
    <row r="189" spans="1:11" x14ac:dyDescent="0.3">
      <c r="A189">
        <v>188</v>
      </c>
      <c r="B189" t="s">
        <v>464</v>
      </c>
      <c r="C189">
        <v>22</v>
      </c>
      <c r="D189">
        <v>5</v>
      </c>
      <c r="E189">
        <v>8195</v>
      </c>
      <c r="F189" s="9">
        <v>45187</v>
      </c>
      <c r="G189" s="8">
        <v>6.8437499999999998E-2</v>
      </c>
      <c r="H189" s="9">
        <v>45194</v>
      </c>
      <c r="I189" s="8">
        <v>0.58486111111111116</v>
      </c>
      <c r="J189" s="8" t="s">
        <v>154</v>
      </c>
      <c r="K189" t="s">
        <v>213</v>
      </c>
    </row>
    <row r="190" spans="1:11" x14ac:dyDescent="0.3">
      <c r="A190">
        <v>189</v>
      </c>
      <c r="B190" t="s">
        <v>96</v>
      </c>
      <c r="C190">
        <v>57</v>
      </c>
      <c r="D190">
        <v>1</v>
      </c>
      <c r="E190">
        <v>1582</v>
      </c>
      <c r="F190" s="9">
        <v>45249</v>
      </c>
      <c r="G190" s="8">
        <v>0.7238310185185185</v>
      </c>
      <c r="H190" s="9">
        <v>45252</v>
      </c>
      <c r="I190" s="8">
        <v>0.55687500000000001</v>
      </c>
      <c r="J190" s="8" t="s">
        <v>452</v>
      </c>
      <c r="K190" t="s">
        <v>180</v>
      </c>
    </row>
    <row r="191" spans="1:11" x14ac:dyDescent="0.3">
      <c r="A191">
        <v>190</v>
      </c>
      <c r="B191" t="s">
        <v>607</v>
      </c>
      <c r="C191">
        <v>60</v>
      </c>
      <c r="D191">
        <v>5</v>
      </c>
      <c r="E191">
        <v>4135</v>
      </c>
      <c r="F191" s="9">
        <v>45239</v>
      </c>
      <c r="G191" s="8">
        <v>0.52348379629629627</v>
      </c>
      <c r="H191" s="9">
        <v>45243</v>
      </c>
      <c r="I191" s="8">
        <v>0.57041666666666668</v>
      </c>
      <c r="J191" s="8" t="s">
        <v>654</v>
      </c>
      <c r="K191" t="s">
        <v>178</v>
      </c>
    </row>
    <row r="192" spans="1:11" x14ac:dyDescent="0.3">
      <c r="A192">
        <v>191</v>
      </c>
      <c r="B192" t="s">
        <v>76</v>
      </c>
      <c r="C192">
        <v>24</v>
      </c>
      <c r="D192">
        <v>3</v>
      </c>
      <c r="E192">
        <v>1605</v>
      </c>
      <c r="F192" s="9">
        <v>45211</v>
      </c>
      <c r="G192" s="8">
        <v>0.7590972222222222</v>
      </c>
      <c r="H192" s="9">
        <v>45216</v>
      </c>
      <c r="I192" s="8">
        <v>0.36807870370370371</v>
      </c>
      <c r="J192" s="8" t="s">
        <v>714</v>
      </c>
      <c r="K192" t="s">
        <v>180</v>
      </c>
    </row>
    <row r="193" spans="1:11" x14ac:dyDescent="0.3">
      <c r="A193">
        <v>192</v>
      </c>
      <c r="B193" t="s">
        <v>431</v>
      </c>
      <c r="C193">
        <v>64</v>
      </c>
      <c r="D193">
        <v>5</v>
      </c>
      <c r="E193">
        <v>9390</v>
      </c>
      <c r="F193" s="9">
        <v>45158</v>
      </c>
      <c r="G193" s="8">
        <v>0.51981481481481484</v>
      </c>
      <c r="H193" s="9">
        <v>45159</v>
      </c>
      <c r="I193" s="8">
        <v>9.1180555555555556E-2</v>
      </c>
      <c r="J193" s="8" t="s">
        <v>206</v>
      </c>
      <c r="K193" t="s">
        <v>186</v>
      </c>
    </row>
    <row r="194" spans="1:11" x14ac:dyDescent="0.3">
      <c r="A194">
        <v>193</v>
      </c>
      <c r="B194" t="s">
        <v>329</v>
      </c>
      <c r="C194">
        <v>42</v>
      </c>
      <c r="D194">
        <v>4</v>
      </c>
      <c r="E194">
        <v>6976</v>
      </c>
      <c r="F194" s="9">
        <v>45154</v>
      </c>
      <c r="G194" s="8">
        <v>0.98922453703703705</v>
      </c>
      <c r="H194" s="9">
        <v>45157</v>
      </c>
      <c r="I194" s="8">
        <v>0.10696759259259259</v>
      </c>
      <c r="J194" s="8" t="s">
        <v>187</v>
      </c>
      <c r="K194" t="s">
        <v>213</v>
      </c>
    </row>
    <row r="195" spans="1:11" x14ac:dyDescent="0.3">
      <c r="A195">
        <v>194</v>
      </c>
      <c r="B195" t="s">
        <v>287</v>
      </c>
      <c r="C195">
        <v>58</v>
      </c>
      <c r="D195">
        <v>4</v>
      </c>
      <c r="E195">
        <v>5968</v>
      </c>
      <c r="F195" s="9">
        <v>44965</v>
      </c>
      <c r="G195" s="8">
        <v>0.48714120370370373</v>
      </c>
      <c r="H195" s="9">
        <v>44966</v>
      </c>
      <c r="I195" s="8">
        <v>0.20451388888888888</v>
      </c>
      <c r="J195" s="8" t="s">
        <v>715</v>
      </c>
      <c r="K195" t="s">
        <v>183</v>
      </c>
    </row>
    <row r="196" spans="1:11" x14ac:dyDescent="0.3">
      <c r="A196">
        <v>195</v>
      </c>
      <c r="B196" t="s">
        <v>174</v>
      </c>
      <c r="C196">
        <v>67</v>
      </c>
      <c r="D196">
        <v>5</v>
      </c>
      <c r="E196">
        <v>6870</v>
      </c>
      <c r="F196" s="9">
        <v>45026</v>
      </c>
      <c r="G196" s="8">
        <v>0.23186342592592593</v>
      </c>
      <c r="H196" s="9">
        <v>45033</v>
      </c>
      <c r="I196" s="8">
        <v>0.32754629629629628</v>
      </c>
      <c r="J196" s="8" t="s">
        <v>647</v>
      </c>
      <c r="K196" t="s">
        <v>176</v>
      </c>
    </row>
    <row r="197" spans="1:11" x14ac:dyDescent="0.3">
      <c r="A197">
        <v>196</v>
      </c>
      <c r="B197" t="s">
        <v>445</v>
      </c>
      <c r="C197">
        <v>30</v>
      </c>
      <c r="D197">
        <v>2</v>
      </c>
      <c r="E197">
        <v>1502</v>
      </c>
      <c r="F197" s="9">
        <v>45143</v>
      </c>
      <c r="G197" s="8">
        <v>0.40127314814814813</v>
      </c>
      <c r="H197" s="9">
        <v>45151</v>
      </c>
      <c r="I197" s="8">
        <v>0.37368055555555557</v>
      </c>
      <c r="J197" s="8" t="s">
        <v>716</v>
      </c>
      <c r="K197" t="s">
        <v>176</v>
      </c>
    </row>
    <row r="198" spans="1:11" x14ac:dyDescent="0.3">
      <c r="A198">
        <v>197</v>
      </c>
      <c r="B198" t="s">
        <v>601</v>
      </c>
      <c r="C198">
        <v>45</v>
      </c>
      <c r="D198">
        <v>2</v>
      </c>
      <c r="E198">
        <v>1444</v>
      </c>
      <c r="F198" s="9">
        <v>45007</v>
      </c>
      <c r="G198" s="8">
        <v>0.77687499999999998</v>
      </c>
      <c r="H198" s="9">
        <v>45011</v>
      </c>
      <c r="I198" s="8">
        <v>0.14590277777777777</v>
      </c>
      <c r="J198" s="8" t="s">
        <v>714</v>
      </c>
      <c r="K198" t="s">
        <v>180</v>
      </c>
    </row>
    <row r="199" spans="1:11" x14ac:dyDescent="0.3">
      <c r="A199">
        <v>198</v>
      </c>
      <c r="B199" t="s">
        <v>577</v>
      </c>
      <c r="C199">
        <v>24</v>
      </c>
      <c r="D199">
        <v>2</v>
      </c>
      <c r="E199">
        <v>1070</v>
      </c>
      <c r="F199" s="9">
        <v>45165</v>
      </c>
      <c r="G199" s="8">
        <v>0.9400115740740741</v>
      </c>
      <c r="H199" s="9">
        <v>45173</v>
      </c>
      <c r="I199" s="8">
        <v>4.8495370370370369E-2</v>
      </c>
      <c r="J199" s="8" t="s">
        <v>626</v>
      </c>
      <c r="K199" t="s">
        <v>180</v>
      </c>
    </row>
    <row r="200" spans="1:11" x14ac:dyDescent="0.3">
      <c r="A200">
        <v>199</v>
      </c>
      <c r="B200" t="s">
        <v>591</v>
      </c>
      <c r="C200">
        <v>70</v>
      </c>
      <c r="D200">
        <v>5</v>
      </c>
      <c r="E200">
        <v>4330</v>
      </c>
      <c r="F200" s="9">
        <v>45154</v>
      </c>
      <c r="G200" s="8">
        <v>7.9513888888888884E-2</v>
      </c>
      <c r="H200" s="9">
        <v>45157</v>
      </c>
      <c r="I200" s="8">
        <v>0.68401620370370375</v>
      </c>
      <c r="J200" s="8" t="s">
        <v>717</v>
      </c>
      <c r="K200" t="s">
        <v>180</v>
      </c>
    </row>
    <row r="201" spans="1:11" x14ac:dyDescent="0.3">
      <c r="A201">
        <v>200</v>
      </c>
      <c r="B201" t="s">
        <v>464</v>
      </c>
      <c r="C201">
        <v>23</v>
      </c>
      <c r="D201">
        <v>5</v>
      </c>
      <c r="E201">
        <v>5490</v>
      </c>
      <c r="F201" s="9">
        <v>44929</v>
      </c>
      <c r="G201" s="8">
        <v>0.83629629629629632</v>
      </c>
      <c r="H201" s="9">
        <v>44934</v>
      </c>
      <c r="I201" s="8">
        <v>0.97143518518518523</v>
      </c>
      <c r="J201" s="8" t="s">
        <v>648</v>
      </c>
      <c r="K201" t="s">
        <v>176</v>
      </c>
    </row>
    <row r="202" spans="1:11" x14ac:dyDescent="0.3">
      <c r="A202">
        <v>201</v>
      </c>
      <c r="B202" t="s">
        <v>34</v>
      </c>
      <c r="C202">
        <v>55</v>
      </c>
      <c r="D202">
        <v>4</v>
      </c>
      <c r="E202">
        <v>7616</v>
      </c>
      <c r="F202" s="9">
        <v>45162</v>
      </c>
      <c r="G202" s="8">
        <v>0.19460648148148149</v>
      </c>
      <c r="H202" s="9">
        <v>45168</v>
      </c>
      <c r="I202" s="8">
        <v>0.16143518518518518</v>
      </c>
      <c r="J202" s="8" t="s">
        <v>718</v>
      </c>
      <c r="K202" t="s">
        <v>186</v>
      </c>
    </row>
    <row r="203" spans="1:11" x14ac:dyDescent="0.3">
      <c r="A203">
        <v>202</v>
      </c>
      <c r="B203" t="s">
        <v>572</v>
      </c>
      <c r="C203">
        <v>36</v>
      </c>
      <c r="D203">
        <v>5</v>
      </c>
      <c r="E203">
        <v>1015</v>
      </c>
      <c r="F203" s="9">
        <v>45134</v>
      </c>
      <c r="G203" s="8">
        <v>0.34291666666666665</v>
      </c>
      <c r="H203" s="9">
        <v>45139</v>
      </c>
      <c r="I203" s="8">
        <v>0.12640046296296295</v>
      </c>
      <c r="J203" s="8" t="s">
        <v>719</v>
      </c>
      <c r="K203" t="s">
        <v>180</v>
      </c>
    </row>
    <row r="204" spans="1:11" x14ac:dyDescent="0.3">
      <c r="A204">
        <v>203</v>
      </c>
      <c r="B204" t="s">
        <v>334</v>
      </c>
      <c r="C204">
        <v>9</v>
      </c>
      <c r="D204">
        <v>5</v>
      </c>
      <c r="E204">
        <v>8025</v>
      </c>
      <c r="F204" s="9">
        <v>45167</v>
      </c>
      <c r="G204" s="8">
        <v>0.23541666666666666</v>
      </c>
      <c r="H204" s="9">
        <v>45177</v>
      </c>
      <c r="I204" s="8">
        <v>0.94460648148148152</v>
      </c>
      <c r="J204" s="8" t="s">
        <v>206</v>
      </c>
      <c r="K204" t="s">
        <v>186</v>
      </c>
    </row>
    <row r="205" spans="1:11" x14ac:dyDescent="0.3">
      <c r="A205">
        <v>204</v>
      </c>
      <c r="B205" t="s">
        <v>440</v>
      </c>
      <c r="C205">
        <v>10</v>
      </c>
      <c r="D205">
        <v>4</v>
      </c>
      <c r="E205">
        <v>1036</v>
      </c>
      <c r="F205" s="9">
        <v>45110</v>
      </c>
      <c r="G205" s="8">
        <v>0.4491087962962963</v>
      </c>
      <c r="H205" s="9">
        <v>45116</v>
      </c>
      <c r="I205" s="8">
        <v>0.2701736111111111</v>
      </c>
      <c r="J205" s="8" t="s">
        <v>177</v>
      </c>
      <c r="K205" t="s">
        <v>180</v>
      </c>
    </row>
    <row r="206" spans="1:11" x14ac:dyDescent="0.3">
      <c r="A206">
        <v>205</v>
      </c>
      <c r="B206" t="s">
        <v>126</v>
      </c>
      <c r="C206">
        <v>46</v>
      </c>
      <c r="D206">
        <v>5</v>
      </c>
      <c r="E206">
        <v>3790</v>
      </c>
      <c r="F206" s="9">
        <v>45113</v>
      </c>
      <c r="G206" s="8">
        <v>0.22038194444444445</v>
      </c>
      <c r="H206" s="9">
        <v>45116</v>
      </c>
      <c r="I206" s="8">
        <v>0.49111111111111111</v>
      </c>
      <c r="J206" s="8" t="s">
        <v>325</v>
      </c>
      <c r="K206" t="s">
        <v>176</v>
      </c>
    </row>
    <row r="207" spans="1:11" x14ac:dyDescent="0.3">
      <c r="A207">
        <v>206</v>
      </c>
      <c r="B207" t="s">
        <v>191</v>
      </c>
      <c r="C207">
        <v>68</v>
      </c>
      <c r="D207">
        <v>3</v>
      </c>
      <c r="E207">
        <v>1791</v>
      </c>
      <c r="F207" s="9">
        <v>44968</v>
      </c>
      <c r="G207" s="8">
        <v>0.92518518518518522</v>
      </c>
      <c r="H207" s="9">
        <v>44970</v>
      </c>
      <c r="I207" s="8">
        <v>0.52917824074074071</v>
      </c>
      <c r="J207" s="8" t="s">
        <v>720</v>
      </c>
      <c r="K207" t="s">
        <v>183</v>
      </c>
    </row>
    <row r="208" spans="1:11" x14ac:dyDescent="0.3">
      <c r="A208">
        <v>207</v>
      </c>
      <c r="B208" t="s">
        <v>181</v>
      </c>
      <c r="C208">
        <v>6</v>
      </c>
      <c r="D208">
        <v>2</v>
      </c>
      <c r="E208">
        <v>2224</v>
      </c>
      <c r="F208" s="9">
        <v>44990</v>
      </c>
      <c r="G208" s="8">
        <v>5.0879629629629629E-2</v>
      </c>
      <c r="H208" s="9">
        <v>44992</v>
      </c>
      <c r="I208" s="8">
        <v>0.51106481481481481</v>
      </c>
      <c r="J208" s="8" t="s">
        <v>652</v>
      </c>
      <c r="K208" t="s">
        <v>195</v>
      </c>
    </row>
    <row r="209" spans="1:11" x14ac:dyDescent="0.3">
      <c r="A209">
        <v>208</v>
      </c>
      <c r="B209" t="s">
        <v>17</v>
      </c>
      <c r="C209">
        <v>18</v>
      </c>
      <c r="D209">
        <v>5</v>
      </c>
      <c r="E209">
        <v>3905</v>
      </c>
      <c r="F209" s="9">
        <v>45018</v>
      </c>
      <c r="G209" s="8">
        <v>0.18804398148148149</v>
      </c>
      <c r="H209" s="9">
        <v>45028</v>
      </c>
      <c r="I209" s="8">
        <v>0.29625000000000001</v>
      </c>
      <c r="J209" s="8" t="s">
        <v>721</v>
      </c>
      <c r="K209" t="s">
        <v>180</v>
      </c>
    </row>
    <row r="210" spans="1:11" x14ac:dyDescent="0.3">
      <c r="A210">
        <v>209</v>
      </c>
      <c r="B210" t="s">
        <v>482</v>
      </c>
      <c r="C210">
        <v>70</v>
      </c>
      <c r="D210">
        <v>2</v>
      </c>
      <c r="E210">
        <v>1732</v>
      </c>
      <c r="F210" s="9">
        <v>45099</v>
      </c>
      <c r="G210" s="8">
        <v>3.0925925925925926E-2</v>
      </c>
      <c r="H210" s="9">
        <v>45100</v>
      </c>
      <c r="I210" s="8">
        <v>0.90592592592592591</v>
      </c>
      <c r="J210" s="8" t="s">
        <v>722</v>
      </c>
      <c r="K210" t="s">
        <v>180</v>
      </c>
    </row>
    <row r="211" spans="1:11" x14ac:dyDescent="0.3">
      <c r="A211">
        <v>210</v>
      </c>
      <c r="B211" t="s">
        <v>601</v>
      </c>
      <c r="C211">
        <v>32</v>
      </c>
      <c r="D211">
        <v>4</v>
      </c>
      <c r="E211">
        <v>7168</v>
      </c>
      <c r="F211" s="9">
        <v>45270</v>
      </c>
      <c r="G211" s="8">
        <v>3.2314814814814817E-2</v>
      </c>
      <c r="H211" s="9">
        <v>45275</v>
      </c>
      <c r="I211" s="8">
        <v>0.33512731481481484</v>
      </c>
      <c r="J211" s="8" t="s">
        <v>504</v>
      </c>
      <c r="K211" t="s">
        <v>180</v>
      </c>
    </row>
    <row r="212" spans="1:11" x14ac:dyDescent="0.3">
      <c r="A212">
        <v>211</v>
      </c>
      <c r="B212" t="s">
        <v>352</v>
      </c>
      <c r="C212">
        <v>31</v>
      </c>
      <c r="D212">
        <v>5</v>
      </c>
      <c r="E212">
        <v>9020</v>
      </c>
      <c r="F212" s="9">
        <v>45221</v>
      </c>
      <c r="G212" s="8">
        <v>0.76040509259259259</v>
      </c>
      <c r="H212" s="9">
        <v>45228</v>
      </c>
      <c r="I212" s="8">
        <v>0.73614583333333339</v>
      </c>
      <c r="J212" s="8" t="s">
        <v>73</v>
      </c>
      <c r="K212" t="s">
        <v>213</v>
      </c>
    </row>
    <row r="213" spans="1:11" x14ac:dyDescent="0.3">
      <c r="A213">
        <v>212</v>
      </c>
      <c r="B213" t="s">
        <v>591</v>
      </c>
      <c r="C213">
        <v>7</v>
      </c>
      <c r="D213">
        <v>2</v>
      </c>
      <c r="E213">
        <v>818</v>
      </c>
      <c r="F213" s="9">
        <v>44985</v>
      </c>
      <c r="G213" s="8">
        <v>0.30185185185185187</v>
      </c>
      <c r="H213" s="9">
        <v>44990</v>
      </c>
      <c r="I213" s="8">
        <v>0.83454861111111112</v>
      </c>
      <c r="J213" s="8" t="s">
        <v>675</v>
      </c>
      <c r="K213" t="s">
        <v>195</v>
      </c>
    </row>
    <row r="214" spans="1:11" x14ac:dyDescent="0.3">
      <c r="A214">
        <v>213</v>
      </c>
      <c r="B214" t="s">
        <v>126</v>
      </c>
      <c r="C214">
        <v>42</v>
      </c>
      <c r="D214">
        <v>5</v>
      </c>
      <c r="E214">
        <v>8720</v>
      </c>
      <c r="F214" s="9">
        <v>44971</v>
      </c>
      <c r="G214" s="8">
        <v>0.35159722222222223</v>
      </c>
      <c r="H214" s="9">
        <v>44981</v>
      </c>
      <c r="I214" s="8">
        <v>0.37373842592592593</v>
      </c>
      <c r="J214" s="8" t="s">
        <v>723</v>
      </c>
      <c r="K214" t="s">
        <v>213</v>
      </c>
    </row>
    <row r="215" spans="1:11" x14ac:dyDescent="0.3">
      <c r="A215">
        <v>214</v>
      </c>
      <c r="B215" t="s">
        <v>191</v>
      </c>
      <c r="C215">
        <v>13</v>
      </c>
      <c r="D215">
        <v>3</v>
      </c>
      <c r="E215">
        <v>3423</v>
      </c>
      <c r="F215" s="9">
        <v>44986</v>
      </c>
      <c r="G215" s="8">
        <v>0.32633101851851853</v>
      </c>
      <c r="H215" s="9">
        <v>44992</v>
      </c>
      <c r="I215" s="8">
        <v>0.35237268518518516</v>
      </c>
      <c r="J215" s="8" t="s">
        <v>724</v>
      </c>
      <c r="K215" t="s">
        <v>195</v>
      </c>
    </row>
    <row r="216" spans="1:11" x14ac:dyDescent="0.3">
      <c r="A216">
        <v>215</v>
      </c>
      <c r="B216" t="s">
        <v>616</v>
      </c>
      <c r="C216">
        <v>17</v>
      </c>
      <c r="D216">
        <v>1</v>
      </c>
      <c r="E216">
        <v>1899</v>
      </c>
      <c r="F216" s="9">
        <v>45067</v>
      </c>
      <c r="G216" s="8">
        <v>0.16280092592592593</v>
      </c>
      <c r="H216" s="9">
        <v>45070</v>
      </c>
      <c r="I216" s="8">
        <v>0.52608796296296301</v>
      </c>
      <c r="J216" s="8" t="s">
        <v>639</v>
      </c>
      <c r="K216" t="s">
        <v>176</v>
      </c>
    </row>
    <row r="217" spans="1:11" x14ac:dyDescent="0.3">
      <c r="A217">
        <v>216</v>
      </c>
      <c r="B217" t="s">
        <v>34</v>
      </c>
      <c r="C217">
        <v>23</v>
      </c>
      <c r="D217">
        <v>1</v>
      </c>
      <c r="E217">
        <v>1098</v>
      </c>
      <c r="F217" s="9">
        <v>45202</v>
      </c>
      <c r="G217" s="8">
        <v>0.65734953703703702</v>
      </c>
      <c r="H217" s="9">
        <v>45207</v>
      </c>
      <c r="I217" s="8">
        <v>0.8656018518518519</v>
      </c>
      <c r="J217" s="8" t="s">
        <v>311</v>
      </c>
      <c r="K217" t="s">
        <v>176</v>
      </c>
    </row>
    <row r="218" spans="1:11" x14ac:dyDescent="0.3">
      <c r="A218">
        <v>217</v>
      </c>
      <c r="B218" t="s">
        <v>198</v>
      </c>
      <c r="C218">
        <v>53</v>
      </c>
      <c r="D218">
        <v>4</v>
      </c>
      <c r="E218">
        <v>6688</v>
      </c>
      <c r="F218" s="9">
        <v>45165</v>
      </c>
      <c r="G218" s="8">
        <v>0.12817129629629628</v>
      </c>
      <c r="H218" s="9">
        <v>45168</v>
      </c>
      <c r="I218" s="8">
        <v>0.69605324074074071</v>
      </c>
      <c r="J218" s="8" t="s">
        <v>182</v>
      </c>
      <c r="K218" t="s">
        <v>186</v>
      </c>
    </row>
    <row r="219" spans="1:11" x14ac:dyDescent="0.3">
      <c r="A219">
        <v>218</v>
      </c>
      <c r="B219" t="s">
        <v>436</v>
      </c>
      <c r="C219">
        <v>31</v>
      </c>
      <c r="D219">
        <v>4</v>
      </c>
      <c r="E219">
        <v>7216</v>
      </c>
      <c r="F219" s="9">
        <v>45090</v>
      </c>
      <c r="G219" s="8">
        <v>0.95498842592592592</v>
      </c>
      <c r="H219" s="9">
        <v>45093</v>
      </c>
      <c r="I219" s="8">
        <v>0.12917824074074075</v>
      </c>
      <c r="J219" s="8" t="s">
        <v>725</v>
      </c>
      <c r="K219" t="s">
        <v>213</v>
      </c>
    </row>
    <row r="220" spans="1:11" x14ac:dyDescent="0.3">
      <c r="A220">
        <v>219</v>
      </c>
      <c r="B220" t="s">
        <v>152</v>
      </c>
      <c r="C220">
        <v>16</v>
      </c>
      <c r="D220">
        <v>5</v>
      </c>
      <c r="E220">
        <v>8605</v>
      </c>
      <c r="F220" s="9">
        <v>44990</v>
      </c>
      <c r="G220" s="8">
        <v>2.508101851851852E-2</v>
      </c>
      <c r="H220" s="9">
        <v>44996</v>
      </c>
      <c r="I220" s="8">
        <v>0.44172453703703701</v>
      </c>
      <c r="J220" s="8" t="s">
        <v>719</v>
      </c>
      <c r="K220" t="s">
        <v>195</v>
      </c>
    </row>
    <row r="221" spans="1:11" x14ac:dyDescent="0.3">
      <c r="A221">
        <v>220</v>
      </c>
      <c r="B221" t="s">
        <v>17</v>
      </c>
      <c r="C221">
        <v>26</v>
      </c>
      <c r="D221">
        <v>3</v>
      </c>
      <c r="E221">
        <v>867</v>
      </c>
      <c r="F221" s="9">
        <v>44991</v>
      </c>
      <c r="G221" s="8">
        <v>0.51868055555555559</v>
      </c>
      <c r="H221" s="9">
        <v>45000</v>
      </c>
      <c r="I221" s="8">
        <v>0.6124074074074074</v>
      </c>
      <c r="J221" s="8" t="s">
        <v>726</v>
      </c>
      <c r="K221" t="s">
        <v>195</v>
      </c>
    </row>
    <row r="222" spans="1:11" x14ac:dyDescent="0.3">
      <c r="A222">
        <v>221</v>
      </c>
      <c r="B222" t="s">
        <v>507</v>
      </c>
      <c r="C222">
        <v>28</v>
      </c>
      <c r="D222">
        <v>4</v>
      </c>
      <c r="E222">
        <v>7112</v>
      </c>
      <c r="F222" s="9">
        <v>45159</v>
      </c>
      <c r="G222" s="8">
        <v>9.1018518518518512E-2</v>
      </c>
      <c r="H222" s="9">
        <v>45168</v>
      </c>
      <c r="I222" s="8">
        <v>0.58373842592592595</v>
      </c>
      <c r="J222" s="8" t="s">
        <v>727</v>
      </c>
      <c r="K222" t="s">
        <v>186</v>
      </c>
    </row>
    <row r="223" spans="1:11" x14ac:dyDescent="0.3">
      <c r="A223">
        <v>222</v>
      </c>
      <c r="B223" t="s">
        <v>191</v>
      </c>
      <c r="C223">
        <v>6</v>
      </c>
      <c r="D223">
        <v>5</v>
      </c>
      <c r="E223">
        <v>5560</v>
      </c>
      <c r="F223" s="9">
        <v>44983</v>
      </c>
      <c r="G223" s="8">
        <v>0.24820601851851851</v>
      </c>
      <c r="H223" s="9">
        <v>44992</v>
      </c>
      <c r="I223" s="8">
        <v>0.76446759259259256</v>
      </c>
      <c r="J223" s="8" t="s">
        <v>686</v>
      </c>
      <c r="K223" t="s">
        <v>195</v>
      </c>
    </row>
    <row r="224" spans="1:11" x14ac:dyDescent="0.3">
      <c r="A224">
        <v>223</v>
      </c>
      <c r="B224" t="s">
        <v>389</v>
      </c>
      <c r="C224">
        <v>49</v>
      </c>
      <c r="D224">
        <v>2</v>
      </c>
      <c r="E224">
        <v>1806</v>
      </c>
      <c r="F224" s="9">
        <v>44962</v>
      </c>
      <c r="G224" s="8">
        <v>0.36417824074074073</v>
      </c>
      <c r="H224" s="9">
        <v>44970</v>
      </c>
      <c r="I224" s="8">
        <v>0.4291550925925926</v>
      </c>
      <c r="J224" s="8" t="s">
        <v>728</v>
      </c>
      <c r="K224" t="s">
        <v>183</v>
      </c>
    </row>
    <row r="225" spans="1:11" x14ac:dyDescent="0.3">
      <c r="A225">
        <v>224</v>
      </c>
      <c r="B225" t="s">
        <v>157</v>
      </c>
      <c r="C225">
        <v>34</v>
      </c>
      <c r="D225">
        <v>1</v>
      </c>
      <c r="E225">
        <v>1335</v>
      </c>
      <c r="F225" s="9">
        <v>45162</v>
      </c>
      <c r="G225" s="8">
        <v>0.8763657407407407</v>
      </c>
      <c r="H225" s="9">
        <v>45167</v>
      </c>
      <c r="I225" s="8">
        <v>8.7962962962962965E-2</v>
      </c>
      <c r="J225" s="8" t="s">
        <v>729</v>
      </c>
      <c r="K225" t="s">
        <v>186</v>
      </c>
    </row>
    <row r="226" spans="1:11" x14ac:dyDescent="0.3">
      <c r="A226">
        <v>225</v>
      </c>
      <c r="B226" t="s">
        <v>591</v>
      </c>
      <c r="C226">
        <v>52</v>
      </c>
      <c r="D226">
        <v>5</v>
      </c>
      <c r="E226">
        <v>1180</v>
      </c>
      <c r="F226" s="9">
        <v>44962</v>
      </c>
      <c r="G226" s="8">
        <v>0.50863425925925931</v>
      </c>
      <c r="H226" s="9">
        <v>44963</v>
      </c>
      <c r="I226" s="8">
        <v>0.7507638888888889</v>
      </c>
      <c r="J226" s="8" t="s">
        <v>730</v>
      </c>
      <c r="K226" t="s">
        <v>183</v>
      </c>
    </row>
    <row r="227" spans="1:11" x14ac:dyDescent="0.3">
      <c r="A227">
        <v>226</v>
      </c>
      <c r="B227" t="s">
        <v>450</v>
      </c>
      <c r="C227">
        <v>14</v>
      </c>
      <c r="D227">
        <v>2</v>
      </c>
      <c r="E227">
        <v>3830</v>
      </c>
      <c r="F227" s="9">
        <v>45177</v>
      </c>
      <c r="G227" s="8">
        <v>0.36724537037037036</v>
      </c>
      <c r="H227" s="9">
        <v>45181</v>
      </c>
      <c r="I227" s="8">
        <v>0.47263888888888889</v>
      </c>
      <c r="J227" s="8" t="s">
        <v>649</v>
      </c>
      <c r="K227" t="s">
        <v>180</v>
      </c>
    </row>
    <row r="228" spans="1:11" x14ac:dyDescent="0.3">
      <c r="A228">
        <v>227</v>
      </c>
      <c r="B228" t="s">
        <v>34</v>
      </c>
      <c r="C228">
        <v>24</v>
      </c>
      <c r="D228">
        <v>4</v>
      </c>
      <c r="E228">
        <v>2140</v>
      </c>
      <c r="F228" s="9">
        <v>45285</v>
      </c>
      <c r="G228" s="8">
        <v>0.78520833333333329</v>
      </c>
      <c r="H228" s="9">
        <v>45286</v>
      </c>
      <c r="I228" s="8">
        <v>0.59009259259259261</v>
      </c>
      <c r="J228" s="8" t="s">
        <v>299</v>
      </c>
      <c r="K228" t="s">
        <v>180</v>
      </c>
    </row>
    <row r="229" spans="1:11" x14ac:dyDescent="0.3">
      <c r="A229">
        <v>228</v>
      </c>
      <c r="B229" t="s">
        <v>314</v>
      </c>
      <c r="C229">
        <v>36</v>
      </c>
      <c r="D229">
        <v>1</v>
      </c>
      <c r="E229">
        <v>203</v>
      </c>
      <c r="F229" s="9">
        <v>44995</v>
      </c>
      <c r="G229" s="8">
        <v>0.77837962962962959</v>
      </c>
      <c r="H229" s="9">
        <v>44996</v>
      </c>
      <c r="I229" s="8">
        <v>0.4375</v>
      </c>
      <c r="J229" s="8" t="s">
        <v>731</v>
      </c>
      <c r="K229" t="s">
        <v>180</v>
      </c>
    </row>
    <row r="230" spans="1:11" x14ac:dyDescent="0.3">
      <c r="A230">
        <v>229</v>
      </c>
      <c r="B230" t="s">
        <v>521</v>
      </c>
      <c r="C230">
        <v>49</v>
      </c>
      <c r="D230">
        <v>3</v>
      </c>
      <c r="E230">
        <v>2709</v>
      </c>
      <c r="F230" s="9">
        <v>44968</v>
      </c>
      <c r="G230" s="8">
        <v>0.8719675925925926</v>
      </c>
      <c r="H230" s="9">
        <v>44977</v>
      </c>
      <c r="I230" s="8">
        <v>0.39780092592592592</v>
      </c>
      <c r="J230" s="8" t="s">
        <v>732</v>
      </c>
      <c r="K230" t="s">
        <v>183</v>
      </c>
    </row>
    <row r="231" spans="1:11" x14ac:dyDescent="0.3">
      <c r="A231">
        <v>230</v>
      </c>
      <c r="B231" t="s">
        <v>398</v>
      </c>
      <c r="C231">
        <v>64</v>
      </c>
      <c r="D231">
        <v>3</v>
      </c>
      <c r="E231">
        <v>5634</v>
      </c>
      <c r="F231" s="9">
        <v>45165</v>
      </c>
      <c r="G231" s="8">
        <v>0.35266203703703702</v>
      </c>
      <c r="H231" s="9">
        <v>45170</v>
      </c>
      <c r="I231" s="8">
        <v>6.653935185185185E-2</v>
      </c>
      <c r="J231" s="8" t="s">
        <v>123</v>
      </c>
      <c r="K231" t="s">
        <v>186</v>
      </c>
    </row>
    <row r="232" spans="1:11" x14ac:dyDescent="0.3">
      <c r="A232">
        <v>231</v>
      </c>
      <c r="B232" t="s">
        <v>591</v>
      </c>
      <c r="C232">
        <v>64</v>
      </c>
      <c r="D232">
        <v>3</v>
      </c>
      <c r="E232">
        <v>5634</v>
      </c>
      <c r="F232" s="9">
        <v>45162</v>
      </c>
      <c r="G232" s="8">
        <v>0.385625</v>
      </c>
      <c r="H232" s="9">
        <v>45166</v>
      </c>
      <c r="I232" s="8">
        <v>0.8840393518518519</v>
      </c>
      <c r="J232" s="8" t="s">
        <v>733</v>
      </c>
      <c r="K232" t="s">
        <v>186</v>
      </c>
    </row>
    <row r="233" spans="1:11" x14ac:dyDescent="0.3">
      <c r="A233">
        <v>232</v>
      </c>
      <c r="B233" t="s">
        <v>190</v>
      </c>
      <c r="C233">
        <v>28</v>
      </c>
      <c r="D233">
        <v>3</v>
      </c>
      <c r="E233">
        <v>5334</v>
      </c>
      <c r="F233" s="9">
        <v>45160</v>
      </c>
      <c r="G233" s="8">
        <v>0.50427083333333333</v>
      </c>
      <c r="H233" s="9">
        <v>45161</v>
      </c>
      <c r="I233" s="8">
        <v>0.37502314814814813</v>
      </c>
      <c r="J233" s="8" t="s">
        <v>734</v>
      </c>
      <c r="K233" t="s">
        <v>186</v>
      </c>
    </row>
    <row r="234" spans="1:11" x14ac:dyDescent="0.3">
      <c r="A234">
        <v>233</v>
      </c>
      <c r="B234" t="s">
        <v>616</v>
      </c>
      <c r="C234">
        <v>64</v>
      </c>
      <c r="D234">
        <v>4</v>
      </c>
      <c r="E234">
        <v>7512</v>
      </c>
      <c r="F234" s="9">
        <v>45164</v>
      </c>
      <c r="G234" s="8">
        <v>0.92730324074074078</v>
      </c>
      <c r="H234" s="9">
        <v>45168</v>
      </c>
      <c r="I234" s="8">
        <v>0.17197916666666666</v>
      </c>
      <c r="J234" s="8" t="s">
        <v>108</v>
      </c>
      <c r="K234" t="s">
        <v>186</v>
      </c>
    </row>
    <row r="235" spans="1:11" x14ac:dyDescent="0.3">
      <c r="A235">
        <v>234</v>
      </c>
      <c r="B235" t="s">
        <v>188</v>
      </c>
      <c r="C235">
        <v>42</v>
      </c>
      <c r="D235">
        <v>1</v>
      </c>
      <c r="E235">
        <v>1744</v>
      </c>
      <c r="F235" s="9">
        <v>45009</v>
      </c>
      <c r="G235" s="8">
        <v>0.88763888888888887</v>
      </c>
      <c r="H235" s="9">
        <v>45017</v>
      </c>
      <c r="I235" s="8">
        <v>2.5613425925925925E-2</v>
      </c>
      <c r="J235" s="8" t="s">
        <v>128</v>
      </c>
      <c r="K235" t="s">
        <v>213</v>
      </c>
    </row>
    <row r="236" spans="1:11" x14ac:dyDescent="0.3">
      <c r="A236">
        <v>235</v>
      </c>
      <c r="B236" t="s">
        <v>482</v>
      </c>
      <c r="C236">
        <v>56</v>
      </c>
      <c r="D236">
        <v>2</v>
      </c>
      <c r="E236">
        <v>2544</v>
      </c>
      <c r="F236" s="9">
        <v>44983</v>
      </c>
      <c r="G236" s="8">
        <v>0.60192129629629632</v>
      </c>
      <c r="H236" s="9">
        <v>44988</v>
      </c>
      <c r="I236" s="8">
        <v>0.97665509259259264</v>
      </c>
      <c r="J236" s="8" t="s">
        <v>523</v>
      </c>
      <c r="K236" t="s">
        <v>176</v>
      </c>
    </row>
    <row r="237" spans="1:11" x14ac:dyDescent="0.3">
      <c r="A237">
        <v>236</v>
      </c>
      <c r="B237" t="s">
        <v>190</v>
      </c>
      <c r="C237">
        <v>23</v>
      </c>
      <c r="D237">
        <v>5</v>
      </c>
      <c r="E237">
        <v>5490</v>
      </c>
      <c r="F237" s="9">
        <v>45172</v>
      </c>
      <c r="G237" s="8">
        <v>0.27351851851851849</v>
      </c>
      <c r="H237" s="9">
        <v>45180</v>
      </c>
      <c r="I237" s="8">
        <v>9.0486111111111114E-2</v>
      </c>
      <c r="J237" s="8" t="s">
        <v>87</v>
      </c>
      <c r="K237" t="s">
        <v>176</v>
      </c>
    </row>
    <row r="238" spans="1:11" x14ac:dyDescent="0.3">
      <c r="A238">
        <v>237</v>
      </c>
      <c r="B238" t="s">
        <v>137</v>
      </c>
      <c r="C238">
        <v>55</v>
      </c>
      <c r="D238">
        <v>1</v>
      </c>
      <c r="E238">
        <v>1904</v>
      </c>
      <c r="F238" s="9">
        <v>45164</v>
      </c>
      <c r="G238" s="8">
        <v>0.39158564814814817</v>
      </c>
      <c r="H238" s="9">
        <v>45168</v>
      </c>
      <c r="I238" s="8">
        <v>0.34675925925925927</v>
      </c>
      <c r="J238" s="8" t="s">
        <v>294</v>
      </c>
      <c r="K238" t="s">
        <v>186</v>
      </c>
    </row>
    <row r="239" spans="1:11" x14ac:dyDescent="0.3">
      <c r="A239">
        <v>238</v>
      </c>
      <c r="B239" t="s">
        <v>542</v>
      </c>
      <c r="C239">
        <v>26</v>
      </c>
      <c r="D239">
        <v>4</v>
      </c>
      <c r="E239">
        <v>1156</v>
      </c>
      <c r="F239" s="9">
        <v>44990</v>
      </c>
      <c r="G239" s="8">
        <v>0.33105324074074072</v>
      </c>
      <c r="H239" s="9">
        <v>44996</v>
      </c>
      <c r="I239" s="8">
        <v>0.84603009259259254</v>
      </c>
      <c r="J239" s="8" t="s">
        <v>735</v>
      </c>
      <c r="K239" t="s">
        <v>195</v>
      </c>
    </row>
    <row r="240" spans="1:11" x14ac:dyDescent="0.3">
      <c r="A240">
        <v>239</v>
      </c>
      <c r="B240" t="s">
        <v>567</v>
      </c>
      <c r="C240">
        <v>27</v>
      </c>
      <c r="D240">
        <v>3</v>
      </c>
      <c r="E240">
        <v>1644</v>
      </c>
      <c r="F240" s="9">
        <v>45167</v>
      </c>
      <c r="G240" s="8">
        <v>0.35677083333333331</v>
      </c>
      <c r="H240" s="9">
        <v>45175</v>
      </c>
      <c r="I240" s="8">
        <v>0.55773148148148144</v>
      </c>
      <c r="J240" s="8" t="s">
        <v>725</v>
      </c>
      <c r="K240" t="s">
        <v>186</v>
      </c>
    </row>
    <row r="241" spans="1:11" x14ac:dyDescent="0.3">
      <c r="A241">
        <v>240</v>
      </c>
      <c r="B241" t="s">
        <v>497</v>
      </c>
      <c r="C241">
        <v>5</v>
      </c>
      <c r="D241">
        <v>5</v>
      </c>
      <c r="E241">
        <v>7220</v>
      </c>
      <c r="F241" s="9">
        <v>45010</v>
      </c>
      <c r="G241" s="8">
        <v>0.25252314814814814</v>
      </c>
      <c r="H241" s="9">
        <v>45015</v>
      </c>
      <c r="I241" s="8">
        <v>0.6551851851851852</v>
      </c>
      <c r="J241" s="8" t="s">
        <v>654</v>
      </c>
      <c r="K241" t="s">
        <v>213</v>
      </c>
    </row>
    <row r="242" spans="1:11" x14ac:dyDescent="0.3">
      <c r="A242">
        <v>241</v>
      </c>
      <c r="B242" t="s">
        <v>464</v>
      </c>
      <c r="C242">
        <v>20</v>
      </c>
      <c r="D242">
        <v>2</v>
      </c>
      <c r="E242">
        <v>1394</v>
      </c>
      <c r="F242" s="9">
        <v>45174</v>
      </c>
      <c r="G242" s="8">
        <v>0.41129629629629627</v>
      </c>
      <c r="H242" s="9">
        <v>45176</v>
      </c>
      <c r="I242" s="8">
        <v>0.37385416666666665</v>
      </c>
      <c r="J242" s="8" t="s">
        <v>305</v>
      </c>
      <c r="K242" t="s">
        <v>176</v>
      </c>
    </row>
    <row r="243" spans="1:11" x14ac:dyDescent="0.3">
      <c r="A243">
        <v>242</v>
      </c>
      <c r="B243" t="s">
        <v>76</v>
      </c>
      <c r="C243">
        <v>21</v>
      </c>
      <c r="D243">
        <v>1</v>
      </c>
      <c r="E243">
        <v>1561</v>
      </c>
      <c r="F243" s="9">
        <v>45161</v>
      </c>
      <c r="G243" s="8">
        <v>0.43386574074074075</v>
      </c>
      <c r="H243" s="9">
        <v>45169</v>
      </c>
      <c r="I243" s="8">
        <v>0.66842592592592598</v>
      </c>
      <c r="J243" s="8" t="s">
        <v>633</v>
      </c>
      <c r="K243" t="s">
        <v>186</v>
      </c>
    </row>
    <row r="244" spans="1:11" x14ac:dyDescent="0.3">
      <c r="A244">
        <v>243</v>
      </c>
      <c r="B244" t="s">
        <v>352</v>
      </c>
      <c r="C244">
        <v>3</v>
      </c>
      <c r="D244">
        <v>1</v>
      </c>
      <c r="E244">
        <v>1534</v>
      </c>
      <c r="F244" s="9">
        <v>44962</v>
      </c>
      <c r="G244" s="8">
        <v>0.86848379629629635</v>
      </c>
      <c r="H244" s="9">
        <v>44967</v>
      </c>
      <c r="I244" s="8">
        <v>0.52145833333333336</v>
      </c>
      <c r="J244" s="8" t="s">
        <v>736</v>
      </c>
      <c r="K244" t="s">
        <v>183</v>
      </c>
    </row>
    <row r="245" spans="1:11" x14ac:dyDescent="0.3">
      <c r="A245">
        <v>244</v>
      </c>
      <c r="B245" t="s">
        <v>343</v>
      </c>
      <c r="C245">
        <v>65</v>
      </c>
      <c r="D245">
        <v>3</v>
      </c>
      <c r="E245">
        <v>5685</v>
      </c>
      <c r="F245" s="9">
        <v>45005</v>
      </c>
      <c r="G245" s="8">
        <v>0.62917824074074069</v>
      </c>
      <c r="H245" s="9">
        <v>45015</v>
      </c>
      <c r="I245" s="8">
        <v>0.29629629629629628</v>
      </c>
      <c r="J245" s="8" t="s">
        <v>377</v>
      </c>
      <c r="K245" t="s">
        <v>213</v>
      </c>
    </row>
    <row r="246" spans="1:11" x14ac:dyDescent="0.3">
      <c r="A246">
        <v>245</v>
      </c>
      <c r="B246" t="s">
        <v>116</v>
      </c>
      <c r="C246">
        <v>50</v>
      </c>
      <c r="D246">
        <v>3</v>
      </c>
      <c r="E246">
        <v>1266</v>
      </c>
      <c r="F246" s="9">
        <v>44990</v>
      </c>
      <c r="G246" s="8">
        <v>0.26766203703703706</v>
      </c>
      <c r="H246" s="9">
        <v>44996</v>
      </c>
      <c r="I246" s="8">
        <v>0.39618055555555554</v>
      </c>
      <c r="J246" s="8" t="s">
        <v>159</v>
      </c>
      <c r="K246" t="s">
        <v>195</v>
      </c>
    </row>
    <row r="247" spans="1:11" x14ac:dyDescent="0.3">
      <c r="A247">
        <v>246</v>
      </c>
      <c r="B247" t="s">
        <v>101</v>
      </c>
      <c r="C247">
        <v>69</v>
      </c>
      <c r="D247">
        <v>5</v>
      </c>
      <c r="E247">
        <v>4990</v>
      </c>
      <c r="F247" s="9">
        <v>44985</v>
      </c>
      <c r="G247" s="8">
        <v>0.97538194444444448</v>
      </c>
      <c r="H247" s="9">
        <v>44993</v>
      </c>
      <c r="I247" s="8">
        <v>2.6956018518518518E-2</v>
      </c>
      <c r="J247" s="8" t="s">
        <v>357</v>
      </c>
      <c r="K247" t="s">
        <v>195</v>
      </c>
    </row>
    <row r="248" spans="1:11" x14ac:dyDescent="0.3">
      <c r="A248">
        <v>247</v>
      </c>
      <c r="B248" t="s">
        <v>393</v>
      </c>
      <c r="C248">
        <v>23</v>
      </c>
      <c r="D248">
        <v>4</v>
      </c>
      <c r="E248">
        <v>4392</v>
      </c>
      <c r="F248" s="9">
        <v>45210</v>
      </c>
      <c r="G248" s="8">
        <v>0.24916666666666668</v>
      </c>
      <c r="H248" s="9">
        <v>45215</v>
      </c>
      <c r="I248" s="8">
        <v>0.12414351851851851</v>
      </c>
      <c r="J248" s="8" t="s">
        <v>737</v>
      </c>
      <c r="K248" t="s">
        <v>176</v>
      </c>
    </row>
    <row r="249" spans="1:11" x14ac:dyDescent="0.3">
      <c r="A249">
        <v>248</v>
      </c>
      <c r="B249" t="s">
        <v>190</v>
      </c>
      <c r="C249">
        <v>19</v>
      </c>
      <c r="D249">
        <v>5</v>
      </c>
      <c r="E249">
        <v>6170</v>
      </c>
      <c r="F249" s="9">
        <v>44965</v>
      </c>
      <c r="G249" s="8">
        <v>0.36366898148148147</v>
      </c>
      <c r="H249" s="9">
        <v>44967</v>
      </c>
      <c r="I249" s="8">
        <v>0.17709490740740741</v>
      </c>
      <c r="J249" s="8" t="s">
        <v>738</v>
      </c>
      <c r="K249" t="s">
        <v>183</v>
      </c>
    </row>
    <row r="250" spans="1:11" x14ac:dyDescent="0.3">
      <c r="A250">
        <v>249</v>
      </c>
      <c r="B250" t="s">
        <v>28</v>
      </c>
      <c r="C250">
        <v>14</v>
      </c>
      <c r="D250">
        <v>2</v>
      </c>
      <c r="E250">
        <v>3830</v>
      </c>
      <c r="F250" s="9">
        <v>45179</v>
      </c>
      <c r="G250" s="8">
        <v>0.93212962962962964</v>
      </c>
      <c r="H250" s="9">
        <v>45188</v>
      </c>
      <c r="I250" s="8">
        <v>0.9705555555555555</v>
      </c>
      <c r="J250" s="8" t="s">
        <v>717</v>
      </c>
      <c r="K250" t="s">
        <v>180</v>
      </c>
    </row>
    <row r="251" spans="1:11" x14ac:dyDescent="0.3">
      <c r="A251">
        <v>250</v>
      </c>
      <c r="B251" t="s">
        <v>557</v>
      </c>
      <c r="C251">
        <v>37</v>
      </c>
      <c r="D251">
        <v>5</v>
      </c>
      <c r="E251">
        <v>7140</v>
      </c>
      <c r="F251" s="9">
        <v>45238</v>
      </c>
      <c r="G251" s="8">
        <v>0.63017361111111114</v>
      </c>
      <c r="H251" s="9">
        <v>45239</v>
      </c>
      <c r="I251" s="8">
        <v>6.3958333333333339E-2</v>
      </c>
      <c r="J251" s="8" t="s">
        <v>739</v>
      </c>
      <c r="K251" t="s">
        <v>178</v>
      </c>
    </row>
    <row r="252" spans="1:11" x14ac:dyDescent="0.3">
      <c r="A252">
        <v>251</v>
      </c>
      <c r="B252" t="s">
        <v>389</v>
      </c>
      <c r="C252">
        <v>7</v>
      </c>
      <c r="D252">
        <v>4</v>
      </c>
      <c r="E252">
        <v>1636</v>
      </c>
      <c r="F252" s="9">
        <v>44985</v>
      </c>
      <c r="G252" s="8">
        <v>2.2083333333333333E-2</v>
      </c>
      <c r="H252" s="9">
        <v>44987</v>
      </c>
      <c r="I252" s="8">
        <v>1.3703703703703704E-2</v>
      </c>
      <c r="J252" s="8" t="s">
        <v>569</v>
      </c>
      <c r="K252" t="s">
        <v>195</v>
      </c>
    </row>
    <row r="253" spans="1:11" x14ac:dyDescent="0.3">
      <c r="A253">
        <v>252</v>
      </c>
      <c r="B253" t="s">
        <v>184</v>
      </c>
      <c r="C253">
        <v>69</v>
      </c>
      <c r="D253">
        <v>2</v>
      </c>
      <c r="E253">
        <v>1996</v>
      </c>
      <c r="F253" s="9">
        <v>44983</v>
      </c>
      <c r="G253" s="8">
        <v>0.23712962962962963</v>
      </c>
      <c r="H253" s="9">
        <v>44985</v>
      </c>
      <c r="I253" s="8">
        <v>0.34115740740740741</v>
      </c>
      <c r="J253" s="8" t="s">
        <v>635</v>
      </c>
      <c r="K253" t="s">
        <v>195</v>
      </c>
    </row>
    <row r="254" spans="1:11" x14ac:dyDescent="0.3">
      <c r="A254">
        <v>253</v>
      </c>
      <c r="B254" t="s">
        <v>66</v>
      </c>
      <c r="C254">
        <v>68</v>
      </c>
      <c r="D254">
        <v>2</v>
      </c>
      <c r="E254">
        <v>1194</v>
      </c>
      <c r="F254" s="9">
        <v>44969</v>
      </c>
      <c r="G254" s="8">
        <v>0.60053240740740743</v>
      </c>
      <c r="H254" s="9">
        <v>44971</v>
      </c>
      <c r="I254" s="8">
        <v>0.23572916666666666</v>
      </c>
      <c r="J254" s="8" t="s">
        <v>740</v>
      </c>
      <c r="K254" t="s">
        <v>183</v>
      </c>
    </row>
    <row r="255" spans="1:11" x14ac:dyDescent="0.3">
      <c r="A255">
        <v>254</v>
      </c>
      <c r="B255" t="s">
        <v>591</v>
      </c>
      <c r="C255">
        <v>1</v>
      </c>
      <c r="D255">
        <v>5</v>
      </c>
      <c r="E255">
        <v>9675</v>
      </c>
      <c r="F255" s="9">
        <v>45114</v>
      </c>
      <c r="G255" s="8">
        <v>6.7592592592592591E-3</v>
      </c>
      <c r="H255" s="9">
        <v>45122</v>
      </c>
      <c r="I255" s="8">
        <v>0.22765046296296296</v>
      </c>
      <c r="J255" s="8" t="s">
        <v>523</v>
      </c>
      <c r="K255" t="s">
        <v>213</v>
      </c>
    </row>
    <row r="256" spans="1:11" x14ac:dyDescent="0.3">
      <c r="A256">
        <v>255</v>
      </c>
      <c r="B256" t="s">
        <v>587</v>
      </c>
      <c r="C256">
        <v>45</v>
      </c>
      <c r="D256">
        <v>2</v>
      </c>
      <c r="E256">
        <v>1444</v>
      </c>
      <c r="F256" s="9">
        <v>45287</v>
      </c>
      <c r="G256" s="8">
        <v>0.15457175925925926</v>
      </c>
      <c r="H256" s="9">
        <v>45297</v>
      </c>
      <c r="I256" s="8">
        <v>0.39113425925925926</v>
      </c>
      <c r="J256" s="8" t="s">
        <v>729</v>
      </c>
      <c r="K256" t="s">
        <v>180</v>
      </c>
    </row>
    <row r="257" spans="1:11" x14ac:dyDescent="0.3">
      <c r="A257">
        <v>256</v>
      </c>
      <c r="B257" t="s">
        <v>193</v>
      </c>
      <c r="C257">
        <v>4</v>
      </c>
      <c r="D257">
        <v>5</v>
      </c>
      <c r="E257">
        <v>5995</v>
      </c>
      <c r="F257" s="9">
        <v>45236</v>
      </c>
      <c r="G257" s="8">
        <v>0.80126157407407406</v>
      </c>
      <c r="H257" s="9">
        <v>45244</v>
      </c>
      <c r="I257" s="8">
        <v>0.75410879629629635</v>
      </c>
      <c r="J257" s="8" t="s">
        <v>729</v>
      </c>
      <c r="K257" t="s">
        <v>178</v>
      </c>
    </row>
    <row r="258" spans="1:11" x14ac:dyDescent="0.3">
      <c r="A258">
        <v>257</v>
      </c>
      <c r="B258" t="s">
        <v>512</v>
      </c>
      <c r="C258">
        <v>21</v>
      </c>
      <c r="D258">
        <v>3</v>
      </c>
      <c r="E258">
        <v>4683</v>
      </c>
      <c r="F258" s="9">
        <v>45160</v>
      </c>
      <c r="G258" s="8">
        <v>0.65484953703703708</v>
      </c>
      <c r="H258" s="9">
        <v>45162</v>
      </c>
      <c r="I258" s="8">
        <v>0.94420138888888894</v>
      </c>
      <c r="J258" s="8" t="s">
        <v>56</v>
      </c>
      <c r="K258" t="s">
        <v>186</v>
      </c>
    </row>
    <row r="259" spans="1:11" x14ac:dyDescent="0.3">
      <c r="A259">
        <v>258</v>
      </c>
      <c r="B259" t="s">
        <v>190</v>
      </c>
      <c r="C259">
        <v>46</v>
      </c>
      <c r="D259">
        <v>5</v>
      </c>
      <c r="E259">
        <v>3790</v>
      </c>
      <c r="F259" s="9">
        <v>45032</v>
      </c>
      <c r="G259" s="8">
        <v>0.23656250000000001</v>
      </c>
      <c r="H259" s="9">
        <v>45036</v>
      </c>
      <c r="I259" s="8">
        <v>0.83717592592592593</v>
      </c>
      <c r="J259" s="8" t="s">
        <v>698</v>
      </c>
      <c r="K259" t="s">
        <v>176</v>
      </c>
    </row>
    <row r="260" spans="1:11" x14ac:dyDescent="0.3">
      <c r="A260">
        <v>259</v>
      </c>
      <c r="B260" t="s">
        <v>17</v>
      </c>
      <c r="C260">
        <v>62</v>
      </c>
      <c r="D260">
        <v>1</v>
      </c>
      <c r="E260">
        <v>1356</v>
      </c>
      <c r="F260" s="9">
        <v>44990</v>
      </c>
      <c r="G260" s="8">
        <v>0.64020833333333338</v>
      </c>
      <c r="H260" s="9">
        <v>44995</v>
      </c>
      <c r="I260" s="8">
        <v>2.7893518518518519E-3</v>
      </c>
      <c r="J260" s="8" t="s">
        <v>185</v>
      </c>
      <c r="K260" t="s">
        <v>195</v>
      </c>
    </row>
    <row r="261" spans="1:11" x14ac:dyDescent="0.3">
      <c r="A261">
        <v>260</v>
      </c>
      <c r="B261" t="s">
        <v>624</v>
      </c>
      <c r="C261">
        <v>69</v>
      </c>
      <c r="D261">
        <v>5</v>
      </c>
      <c r="E261">
        <v>4990</v>
      </c>
      <c r="F261" s="9">
        <v>44991</v>
      </c>
      <c r="G261" s="8">
        <v>0.54596064814814815</v>
      </c>
      <c r="H261" s="9">
        <v>45001</v>
      </c>
      <c r="I261" s="8">
        <v>0.93229166666666663</v>
      </c>
      <c r="J261" s="8" t="s">
        <v>433</v>
      </c>
      <c r="K261" t="s">
        <v>195</v>
      </c>
    </row>
    <row r="262" spans="1:11" x14ac:dyDescent="0.3">
      <c r="A262">
        <v>261</v>
      </c>
      <c r="B262" t="s">
        <v>343</v>
      </c>
      <c r="C262">
        <v>37</v>
      </c>
      <c r="D262">
        <v>3</v>
      </c>
      <c r="E262">
        <v>4284</v>
      </c>
      <c r="F262" s="9">
        <v>45236</v>
      </c>
      <c r="G262" s="8">
        <v>0.58599537037037042</v>
      </c>
      <c r="H262" s="9">
        <v>45242</v>
      </c>
      <c r="I262" s="8">
        <v>0.84568287037037038</v>
      </c>
      <c r="J262" s="8" t="s">
        <v>461</v>
      </c>
      <c r="K262" t="s">
        <v>178</v>
      </c>
    </row>
    <row r="263" spans="1:11" x14ac:dyDescent="0.3">
      <c r="A263">
        <v>262</v>
      </c>
      <c r="B263" t="s">
        <v>329</v>
      </c>
      <c r="C263">
        <v>49</v>
      </c>
      <c r="D263">
        <v>3</v>
      </c>
      <c r="E263">
        <v>2709</v>
      </c>
      <c r="F263" s="9">
        <v>44964</v>
      </c>
      <c r="G263" s="8">
        <v>0.33699074074074076</v>
      </c>
      <c r="H263" s="9">
        <v>44968</v>
      </c>
      <c r="I263" s="8">
        <v>4.6493055555555558E-2</v>
      </c>
      <c r="J263" s="8" t="s">
        <v>741</v>
      </c>
      <c r="K263" t="s">
        <v>183</v>
      </c>
    </row>
    <row r="264" spans="1:11" x14ac:dyDescent="0.3">
      <c r="A264">
        <v>263</v>
      </c>
      <c r="B264" t="s">
        <v>531</v>
      </c>
      <c r="C264">
        <v>57</v>
      </c>
      <c r="D264">
        <v>4</v>
      </c>
      <c r="E264">
        <v>6328</v>
      </c>
      <c r="F264" s="9">
        <v>44997</v>
      </c>
      <c r="G264" s="8">
        <v>0.3994212962962963</v>
      </c>
      <c r="H264" s="9">
        <v>44998</v>
      </c>
      <c r="I264" s="8">
        <v>0.64028935185185187</v>
      </c>
      <c r="J264" s="8" t="s">
        <v>657</v>
      </c>
      <c r="K264" t="s">
        <v>180</v>
      </c>
    </row>
    <row r="265" spans="1:11" x14ac:dyDescent="0.3">
      <c r="A265">
        <v>264</v>
      </c>
      <c r="B265" t="s">
        <v>66</v>
      </c>
      <c r="C265">
        <v>52</v>
      </c>
      <c r="D265">
        <v>3</v>
      </c>
      <c r="E265">
        <v>708</v>
      </c>
      <c r="F265" s="9">
        <v>44966</v>
      </c>
      <c r="G265" s="8">
        <v>0.2328587962962963</v>
      </c>
      <c r="H265" s="9">
        <v>44975</v>
      </c>
      <c r="I265" s="8">
        <v>0.65539351851851857</v>
      </c>
      <c r="J265" s="8" t="s">
        <v>638</v>
      </c>
      <c r="K265" t="s">
        <v>183</v>
      </c>
    </row>
    <row r="266" spans="1:11" x14ac:dyDescent="0.3">
      <c r="A266">
        <v>265</v>
      </c>
      <c r="B266" t="s">
        <v>431</v>
      </c>
      <c r="C266">
        <v>58</v>
      </c>
      <c r="D266">
        <v>1</v>
      </c>
      <c r="E266">
        <v>1492</v>
      </c>
      <c r="F266" s="9">
        <v>44967</v>
      </c>
      <c r="G266" s="8">
        <v>0.88701388888888888</v>
      </c>
      <c r="H266" s="9">
        <v>44975</v>
      </c>
      <c r="I266" s="8">
        <v>0.26982638888888888</v>
      </c>
      <c r="J266" s="8" t="s">
        <v>737</v>
      </c>
      <c r="K266" t="s">
        <v>183</v>
      </c>
    </row>
    <row r="267" spans="1:11" x14ac:dyDescent="0.3">
      <c r="A267">
        <v>266</v>
      </c>
      <c r="B267" t="s">
        <v>329</v>
      </c>
      <c r="C267">
        <v>36</v>
      </c>
      <c r="D267">
        <v>1</v>
      </c>
      <c r="E267">
        <v>203</v>
      </c>
      <c r="F267" s="9">
        <v>45058</v>
      </c>
      <c r="G267" s="8">
        <v>0.57425925925925925</v>
      </c>
      <c r="H267" s="9">
        <v>45059</v>
      </c>
      <c r="I267" s="8">
        <v>0.80565972222222226</v>
      </c>
      <c r="J267" s="8" t="s">
        <v>742</v>
      </c>
      <c r="K267" t="s">
        <v>180</v>
      </c>
    </row>
    <row r="268" spans="1:11" x14ac:dyDescent="0.3">
      <c r="A268">
        <v>267</v>
      </c>
      <c r="B268" t="s">
        <v>407</v>
      </c>
      <c r="C268">
        <v>35</v>
      </c>
      <c r="D268">
        <v>3</v>
      </c>
      <c r="E268">
        <v>5595</v>
      </c>
      <c r="F268" s="9">
        <v>44989</v>
      </c>
      <c r="G268" s="8">
        <v>0.56871527777777775</v>
      </c>
      <c r="H268" s="9">
        <v>44997</v>
      </c>
      <c r="I268" s="8">
        <v>0.16111111111111112</v>
      </c>
      <c r="J268" s="8" t="s">
        <v>743</v>
      </c>
      <c r="K268" t="s">
        <v>195</v>
      </c>
    </row>
    <row r="269" spans="1:11" x14ac:dyDescent="0.3">
      <c r="A269">
        <v>268</v>
      </c>
      <c r="B269" t="s">
        <v>398</v>
      </c>
      <c r="C269">
        <v>38</v>
      </c>
      <c r="D269">
        <v>1</v>
      </c>
      <c r="E269">
        <v>562</v>
      </c>
      <c r="F269" s="9">
        <v>45152</v>
      </c>
      <c r="G269" s="8">
        <v>0.32359953703703703</v>
      </c>
      <c r="H269" s="9">
        <v>45161</v>
      </c>
      <c r="I269" s="8">
        <v>0.70381944444444444</v>
      </c>
      <c r="J269" s="8" t="s">
        <v>639</v>
      </c>
      <c r="K269" t="s">
        <v>180</v>
      </c>
    </row>
    <row r="270" spans="1:11" x14ac:dyDescent="0.3">
      <c r="A270">
        <v>269</v>
      </c>
      <c r="B270" t="s">
        <v>137</v>
      </c>
      <c r="C270">
        <v>36</v>
      </c>
      <c r="D270">
        <v>1</v>
      </c>
      <c r="E270">
        <v>203</v>
      </c>
      <c r="F270" s="9">
        <v>45224</v>
      </c>
      <c r="G270" s="8">
        <v>5.0138888888888886E-2</v>
      </c>
      <c r="H270" s="9">
        <v>45225</v>
      </c>
      <c r="I270" s="8">
        <v>0.74876157407407407</v>
      </c>
      <c r="J270" s="8" t="s">
        <v>744</v>
      </c>
      <c r="K270" t="s">
        <v>180</v>
      </c>
    </row>
    <row r="271" spans="1:11" x14ac:dyDescent="0.3">
      <c r="A271">
        <v>270</v>
      </c>
      <c r="B271" t="s">
        <v>547</v>
      </c>
      <c r="C271">
        <v>21</v>
      </c>
      <c r="D271">
        <v>5</v>
      </c>
      <c r="E271">
        <v>7805</v>
      </c>
      <c r="F271" s="9">
        <v>45160</v>
      </c>
      <c r="G271" s="8">
        <v>0.84825231481481478</v>
      </c>
      <c r="H271" s="9">
        <v>45170</v>
      </c>
      <c r="I271" s="8">
        <v>0.66943287037037036</v>
      </c>
      <c r="J271" s="8" t="s">
        <v>666</v>
      </c>
      <c r="K271" t="s">
        <v>186</v>
      </c>
    </row>
    <row r="272" spans="1:11" x14ac:dyDescent="0.3">
      <c r="A272">
        <v>271</v>
      </c>
      <c r="B272" t="s">
        <v>334</v>
      </c>
      <c r="C272">
        <v>36</v>
      </c>
      <c r="D272">
        <v>5</v>
      </c>
      <c r="E272">
        <v>1015</v>
      </c>
      <c r="F272" s="9">
        <v>45100</v>
      </c>
      <c r="G272" s="8">
        <v>0.76923611111111112</v>
      </c>
      <c r="H272" s="9">
        <v>45107</v>
      </c>
      <c r="I272" s="8">
        <v>0.76394675925925926</v>
      </c>
      <c r="J272" s="8" t="s">
        <v>745</v>
      </c>
      <c r="K272" t="s">
        <v>180</v>
      </c>
    </row>
    <row r="273" spans="1:11" x14ac:dyDescent="0.3">
      <c r="A273">
        <v>272</v>
      </c>
      <c r="B273" t="s">
        <v>96</v>
      </c>
      <c r="C273">
        <v>12</v>
      </c>
      <c r="D273">
        <v>1</v>
      </c>
      <c r="E273">
        <v>672</v>
      </c>
      <c r="F273" s="9">
        <v>45024</v>
      </c>
      <c r="G273" s="8">
        <v>0.40283564814814815</v>
      </c>
      <c r="H273" s="9">
        <v>45034</v>
      </c>
      <c r="I273" s="8">
        <v>0.84300925925925929</v>
      </c>
      <c r="J273" s="8" t="s">
        <v>697</v>
      </c>
      <c r="K273" t="s">
        <v>176</v>
      </c>
    </row>
    <row r="274" spans="1:11" x14ac:dyDescent="0.3">
      <c r="A274">
        <v>273</v>
      </c>
      <c r="B274" t="s">
        <v>370</v>
      </c>
      <c r="C274">
        <v>10</v>
      </c>
      <c r="D274">
        <v>2</v>
      </c>
      <c r="E274">
        <v>518</v>
      </c>
      <c r="F274" s="9">
        <v>45252</v>
      </c>
      <c r="G274" s="8">
        <v>0.67540509259259263</v>
      </c>
      <c r="H274" s="9">
        <v>45254</v>
      </c>
      <c r="I274" s="8">
        <v>7.8333333333333338E-2</v>
      </c>
      <c r="J274" s="8" t="s">
        <v>205</v>
      </c>
      <c r="K274" t="s">
        <v>180</v>
      </c>
    </row>
    <row r="275" spans="1:11" x14ac:dyDescent="0.3">
      <c r="A275">
        <v>274</v>
      </c>
      <c r="B275" t="s">
        <v>181</v>
      </c>
      <c r="C275">
        <v>41</v>
      </c>
      <c r="D275">
        <v>5</v>
      </c>
      <c r="E275">
        <v>9885</v>
      </c>
      <c r="F275" s="9">
        <v>45232</v>
      </c>
      <c r="G275" s="8">
        <v>0.27628472222222222</v>
      </c>
      <c r="H275" s="9">
        <v>45242</v>
      </c>
      <c r="I275" s="8">
        <v>0.87055555555555553</v>
      </c>
      <c r="J275" s="8" t="s">
        <v>744</v>
      </c>
      <c r="K275" t="s">
        <v>178</v>
      </c>
    </row>
    <row r="276" spans="1:11" x14ac:dyDescent="0.3">
      <c r="A276">
        <v>275</v>
      </c>
      <c r="B276" t="s">
        <v>157</v>
      </c>
      <c r="C276">
        <v>29</v>
      </c>
      <c r="D276">
        <v>1</v>
      </c>
      <c r="E276">
        <v>1252</v>
      </c>
      <c r="F276" s="9">
        <v>44987</v>
      </c>
      <c r="G276" s="8">
        <v>0.17623842592592592</v>
      </c>
      <c r="H276" s="9">
        <v>44990</v>
      </c>
      <c r="I276" s="8">
        <v>5.392361111111111E-2</v>
      </c>
      <c r="J276" s="8" t="s">
        <v>746</v>
      </c>
      <c r="K276" t="s">
        <v>195</v>
      </c>
    </row>
    <row r="277" spans="1:11" x14ac:dyDescent="0.3">
      <c r="A277">
        <v>276</v>
      </c>
      <c r="B277" t="s">
        <v>193</v>
      </c>
      <c r="C277">
        <v>15</v>
      </c>
      <c r="D277">
        <v>2</v>
      </c>
      <c r="E277">
        <v>2976</v>
      </c>
      <c r="F277" s="9">
        <v>45074</v>
      </c>
      <c r="G277" s="8">
        <v>6.5347222222222223E-2</v>
      </c>
      <c r="H277" s="9">
        <v>45078</v>
      </c>
      <c r="I277" s="8">
        <v>0.29552083333333334</v>
      </c>
      <c r="J277" s="8" t="s">
        <v>747</v>
      </c>
      <c r="K277" t="s">
        <v>176</v>
      </c>
    </row>
    <row r="278" spans="1:11" x14ac:dyDescent="0.3">
      <c r="A278">
        <v>277</v>
      </c>
      <c r="B278" t="s">
        <v>440</v>
      </c>
      <c r="C278">
        <v>34</v>
      </c>
      <c r="D278">
        <v>5</v>
      </c>
      <c r="E278">
        <v>6675</v>
      </c>
      <c r="F278" s="9">
        <v>45161</v>
      </c>
      <c r="G278" s="8">
        <v>0.8032407407407407</v>
      </c>
      <c r="H278" s="9">
        <v>45167</v>
      </c>
      <c r="I278" s="8">
        <v>0.65993055555555558</v>
      </c>
      <c r="J278" s="8" t="s">
        <v>523</v>
      </c>
      <c r="K278" t="s">
        <v>186</v>
      </c>
    </row>
    <row r="279" spans="1:11" x14ac:dyDescent="0.3">
      <c r="A279">
        <v>278</v>
      </c>
      <c r="B279" t="s">
        <v>190</v>
      </c>
      <c r="C279">
        <v>1</v>
      </c>
      <c r="D279">
        <v>2</v>
      </c>
      <c r="E279">
        <v>3870</v>
      </c>
      <c r="F279" s="9">
        <v>45097</v>
      </c>
      <c r="G279" s="8">
        <v>0.98185185185185186</v>
      </c>
      <c r="H279" s="9">
        <v>45101</v>
      </c>
      <c r="I279" s="8">
        <v>0.23800925925925925</v>
      </c>
      <c r="J279" s="8" t="s">
        <v>748</v>
      </c>
      <c r="K279" t="s">
        <v>213</v>
      </c>
    </row>
    <row r="280" spans="1:11" x14ac:dyDescent="0.3">
      <c r="A280">
        <v>279</v>
      </c>
      <c r="B280" t="s">
        <v>464</v>
      </c>
      <c r="C280">
        <v>23</v>
      </c>
      <c r="D280">
        <v>4</v>
      </c>
      <c r="E280">
        <v>4392</v>
      </c>
      <c r="F280" s="9">
        <v>45254</v>
      </c>
      <c r="G280" s="8">
        <v>0.38525462962962964</v>
      </c>
      <c r="H280" s="9">
        <v>45256</v>
      </c>
      <c r="I280" s="8">
        <v>0.74401620370370369</v>
      </c>
      <c r="J280" s="8" t="s">
        <v>56</v>
      </c>
      <c r="K280" t="s">
        <v>176</v>
      </c>
    </row>
    <row r="281" spans="1:11" x14ac:dyDescent="0.3">
      <c r="A281">
        <v>280</v>
      </c>
      <c r="B281" t="s">
        <v>28</v>
      </c>
      <c r="C281">
        <v>19</v>
      </c>
      <c r="D281">
        <v>3</v>
      </c>
      <c r="E281">
        <v>3702</v>
      </c>
      <c r="F281" s="9">
        <v>44964</v>
      </c>
      <c r="G281" s="8">
        <v>0.73943287037037042</v>
      </c>
      <c r="H281" s="9">
        <v>44969</v>
      </c>
      <c r="I281" s="8">
        <v>0.68825231481481486</v>
      </c>
      <c r="J281" s="8" t="s">
        <v>82</v>
      </c>
      <c r="K281" t="s">
        <v>183</v>
      </c>
    </row>
    <row r="282" spans="1:11" x14ac:dyDescent="0.3">
      <c r="A282">
        <v>281</v>
      </c>
      <c r="B282" t="s">
        <v>54</v>
      </c>
      <c r="C282">
        <v>15</v>
      </c>
      <c r="D282">
        <v>3</v>
      </c>
      <c r="E282">
        <v>4464</v>
      </c>
      <c r="F282" s="9">
        <v>45190</v>
      </c>
      <c r="G282" s="8">
        <v>0.85887731481481477</v>
      </c>
      <c r="H282" s="9">
        <v>45194</v>
      </c>
      <c r="I282" s="8">
        <v>0.43557870370370372</v>
      </c>
      <c r="J282" s="8" t="s">
        <v>574</v>
      </c>
      <c r="K282" t="s">
        <v>176</v>
      </c>
    </row>
    <row r="283" spans="1:11" x14ac:dyDescent="0.3">
      <c r="A283">
        <v>282</v>
      </c>
      <c r="B283" t="s">
        <v>587</v>
      </c>
      <c r="C283">
        <v>41</v>
      </c>
      <c r="D283">
        <v>2</v>
      </c>
      <c r="E283">
        <v>3954</v>
      </c>
      <c r="F283" s="9">
        <v>45241</v>
      </c>
      <c r="G283" s="8">
        <v>0.43112268518518521</v>
      </c>
      <c r="H283" s="9">
        <v>45249</v>
      </c>
      <c r="I283" s="8">
        <v>0.92476851851851849</v>
      </c>
      <c r="J283" s="8" t="s">
        <v>82</v>
      </c>
      <c r="K283" t="s">
        <v>178</v>
      </c>
    </row>
    <row r="284" spans="1:11" x14ac:dyDescent="0.3">
      <c r="A284">
        <v>283</v>
      </c>
      <c r="B284" t="s">
        <v>557</v>
      </c>
      <c r="C284">
        <v>23</v>
      </c>
      <c r="D284">
        <v>2</v>
      </c>
      <c r="E284">
        <v>2196</v>
      </c>
      <c r="F284" s="9">
        <v>45253</v>
      </c>
      <c r="G284" s="8">
        <v>0.11914351851851852</v>
      </c>
      <c r="H284" s="9">
        <v>45260</v>
      </c>
      <c r="I284" s="8">
        <v>0.76504629629629628</v>
      </c>
      <c r="J284" s="8" t="s">
        <v>749</v>
      </c>
      <c r="K284" t="s">
        <v>176</v>
      </c>
    </row>
    <row r="285" spans="1:11" x14ac:dyDescent="0.3">
      <c r="A285">
        <v>284</v>
      </c>
      <c r="B285" t="s">
        <v>415</v>
      </c>
      <c r="C285">
        <v>17</v>
      </c>
      <c r="D285">
        <v>1</v>
      </c>
      <c r="E285">
        <v>1899</v>
      </c>
      <c r="F285" s="9">
        <v>45148</v>
      </c>
      <c r="G285" s="8">
        <v>0.67574074074074075</v>
      </c>
      <c r="H285" s="9">
        <v>45154</v>
      </c>
      <c r="I285" s="8">
        <v>0.47357638888888887</v>
      </c>
      <c r="J285" s="8" t="s">
        <v>667</v>
      </c>
      <c r="K285" t="s">
        <v>176</v>
      </c>
    </row>
    <row r="286" spans="1:11" x14ac:dyDescent="0.3">
      <c r="A286">
        <v>285</v>
      </c>
      <c r="B286" t="s">
        <v>537</v>
      </c>
      <c r="C286">
        <v>7</v>
      </c>
      <c r="D286">
        <v>5</v>
      </c>
      <c r="E286">
        <v>2045</v>
      </c>
      <c r="F286" s="9">
        <v>44983</v>
      </c>
      <c r="G286" s="8">
        <v>0.72689814814814813</v>
      </c>
      <c r="H286" s="9">
        <v>44986</v>
      </c>
      <c r="I286" s="8">
        <v>0.53634259259259254</v>
      </c>
      <c r="J286" s="8" t="s">
        <v>741</v>
      </c>
      <c r="K286" t="s">
        <v>195</v>
      </c>
    </row>
    <row r="287" spans="1:11" x14ac:dyDescent="0.3">
      <c r="A287">
        <v>286</v>
      </c>
      <c r="B287" t="s">
        <v>616</v>
      </c>
      <c r="C287">
        <v>50</v>
      </c>
      <c r="D287">
        <v>3</v>
      </c>
      <c r="E287">
        <v>1266</v>
      </c>
      <c r="F287" s="9">
        <v>44991</v>
      </c>
      <c r="G287" s="8">
        <v>0.83726851851851847</v>
      </c>
      <c r="H287" s="9">
        <v>44997</v>
      </c>
      <c r="I287" s="8">
        <v>0.11211805555555555</v>
      </c>
      <c r="J287" s="8" t="s">
        <v>750</v>
      </c>
      <c r="K287" t="s">
        <v>195</v>
      </c>
    </row>
    <row r="288" spans="1:11" x14ac:dyDescent="0.3">
      <c r="A288">
        <v>287</v>
      </c>
      <c r="B288" t="s">
        <v>71</v>
      </c>
      <c r="C288">
        <v>7</v>
      </c>
      <c r="D288">
        <v>5</v>
      </c>
      <c r="E288">
        <v>2045</v>
      </c>
      <c r="F288" s="9">
        <v>44988</v>
      </c>
      <c r="G288" s="8">
        <v>0.20421296296296296</v>
      </c>
      <c r="H288" s="9">
        <v>44991</v>
      </c>
      <c r="I288" s="8">
        <v>0.65274305555555556</v>
      </c>
      <c r="J288" s="8" t="s">
        <v>751</v>
      </c>
      <c r="K288" t="s">
        <v>195</v>
      </c>
    </row>
    <row r="289" spans="1:11" x14ac:dyDescent="0.3">
      <c r="A289">
        <v>288</v>
      </c>
      <c r="B289" t="s">
        <v>314</v>
      </c>
      <c r="C289">
        <v>34</v>
      </c>
      <c r="D289">
        <v>2</v>
      </c>
      <c r="E289">
        <v>2670</v>
      </c>
      <c r="F289" s="9">
        <v>45159</v>
      </c>
      <c r="G289" s="8">
        <v>0.66594907407407411</v>
      </c>
      <c r="H289" s="9">
        <v>45161</v>
      </c>
      <c r="I289" s="8">
        <v>0.86291666666666667</v>
      </c>
      <c r="J289" s="8" t="s">
        <v>748</v>
      </c>
      <c r="K289" t="s">
        <v>186</v>
      </c>
    </row>
    <row r="290" spans="1:11" x14ac:dyDescent="0.3">
      <c r="A290">
        <v>289</v>
      </c>
      <c r="B290" t="s">
        <v>106</v>
      </c>
      <c r="C290">
        <v>30</v>
      </c>
      <c r="D290">
        <v>4</v>
      </c>
      <c r="E290">
        <v>3004</v>
      </c>
      <c r="F290" s="9">
        <v>45167</v>
      </c>
      <c r="G290" s="8">
        <v>0.9861226851851852</v>
      </c>
      <c r="H290" s="9">
        <v>45175</v>
      </c>
      <c r="I290" s="8">
        <v>0.11812499999999999</v>
      </c>
      <c r="J290" s="8" t="s">
        <v>382</v>
      </c>
      <c r="K290" t="s">
        <v>176</v>
      </c>
    </row>
    <row r="291" spans="1:11" x14ac:dyDescent="0.3">
      <c r="A291">
        <v>290</v>
      </c>
      <c r="B291" t="s">
        <v>521</v>
      </c>
      <c r="C291">
        <v>69</v>
      </c>
      <c r="D291">
        <v>3</v>
      </c>
      <c r="E291">
        <v>2994</v>
      </c>
      <c r="F291" s="9">
        <v>44991</v>
      </c>
      <c r="G291" s="8">
        <v>0.43562499999999998</v>
      </c>
      <c r="H291" s="9">
        <v>44995</v>
      </c>
      <c r="I291" s="8">
        <v>0.6066435185185185</v>
      </c>
      <c r="J291" s="8" t="s">
        <v>738</v>
      </c>
      <c r="K291" t="s">
        <v>195</v>
      </c>
    </row>
    <row r="292" spans="1:11" x14ac:dyDescent="0.3">
      <c r="A292">
        <v>291</v>
      </c>
      <c r="B292" t="s">
        <v>204</v>
      </c>
      <c r="C292">
        <v>49</v>
      </c>
      <c r="D292">
        <v>2</v>
      </c>
      <c r="E292">
        <v>1806</v>
      </c>
      <c r="F292" s="9">
        <v>44967</v>
      </c>
      <c r="G292" s="8">
        <v>8.7962962962962968E-3</v>
      </c>
      <c r="H292" s="9">
        <v>44968</v>
      </c>
      <c r="I292" s="8">
        <v>0.95336805555555559</v>
      </c>
      <c r="J292" s="8" t="s">
        <v>734</v>
      </c>
      <c r="K292" t="s">
        <v>183</v>
      </c>
    </row>
    <row r="293" spans="1:11" x14ac:dyDescent="0.3">
      <c r="A293">
        <v>292</v>
      </c>
      <c r="B293" t="s">
        <v>398</v>
      </c>
      <c r="C293">
        <v>54</v>
      </c>
      <c r="D293">
        <v>1</v>
      </c>
      <c r="E293">
        <v>1236</v>
      </c>
      <c r="F293" s="9">
        <v>45196</v>
      </c>
      <c r="G293" s="8">
        <v>0.94693287037037033</v>
      </c>
      <c r="H293" s="9">
        <v>45202</v>
      </c>
      <c r="I293" s="8">
        <v>7.2766203703703708E-2</v>
      </c>
      <c r="J293" s="8" t="s">
        <v>683</v>
      </c>
      <c r="K293" t="s">
        <v>176</v>
      </c>
    </row>
    <row r="294" spans="1:11" x14ac:dyDescent="0.3">
      <c r="A294">
        <v>293</v>
      </c>
      <c r="B294" t="s">
        <v>28</v>
      </c>
      <c r="C294">
        <v>1</v>
      </c>
      <c r="D294">
        <v>4</v>
      </c>
      <c r="E294">
        <v>7740</v>
      </c>
      <c r="F294" s="9">
        <v>45173</v>
      </c>
      <c r="G294" s="8">
        <v>0.16929398148148148</v>
      </c>
      <c r="H294" s="9">
        <v>45178</v>
      </c>
      <c r="I294" s="8">
        <v>0.75736111111111115</v>
      </c>
      <c r="J294" s="8" t="s">
        <v>752</v>
      </c>
      <c r="K294" t="s">
        <v>213</v>
      </c>
    </row>
    <row r="295" spans="1:11" x14ac:dyDescent="0.3">
      <c r="A295">
        <v>294</v>
      </c>
      <c r="B295" t="s">
        <v>370</v>
      </c>
      <c r="C295">
        <v>26</v>
      </c>
      <c r="D295">
        <v>5</v>
      </c>
      <c r="E295">
        <v>1445</v>
      </c>
      <c r="F295" s="9">
        <v>44986</v>
      </c>
      <c r="G295" s="8">
        <v>0.87798611111111113</v>
      </c>
      <c r="H295" s="9">
        <v>44988</v>
      </c>
      <c r="I295" s="8">
        <v>0.82284722222222217</v>
      </c>
      <c r="J295" s="8" t="s">
        <v>442</v>
      </c>
      <c r="K295" t="s">
        <v>195</v>
      </c>
    </row>
    <row r="296" spans="1:11" x14ac:dyDescent="0.3">
      <c r="A296">
        <v>295</v>
      </c>
      <c r="B296" t="s">
        <v>521</v>
      </c>
      <c r="C296">
        <v>18</v>
      </c>
      <c r="D296">
        <v>1</v>
      </c>
      <c r="E296">
        <v>781</v>
      </c>
      <c r="F296" s="9">
        <v>45075</v>
      </c>
      <c r="G296" s="8">
        <v>0.66260416666666666</v>
      </c>
      <c r="H296" s="9">
        <v>45079</v>
      </c>
      <c r="I296" s="8">
        <v>0.42131944444444447</v>
      </c>
      <c r="J296" s="8" t="s">
        <v>753</v>
      </c>
      <c r="K296" t="s">
        <v>180</v>
      </c>
    </row>
    <row r="297" spans="1:11" x14ac:dyDescent="0.3">
      <c r="A297">
        <v>296</v>
      </c>
      <c r="B297" t="s">
        <v>531</v>
      </c>
      <c r="C297">
        <v>70</v>
      </c>
      <c r="D297">
        <v>5</v>
      </c>
      <c r="E297">
        <v>4330</v>
      </c>
      <c r="F297" s="9">
        <v>45017</v>
      </c>
      <c r="G297" s="8">
        <v>0.49668981481481483</v>
      </c>
      <c r="H297" s="9">
        <v>45027</v>
      </c>
      <c r="I297" s="8">
        <v>0.81511574074074078</v>
      </c>
      <c r="J297" s="8" t="s">
        <v>741</v>
      </c>
      <c r="K297" t="s">
        <v>180</v>
      </c>
    </row>
    <row r="298" spans="1:11" x14ac:dyDescent="0.3">
      <c r="A298">
        <v>297</v>
      </c>
      <c r="B298" t="s">
        <v>370</v>
      </c>
      <c r="C298">
        <v>13</v>
      </c>
      <c r="D298">
        <v>3</v>
      </c>
      <c r="E298">
        <v>3423</v>
      </c>
      <c r="F298" s="9">
        <v>44985</v>
      </c>
      <c r="G298" s="8">
        <v>0.84408564814814813</v>
      </c>
      <c r="H298" s="9">
        <v>44990</v>
      </c>
      <c r="I298" s="8">
        <v>0.8697569444444444</v>
      </c>
      <c r="J298" s="8" t="s">
        <v>626</v>
      </c>
      <c r="K298" t="s">
        <v>195</v>
      </c>
    </row>
    <row r="299" spans="1:11" x14ac:dyDescent="0.3">
      <c r="A299">
        <v>298</v>
      </c>
      <c r="B299" t="s">
        <v>415</v>
      </c>
      <c r="C299">
        <v>3</v>
      </c>
      <c r="D299">
        <v>1</v>
      </c>
      <c r="E299">
        <v>1534</v>
      </c>
      <c r="F299" s="9">
        <v>44968</v>
      </c>
      <c r="G299" s="8">
        <v>0.96283564814814815</v>
      </c>
      <c r="H299" s="9">
        <v>44969</v>
      </c>
      <c r="I299" s="8">
        <v>9.5636574074074068E-2</v>
      </c>
      <c r="J299" s="8" t="s">
        <v>712</v>
      </c>
      <c r="K299" t="s">
        <v>183</v>
      </c>
    </row>
    <row r="300" spans="1:11" x14ac:dyDescent="0.3">
      <c r="A300">
        <v>299</v>
      </c>
      <c r="B300" t="s">
        <v>582</v>
      </c>
      <c r="C300">
        <v>8</v>
      </c>
      <c r="D300">
        <v>5</v>
      </c>
      <c r="E300">
        <v>1260</v>
      </c>
      <c r="F300" s="9">
        <v>45238</v>
      </c>
      <c r="G300" s="8">
        <v>0.49399305555555556</v>
      </c>
      <c r="H300" s="9">
        <v>45247</v>
      </c>
      <c r="I300" s="8">
        <v>0.55406250000000001</v>
      </c>
      <c r="J300" s="8" t="s">
        <v>316</v>
      </c>
      <c r="K300" t="s">
        <v>176</v>
      </c>
    </row>
    <row r="301" spans="1:11" x14ac:dyDescent="0.3">
      <c r="A301">
        <v>300</v>
      </c>
      <c r="B301" t="s">
        <v>297</v>
      </c>
      <c r="C301">
        <v>22</v>
      </c>
      <c r="D301">
        <v>1</v>
      </c>
      <c r="E301">
        <v>1639</v>
      </c>
      <c r="F301" s="9">
        <v>45167</v>
      </c>
      <c r="G301" s="8">
        <v>0.80561342592592589</v>
      </c>
      <c r="H301" s="9">
        <v>45177</v>
      </c>
      <c r="I301" s="8">
        <v>0.76754629629629634</v>
      </c>
      <c r="J301" s="8" t="s">
        <v>754</v>
      </c>
      <c r="K301" t="s">
        <v>213</v>
      </c>
    </row>
    <row r="302" spans="1:11" x14ac:dyDescent="0.3">
      <c r="A302">
        <v>301</v>
      </c>
      <c r="B302" t="s">
        <v>477</v>
      </c>
      <c r="C302">
        <v>6</v>
      </c>
      <c r="D302">
        <v>3</v>
      </c>
      <c r="E302">
        <v>3336</v>
      </c>
      <c r="F302" s="9">
        <v>44984</v>
      </c>
      <c r="G302" s="8">
        <v>0.2669212962962963</v>
      </c>
      <c r="H302" s="9">
        <v>44989</v>
      </c>
      <c r="I302" s="8">
        <v>0.70296296296296301</v>
      </c>
      <c r="J302" s="8" t="s">
        <v>203</v>
      </c>
      <c r="K302" t="s">
        <v>195</v>
      </c>
    </row>
    <row r="303" spans="1:11" x14ac:dyDescent="0.3">
      <c r="A303">
        <v>302</v>
      </c>
      <c r="B303" t="s">
        <v>482</v>
      </c>
      <c r="C303">
        <v>25</v>
      </c>
      <c r="D303">
        <v>4</v>
      </c>
      <c r="E303">
        <v>4808</v>
      </c>
      <c r="F303" s="9">
        <v>45223</v>
      </c>
      <c r="G303" s="8">
        <v>0.57853009259259258</v>
      </c>
      <c r="H303" s="9">
        <v>45224</v>
      </c>
      <c r="I303" s="8">
        <v>0.71765046296296298</v>
      </c>
      <c r="J303" s="8" t="s">
        <v>395</v>
      </c>
      <c r="K303" t="s">
        <v>176</v>
      </c>
    </row>
    <row r="304" spans="1:11" x14ac:dyDescent="0.3">
      <c r="A304">
        <v>303</v>
      </c>
      <c r="B304" t="s">
        <v>389</v>
      </c>
      <c r="C304">
        <v>14</v>
      </c>
      <c r="D304">
        <v>1</v>
      </c>
      <c r="E304">
        <v>1915</v>
      </c>
      <c r="F304" s="9">
        <v>45250</v>
      </c>
      <c r="G304" s="8">
        <v>0.27982638888888889</v>
      </c>
      <c r="H304" s="9">
        <v>45259</v>
      </c>
      <c r="I304" s="8">
        <v>0.29724537037037035</v>
      </c>
      <c r="J304" s="8" t="s">
        <v>671</v>
      </c>
      <c r="K304" t="s">
        <v>180</v>
      </c>
    </row>
    <row r="305" spans="1:11" x14ac:dyDescent="0.3">
      <c r="A305">
        <v>304</v>
      </c>
      <c r="B305" t="s">
        <v>567</v>
      </c>
      <c r="C305">
        <v>67</v>
      </c>
      <c r="D305">
        <v>3</v>
      </c>
      <c r="E305">
        <v>4122</v>
      </c>
      <c r="F305" s="9">
        <v>44997</v>
      </c>
      <c r="G305" s="8">
        <v>0.39199074074074075</v>
      </c>
      <c r="H305" s="9">
        <v>45004</v>
      </c>
      <c r="I305" s="8">
        <v>0.96501157407407412</v>
      </c>
      <c r="J305" s="8" t="s">
        <v>549</v>
      </c>
      <c r="K305" t="s">
        <v>176</v>
      </c>
    </row>
    <row r="306" spans="1:11" x14ac:dyDescent="0.3">
      <c r="A306">
        <v>305</v>
      </c>
      <c r="B306" t="s">
        <v>28</v>
      </c>
      <c r="C306">
        <v>26</v>
      </c>
      <c r="D306">
        <v>1</v>
      </c>
      <c r="E306">
        <v>289</v>
      </c>
      <c r="F306" s="9">
        <v>44987</v>
      </c>
      <c r="G306" s="8">
        <v>7.4537037037037037E-3</v>
      </c>
      <c r="H306" s="9">
        <v>44995</v>
      </c>
      <c r="I306" s="8">
        <v>0.58408564814814812</v>
      </c>
      <c r="J306" s="8" t="s">
        <v>706</v>
      </c>
      <c r="K306" t="s">
        <v>195</v>
      </c>
    </row>
    <row r="307" spans="1:11" x14ac:dyDescent="0.3">
      <c r="A307">
        <v>306</v>
      </c>
      <c r="B307" t="s">
        <v>552</v>
      </c>
      <c r="C307">
        <v>49</v>
      </c>
      <c r="D307">
        <v>4</v>
      </c>
      <c r="E307">
        <v>3612</v>
      </c>
      <c r="F307" s="9">
        <v>44961</v>
      </c>
      <c r="G307" s="8">
        <v>0.48322916666666665</v>
      </c>
      <c r="H307" s="9">
        <v>44969</v>
      </c>
      <c r="I307" s="8">
        <v>0.27638888888888891</v>
      </c>
      <c r="J307" s="8" t="s">
        <v>755</v>
      </c>
      <c r="K307" t="s">
        <v>183</v>
      </c>
    </row>
    <row r="308" spans="1:11" x14ac:dyDescent="0.3">
      <c r="A308">
        <v>307</v>
      </c>
      <c r="B308" t="s">
        <v>198</v>
      </c>
      <c r="C308">
        <v>3</v>
      </c>
      <c r="D308">
        <v>1</v>
      </c>
      <c r="E308">
        <v>1534</v>
      </c>
      <c r="F308" s="9">
        <v>44961</v>
      </c>
      <c r="G308" s="8">
        <v>0.90131944444444445</v>
      </c>
      <c r="H308" s="9">
        <v>44965</v>
      </c>
      <c r="I308" s="8">
        <v>0.47789351851851852</v>
      </c>
      <c r="J308" s="8" t="s">
        <v>724</v>
      </c>
      <c r="K308" t="s">
        <v>183</v>
      </c>
    </row>
    <row r="309" spans="1:11" x14ac:dyDescent="0.3">
      <c r="A309">
        <v>308</v>
      </c>
      <c r="B309" t="s">
        <v>39</v>
      </c>
      <c r="C309">
        <v>57</v>
      </c>
      <c r="D309">
        <v>1</v>
      </c>
      <c r="E309">
        <v>1582</v>
      </c>
      <c r="F309" s="9">
        <v>44994</v>
      </c>
      <c r="G309" s="8">
        <v>0.32929398148148148</v>
      </c>
      <c r="H309" s="9">
        <v>44997</v>
      </c>
      <c r="I309" s="8">
        <v>0.50791666666666668</v>
      </c>
      <c r="J309" s="8" t="s">
        <v>645</v>
      </c>
      <c r="K309" t="s">
        <v>180</v>
      </c>
    </row>
    <row r="310" spans="1:11" x14ac:dyDescent="0.3">
      <c r="A310">
        <v>309</v>
      </c>
      <c r="B310" t="s">
        <v>482</v>
      </c>
      <c r="C310">
        <v>60</v>
      </c>
      <c r="D310">
        <v>4</v>
      </c>
      <c r="E310">
        <v>3308</v>
      </c>
      <c r="F310" s="9">
        <v>45240</v>
      </c>
      <c r="G310" s="8">
        <v>0.27688657407407408</v>
      </c>
      <c r="H310" s="9">
        <v>45243</v>
      </c>
      <c r="I310" s="8">
        <v>0.21843750000000001</v>
      </c>
      <c r="J310" s="8" t="s">
        <v>82</v>
      </c>
      <c r="K310" t="s">
        <v>178</v>
      </c>
    </row>
    <row r="311" spans="1:11" x14ac:dyDescent="0.3">
      <c r="A311">
        <v>310</v>
      </c>
      <c r="B311" t="s">
        <v>436</v>
      </c>
      <c r="C311">
        <v>38</v>
      </c>
      <c r="D311">
        <v>3</v>
      </c>
      <c r="E311">
        <v>1686</v>
      </c>
      <c r="F311" s="9">
        <v>45158</v>
      </c>
      <c r="G311" s="8">
        <v>0.51692129629629635</v>
      </c>
      <c r="H311" s="9">
        <v>45162</v>
      </c>
      <c r="I311" s="8">
        <v>0.65472222222222221</v>
      </c>
      <c r="J311" s="8" t="s">
        <v>728</v>
      </c>
      <c r="K311" t="s">
        <v>180</v>
      </c>
    </row>
    <row r="312" spans="1:11" x14ac:dyDescent="0.3">
      <c r="A312">
        <v>311</v>
      </c>
      <c r="B312" t="s">
        <v>389</v>
      </c>
      <c r="C312">
        <v>39</v>
      </c>
      <c r="D312">
        <v>2</v>
      </c>
      <c r="E312">
        <v>774</v>
      </c>
      <c r="F312" s="9">
        <v>45171</v>
      </c>
      <c r="G312" s="8">
        <v>0.39359953703703704</v>
      </c>
      <c r="H312" s="9">
        <v>45181</v>
      </c>
      <c r="I312" s="8">
        <v>0.74424768518518514</v>
      </c>
      <c r="J312" s="8" t="s">
        <v>123</v>
      </c>
      <c r="K312" t="s">
        <v>213</v>
      </c>
    </row>
    <row r="313" spans="1:11" x14ac:dyDescent="0.3">
      <c r="A313">
        <v>312</v>
      </c>
      <c r="B313" t="s">
        <v>190</v>
      </c>
      <c r="C313">
        <v>9</v>
      </c>
      <c r="D313">
        <v>1</v>
      </c>
      <c r="E313">
        <v>1605</v>
      </c>
      <c r="F313" s="9">
        <v>45160</v>
      </c>
      <c r="G313" s="8">
        <v>0.76916666666666667</v>
      </c>
      <c r="H313" s="9">
        <v>45165</v>
      </c>
      <c r="I313" s="8">
        <v>0.25085648148148149</v>
      </c>
      <c r="J313" s="8" t="s">
        <v>756</v>
      </c>
      <c r="K313" t="s">
        <v>186</v>
      </c>
    </row>
    <row r="314" spans="1:11" x14ac:dyDescent="0.3">
      <c r="A314">
        <v>313</v>
      </c>
      <c r="B314" t="s">
        <v>202</v>
      </c>
      <c r="C314">
        <v>30</v>
      </c>
      <c r="D314">
        <v>2</v>
      </c>
      <c r="E314">
        <v>1502</v>
      </c>
      <c r="F314" s="9">
        <v>45129</v>
      </c>
      <c r="G314" s="8">
        <v>0.80866898148148147</v>
      </c>
      <c r="H314" s="9">
        <v>45133</v>
      </c>
      <c r="I314" s="8">
        <v>0.25431712962962966</v>
      </c>
      <c r="J314" s="8" t="s">
        <v>757</v>
      </c>
      <c r="K314" t="s">
        <v>176</v>
      </c>
    </row>
    <row r="315" spans="1:11" x14ac:dyDescent="0.3">
      <c r="A315">
        <v>314</v>
      </c>
      <c r="B315" t="s">
        <v>162</v>
      </c>
      <c r="C315">
        <v>43</v>
      </c>
      <c r="D315">
        <v>4</v>
      </c>
      <c r="E315">
        <v>3000</v>
      </c>
      <c r="F315" s="9">
        <v>45235</v>
      </c>
      <c r="G315" s="8">
        <v>0.49214120370370368</v>
      </c>
      <c r="H315" s="9">
        <v>45245</v>
      </c>
      <c r="I315" s="8">
        <v>0.20515046296296297</v>
      </c>
      <c r="J315" s="8" t="s">
        <v>709</v>
      </c>
      <c r="K315" t="s">
        <v>178</v>
      </c>
    </row>
    <row r="316" spans="1:11" x14ac:dyDescent="0.3">
      <c r="A316">
        <v>315</v>
      </c>
      <c r="B316" t="s">
        <v>445</v>
      </c>
      <c r="C316">
        <v>26</v>
      </c>
      <c r="D316">
        <v>5</v>
      </c>
      <c r="E316">
        <v>1445</v>
      </c>
      <c r="F316" s="9">
        <v>44991</v>
      </c>
      <c r="G316" s="8">
        <v>0.59827546296296297</v>
      </c>
      <c r="H316" s="9">
        <v>44994</v>
      </c>
      <c r="I316" s="8">
        <v>0.80579861111111106</v>
      </c>
      <c r="J316" s="8" t="s">
        <v>758</v>
      </c>
      <c r="K316" t="s">
        <v>195</v>
      </c>
    </row>
    <row r="317" spans="1:11" x14ac:dyDescent="0.3">
      <c r="A317">
        <v>316</v>
      </c>
      <c r="B317" t="s">
        <v>375</v>
      </c>
      <c r="C317">
        <v>2</v>
      </c>
      <c r="D317">
        <v>5</v>
      </c>
      <c r="E317">
        <v>2205</v>
      </c>
      <c r="F317" s="9">
        <v>44968</v>
      </c>
      <c r="G317" s="8">
        <v>0.89936342592592589</v>
      </c>
      <c r="H317" s="9">
        <v>44972</v>
      </c>
      <c r="I317" s="8">
        <v>0.30682870370370369</v>
      </c>
      <c r="J317" s="8" t="s">
        <v>751</v>
      </c>
      <c r="K317" t="s">
        <v>183</v>
      </c>
    </row>
    <row r="318" spans="1:11" x14ac:dyDescent="0.3">
      <c r="A318">
        <v>317</v>
      </c>
      <c r="B318" t="s">
        <v>85</v>
      </c>
      <c r="C318">
        <v>29</v>
      </c>
      <c r="D318">
        <v>3</v>
      </c>
      <c r="E318">
        <v>3756</v>
      </c>
      <c r="F318" s="9">
        <v>44992</v>
      </c>
      <c r="G318" s="8">
        <v>0.7857291666666667</v>
      </c>
      <c r="H318" s="9">
        <v>45000</v>
      </c>
      <c r="I318" s="8">
        <v>0.67557870370370365</v>
      </c>
      <c r="J318" s="8" t="s">
        <v>539</v>
      </c>
      <c r="K318" t="s">
        <v>195</v>
      </c>
    </row>
    <row r="319" spans="1:11" x14ac:dyDescent="0.3">
      <c r="A319">
        <v>318</v>
      </c>
      <c r="B319" t="s">
        <v>329</v>
      </c>
      <c r="C319">
        <v>26</v>
      </c>
      <c r="D319">
        <v>5</v>
      </c>
      <c r="E319">
        <v>1445</v>
      </c>
      <c r="F319" s="9">
        <v>44992</v>
      </c>
      <c r="G319" s="8">
        <v>0.51098379629629631</v>
      </c>
      <c r="H319" s="9">
        <v>44996</v>
      </c>
      <c r="I319" s="8">
        <v>0.66651620370370368</v>
      </c>
      <c r="J319" s="8" t="s">
        <v>759</v>
      </c>
      <c r="K319" t="s">
        <v>195</v>
      </c>
    </row>
    <row r="320" spans="1:11" x14ac:dyDescent="0.3">
      <c r="A320">
        <v>319</v>
      </c>
      <c r="B320" t="s">
        <v>190</v>
      </c>
      <c r="C320">
        <v>64</v>
      </c>
      <c r="D320">
        <v>1</v>
      </c>
      <c r="E320">
        <v>1878</v>
      </c>
      <c r="F320" s="9">
        <v>45158</v>
      </c>
      <c r="G320" s="8">
        <v>0.26605324074074072</v>
      </c>
      <c r="H320" s="9">
        <v>45164</v>
      </c>
      <c r="I320" s="8">
        <v>0.94748842592592597</v>
      </c>
      <c r="J320" s="8" t="s">
        <v>760</v>
      </c>
      <c r="K320" t="s">
        <v>186</v>
      </c>
    </row>
    <row r="321" spans="1:11" x14ac:dyDescent="0.3">
      <c r="A321">
        <v>320</v>
      </c>
      <c r="B321" t="s">
        <v>49</v>
      </c>
      <c r="C321">
        <v>13</v>
      </c>
      <c r="D321">
        <v>1</v>
      </c>
      <c r="E321">
        <v>1141</v>
      </c>
      <c r="F321" s="9">
        <v>44986</v>
      </c>
      <c r="G321" s="8">
        <v>0.32633101851851853</v>
      </c>
      <c r="H321" s="9">
        <v>44993</v>
      </c>
      <c r="I321" s="8">
        <v>0.35996527777777776</v>
      </c>
      <c r="J321" s="8" t="s">
        <v>731</v>
      </c>
      <c r="K321" t="s">
        <v>195</v>
      </c>
    </row>
    <row r="322" spans="1:11" x14ac:dyDescent="0.3">
      <c r="A322">
        <v>321</v>
      </c>
      <c r="B322" t="s">
        <v>380</v>
      </c>
      <c r="C322">
        <v>12</v>
      </c>
      <c r="D322">
        <v>5</v>
      </c>
      <c r="E322">
        <v>3360</v>
      </c>
      <c r="F322" s="9">
        <v>44993</v>
      </c>
      <c r="G322" s="8">
        <v>0.47714120370370372</v>
      </c>
      <c r="H322" s="9">
        <v>45002</v>
      </c>
      <c r="I322" s="8">
        <v>0.41091435185185188</v>
      </c>
      <c r="J322" s="8" t="s">
        <v>761</v>
      </c>
      <c r="K322" t="s">
        <v>176</v>
      </c>
    </row>
    <row r="323" spans="1:11" x14ac:dyDescent="0.3">
      <c r="A323">
        <v>322</v>
      </c>
      <c r="B323" t="s">
        <v>202</v>
      </c>
      <c r="C323">
        <v>15</v>
      </c>
      <c r="D323">
        <v>1</v>
      </c>
      <c r="E323">
        <v>1488</v>
      </c>
      <c r="F323" s="9">
        <v>45027</v>
      </c>
      <c r="G323" s="8">
        <v>0.35568287037037039</v>
      </c>
      <c r="H323" s="9">
        <v>45031</v>
      </c>
      <c r="I323" s="8">
        <v>0.14614583333333334</v>
      </c>
      <c r="J323" s="8" t="s">
        <v>762</v>
      </c>
      <c r="K323" t="s">
        <v>176</v>
      </c>
    </row>
    <row r="324" spans="1:11" x14ac:dyDescent="0.3">
      <c r="A324">
        <v>323</v>
      </c>
      <c r="B324" t="s">
        <v>80</v>
      </c>
      <c r="C324">
        <v>23</v>
      </c>
      <c r="D324">
        <v>2</v>
      </c>
      <c r="E324">
        <v>2196</v>
      </c>
      <c r="F324" s="9">
        <v>44966</v>
      </c>
      <c r="G324" s="8">
        <v>0.75907407407407412</v>
      </c>
      <c r="H324" s="9">
        <v>44967</v>
      </c>
      <c r="I324" s="8">
        <v>0.43234953703703705</v>
      </c>
      <c r="J324" s="8" t="s">
        <v>569</v>
      </c>
      <c r="K324" t="s">
        <v>176</v>
      </c>
    </row>
    <row r="325" spans="1:11" x14ac:dyDescent="0.3">
      <c r="A325">
        <v>324</v>
      </c>
      <c r="B325" t="s">
        <v>492</v>
      </c>
      <c r="C325">
        <v>14</v>
      </c>
      <c r="D325">
        <v>2</v>
      </c>
      <c r="E325">
        <v>3830</v>
      </c>
      <c r="F325" s="9">
        <v>44959</v>
      </c>
      <c r="G325" s="8">
        <v>0.78296296296296297</v>
      </c>
      <c r="H325" s="9">
        <v>44968</v>
      </c>
      <c r="I325" s="8">
        <v>0.64923611111111112</v>
      </c>
      <c r="J325" s="8" t="s">
        <v>456</v>
      </c>
      <c r="K325" t="s">
        <v>180</v>
      </c>
    </row>
    <row r="326" spans="1:11" x14ac:dyDescent="0.3">
      <c r="A326">
        <v>325</v>
      </c>
      <c r="B326" t="s">
        <v>582</v>
      </c>
      <c r="C326">
        <v>27</v>
      </c>
      <c r="D326">
        <v>5</v>
      </c>
      <c r="E326">
        <v>2740</v>
      </c>
      <c r="F326" s="9">
        <v>45163</v>
      </c>
      <c r="G326" s="8">
        <v>0.77135416666666667</v>
      </c>
      <c r="H326" s="9">
        <v>45173</v>
      </c>
      <c r="I326" s="8">
        <v>0.83515046296296291</v>
      </c>
      <c r="J326" s="8" t="s">
        <v>693</v>
      </c>
      <c r="K326" t="s">
        <v>186</v>
      </c>
    </row>
    <row r="327" spans="1:11" x14ac:dyDescent="0.3">
      <c r="A327">
        <v>326</v>
      </c>
      <c r="B327" t="s">
        <v>567</v>
      </c>
      <c r="C327">
        <v>34</v>
      </c>
      <c r="D327">
        <v>3</v>
      </c>
      <c r="E327">
        <v>4005</v>
      </c>
      <c r="F327" s="9">
        <v>45165</v>
      </c>
      <c r="G327" s="8">
        <v>0.65214120370370365</v>
      </c>
      <c r="H327" s="9">
        <v>45172</v>
      </c>
      <c r="I327" s="8">
        <v>0.64828703703703705</v>
      </c>
      <c r="J327" s="8" t="s">
        <v>19</v>
      </c>
      <c r="K327" t="s">
        <v>186</v>
      </c>
    </row>
    <row r="328" spans="1:11" x14ac:dyDescent="0.3">
      <c r="A328">
        <v>327</v>
      </c>
      <c r="B328" t="s">
        <v>375</v>
      </c>
      <c r="C328">
        <v>51</v>
      </c>
      <c r="D328">
        <v>1</v>
      </c>
      <c r="E328">
        <v>1084</v>
      </c>
      <c r="F328" s="9">
        <v>45193</v>
      </c>
      <c r="G328" s="8">
        <v>0.39519675925925923</v>
      </c>
      <c r="H328" s="9">
        <v>45195</v>
      </c>
      <c r="I328" s="8">
        <v>0.83964120370370365</v>
      </c>
      <c r="J328" s="8" t="s">
        <v>751</v>
      </c>
      <c r="K328" t="s">
        <v>213</v>
      </c>
    </row>
    <row r="329" spans="1:11" x14ac:dyDescent="0.3">
      <c r="A329">
        <v>328</v>
      </c>
      <c r="B329" t="s">
        <v>137</v>
      </c>
      <c r="C329">
        <v>23</v>
      </c>
      <c r="D329">
        <v>3</v>
      </c>
      <c r="E329">
        <v>3294</v>
      </c>
      <c r="F329" s="9">
        <v>45033</v>
      </c>
      <c r="G329" s="8">
        <v>0.74418981481481483</v>
      </c>
      <c r="H329" s="9">
        <v>45038</v>
      </c>
      <c r="I329" s="8">
        <v>0.37451388888888887</v>
      </c>
      <c r="J329" s="8" t="s">
        <v>362</v>
      </c>
      <c r="K329" t="s">
        <v>176</v>
      </c>
    </row>
    <row r="330" spans="1:11" x14ac:dyDescent="0.3">
      <c r="A330">
        <v>329</v>
      </c>
      <c r="B330" t="s">
        <v>601</v>
      </c>
      <c r="C330">
        <v>17</v>
      </c>
      <c r="D330">
        <v>3</v>
      </c>
      <c r="E330">
        <v>5697</v>
      </c>
      <c r="F330" s="9">
        <v>45164</v>
      </c>
      <c r="G330" s="8">
        <v>9.8645833333333335E-2</v>
      </c>
      <c r="H330" s="9">
        <v>45173</v>
      </c>
      <c r="I330" s="8">
        <v>0.13115740740740742</v>
      </c>
      <c r="J330" s="8" t="s">
        <v>763</v>
      </c>
      <c r="K330" t="s">
        <v>176</v>
      </c>
    </row>
    <row r="331" spans="1:11" x14ac:dyDescent="0.3">
      <c r="A331">
        <v>330</v>
      </c>
      <c r="B331" t="s">
        <v>425</v>
      </c>
      <c r="C331">
        <v>59</v>
      </c>
      <c r="D331">
        <v>2</v>
      </c>
      <c r="E331">
        <v>1622</v>
      </c>
      <c r="F331" s="9">
        <v>45162</v>
      </c>
      <c r="G331" s="8">
        <v>0.8507986111111111</v>
      </c>
      <c r="H331" s="9">
        <v>45170</v>
      </c>
      <c r="I331" s="8">
        <v>0.51828703703703705</v>
      </c>
      <c r="J331" s="8" t="s">
        <v>668</v>
      </c>
      <c r="K331" t="s">
        <v>186</v>
      </c>
    </row>
    <row r="332" spans="1:11" x14ac:dyDescent="0.3">
      <c r="A332">
        <v>331</v>
      </c>
      <c r="B332" t="s">
        <v>131</v>
      </c>
      <c r="C332">
        <v>41</v>
      </c>
      <c r="D332">
        <v>5</v>
      </c>
      <c r="E332">
        <v>9885</v>
      </c>
      <c r="F332" s="9">
        <v>45234</v>
      </c>
      <c r="G332" s="8">
        <v>0.90967592592592594</v>
      </c>
      <c r="H332" s="9">
        <v>45235</v>
      </c>
      <c r="I332" s="8">
        <v>0.59273148148148147</v>
      </c>
      <c r="J332" s="8" t="s">
        <v>745</v>
      </c>
      <c r="K332" t="s">
        <v>178</v>
      </c>
    </row>
    <row r="333" spans="1:11" x14ac:dyDescent="0.3">
      <c r="A333">
        <v>332</v>
      </c>
      <c r="B333" t="s">
        <v>393</v>
      </c>
      <c r="C333">
        <v>20</v>
      </c>
      <c r="D333">
        <v>5</v>
      </c>
      <c r="E333">
        <v>3485</v>
      </c>
      <c r="F333" s="9">
        <v>45027</v>
      </c>
      <c r="G333" s="8">
        <v>0.84320601851851851</v>
      </c>
      <c r="H333" s="9">
        <v>45034</v>
      </c>
      <c r="I333" s="8">
        <v>0.59078703703703705</v>
      </c>
      <c r="J333" s="8" t="s">
        <v>201</v>
      </c>
      <c r="K333" t="s">
        <v>176</v>
      </c>
    </row>
    <row r="334" spans="1:11" x14ac:dyDescent="0.3">
      <c r="A334">
        <v>333</v>
      </c>
      <c r="B334" t="s">
        <v>624</v>
      </c>
      <c r="C334">
        <v>22</v>
      </c>
      <c r="D334">
        <v>5</v>
      </c>
      <c r="E334">
        <v>8195</v>
      </c>
      <c r="F334" s="9">
        <v>44966</v>
      </c>
      <c r="G334" s="8">
        <v>0.26336805555555554</v>
      </c>
      <c r="H334" s="9">
        <v>44967</v>
      </c>
      <c r="I334" s="8">
        <v>0.1572800925925926</v>
      </c>
      <c r="J334" s="8" t="s">
        <v>764</v>
      </c>
      <c r="K334" t="s">
        <v>213</v>
      </c>
    </row>
    <row r="335" spans="1:11" x14ac:dyDescent="0.3">
      <c r="A335">
        <v>334</v>
      </c>
      <c r="B335" t="s">
        <v>459</v>
      </c>
      <c r="C335">
        <v>53</v>
      </c>
      <c r="D335">
        <v>1</v>
      </c>
      <c r="E335">
        <v>1672</v>
      </c>
      <c r="F335" s="9">
        <v>45166</v>
      </c>
      <c r="G335" s="8">
        <v>0.88872685185185185</v>
      </c>
      <c r="H335" s="9">
        <v>45170</v>
      </c>
      <c r="I335" s="8">
        <v>0.91878472222222218</v>
      </c>
      <c r="J335" s="8" t="s">
        <v>709</v>
      </c>
      <c r="K335" t="s">
        <v>186</v>
      </c>
    </row>
    <row r="336" spans="1:11" x14ac:dyDescent="0.3">
      <c r="A336">
        <v>335</v>
      </c>
      <c r="B336" t="s">
        <v>80</v>
      </c>
      <c r="C336">
        <v>17</v>
      </c>
      <c r="D336">
        <v>2</v>
      </c>
      <c r="E336">
        <v>3798</v>
      </c>
      <c r="F336" s="9">
        <v>45236</v>
      </c>
      <c r="G336" s="8">
        <v>8.998842592592593E-2</v>
      </c>
      <c r="H336" s="9">
        <v>45238</v>
      </c>
      <c r="I336" s="8">
        <v>9.9583333333333329E-2</v>
      </c>
      <c r="J336" s="8" t="s">
        <v>613</v>
      </c>
      <c r="K336" t="s">
        <v>176</v>
      </c>
    </row>
    <row r="337" spans="1:11" x14ac:dyDescent="0.3">
      <c r="A337">
        <v>336</v>
      </c>
      <c r="B337" t="s">
        <v>199</v>
      </c>
      <c r="C337">
        <v>53</v>
      </c>
      <c r="D337">
        <v>1</v>
      </c>
      <c r="E337">
        <v>1672</v>
      </c>
      <c r="F337" s="9">
        <v>45158</v>
      </c>
      <c r="G337" s="8">
        <v>0.18916666666666668</v>
      </c>
      <c r="H337" s="9">
        <v>45163</v>
      </c>
      <c r="I337" s="8">
        <v>0.82936342592592593</v>
      </c>
      <c r="J337" s="8" t="s">
        <v>549</v>
      </c>
      <c r="K337" t="s">
        <v>186</v>
      </c>
    </row>
    <row r="338" spans="1:11" x14ac:dyDescent="0.3">
      <c r="A338">
        <v>337</v>
      </c>
      <c r="B338" t="s">
        <v>54</v>
      </c>
      <c r="C338">
        <v>24</v>
      </c>
      <c r="D338">
        <v>3</v>
      </c>
      <c r="E338">
        <v>1605</v>
      </c>
      <c r="F338" s="9">
        <v>45062</v>
      </c>
      <c r="G338" s="8">
        <v>0.59805555555555556</v>
      </c>
      <c r="H338" s="9">
        <v>45068</v>
      </c>
      <c r="I338" s="8">
        <v>0.85153935185185181</v>
      </c>
      <c r="J338" s="8" t="s">
        <v>736</v>
      </c>
      <c r="K338" t="s">
        <v>180</v>
      </c>
    </row>
    <row r="339" spans="1:11" x14ac:dyDescent="0.3">
      <c r="A339">
        <v>338</v>
      </c>
      <c r="B339" t="s">
        <v>562</v>
      </c>
      <c r="C339">
        <v>21</v>
      </c>
      <c r="D339">
        <v>3</v>
      </c>
      <c r="E339">
        <v>4683</v>
      </c>
      <c r="F339" s="9">
        <v>45158</v>
      </c>
      <c r="G339" s="8">
        <v>0.59434027777777776</v>
      </c>
      <c r="H339" s="9">
        <v>45166</v>
      </c>
      <c r="I339" s="8">
        <v>6.535879629629629E-2</v>
      </c>
      <c r="J339" s="8" t="s">
        <v>19</v>
      </c>
      <c r="K339" t="s">
        <v>186</v>
      </c>
    </row>
    <row r="340" spans="1:11" x14ac:dyDescent="0.3">
      <c r="A340">
        <v>339</v>
      </c>
      <c r="B340" t="s">
        <v>542</v>
      </c>
      <c r="C340">
        <v>8</v>
      </c>
      <c r="D340">
        <v>1</v>
      </c>
      <c r="E340">
        <v>252</v>
      </c>
      <c r="F340" s="9">
        <v>45189</v>
      </c>
      <c r="G340" s="8">
        <v>0.83841435185185187</v>
      </c>
      <c r="H340" s="9">
        <v>45198</v>
      </c>
      <c r="I340" s="8">
        <v>0.4516087962962963</v>
      </c>
      <c r="J340" s="8" t="s">
        <v>185</v>
      </c>
      <c r="K340" t="s">
        <v>176</v>
      </c>
    </row>
    <row r="341" spans="1:11" x14ac:dyDescent="0.3">
      <c r="A341">
        <v>340</v>
      </c>
      <c r="B341" t="s">
        <v>507</v>
      </c>
      <c r="C341">
        <v>38</v>
      </c>
      <c r="D341">
        <v>3</v>
      </c>
      <c r="E341">
        <v>1686</v>
      </c>
      <c r="F341" s="9">
        <v>45121</v>
      </c>
      <c r="G341" s="8">
        <v>0.32848379629629632</v>
      </c>
      <c r="H341" s="9">
        <v>45129</v>
      </c>
      <c r="I341" s="8">
        <v>0.1222337962962963</v>
      </c>
      <c r="J341" s="8" t="s">
        <v>325</v>
      </c>
      <c r="K341" t="s">
        <v>180</v>
      </c>
    </row>
    <row r="342" spans="1:11" x14ac:dyDescent="0.3">
      <c r="A342">
        <v>341</v>
      </c>
      <c r="B342" t="s">
        <v>157</v>
      </c>
      <c r="C342">
        <v>9</v>
      </c>
      <c r="D342">
        <v>2</v>
      </c>
      <c r="E342">
        <v>3210</v>
      </c>
      <c r="F342" s="9">
        <v>45158</v>
      </c>
      <c r="G342" s="8">
        <v>0.62123842592592593</v>
      </c>
      <c r="H342" s="9">
        <v>45168</v>
      </c>
      <c r="I342" s="8">
        <v>0.93903935185185183</v>
      </c>
      <c r="J342" s="8" t="s">
        <v>765</v>
      </c>
      <c r="K342" t="s">
        <v>186</v>
      </c>
    </row>
    <row r="343" spans="1:11" x14ac:dyDescent="0.3">
      <c r="A343">
        <v>342</v>
      </c>
      <c r="B343" t="s">
        <v>440</v>
      </c>
      <c r="C343">
        <v>36</v>
      </c>
      <c r="D343">
        <v>5</v>
      </c>
      <c r="E343">
        <v>1015</v>
      </c>
      <c r="F343" s="9">
        <v>45233</v>
      </c>
      <c r="G343" s="8">
        <v>0.16924768518518518</v>
      </c>
      <c r="H343" s="9">
        <v>45238</v>
      </c>
      <c r="I343" s="8">
        <v>0.68490740740740741</v>
      </c>
      <c r="J343" s="8" t="s">
        <v>663</v>
      </c>
      <c r="K343" t="s">
        <v>180</v>
      </c>
    </row>
    <row r="344" spans="1:11" x14ac:dyDescent="0.3">
      <c r="A344">
        <v>343</v>
      </c>
      <c r="B344" t="s">
        <v>44</v>
      </c>
      <c r="C344">
        <v>66</v>
      </c>
      <c r="D344">
        <v>3</v>
      </c>
      <c r="E344">
        <v>1830</v>
      </c>
      <c r="F344" s="9">
        <v>44991</v>
      </c>
      <c r="G344" s="8">
        <v>0.59212962962962967</v>
      </c>
      <c r="H344" s="9">
        <v>44994</v>
      </c>
      <c r="I344" s="8">
        <v>0.39380787037037035</v>
      </c>
      <c r="J344" s="8" t="s">
        <v>494</v>
      </c>
      <c r="K344" t="s">
        <v>195</v>
      </c>
    </row>
    <row r="345" spans="1:11" x14ac:dyDescent="0.3">
      <c r="A345">
        <v>344</v>
      </c>
      <c r="B345" t="s">
        <v>116</v>
      </c>
      <c r="C345">
        <v>28</v>
      </c>
      <c r="D345">
        <v>5</v>
      </c>
      <c r="E345">
        <v>8890</v>
      </c>
      <c r="F345" s="9">
        <v>45167</v>
      </c>
      <c r="G345" s="8">
        <v>0.71275462962962965</v>
      </c>
      <c r="H345" s="9">
        <v>45172</v>
      </c>
      <c r="I345" s="8">
        <v>0.26952546296296298</v>
      </c>
      <c r="J345" s="8" t="s">
        <v>708</v>
      </c>
      <c r="K345" t="s">
        <v>186</v>
      </c>
    </row>
    <row r="346" spans="1:11" x14ac:dyDescent="0.3">
      <c r="A346">
        <v>345</v>
      </c>
      <c r="B346" t="s">
        <v>202</v>
      </c>
      <c r="C346">
        <v>45</v>
      </c>
      <c r="D346">
        <v>4</v>
      </c>
      <c r="E346">
        <v>2888</v>
      </c>
      <c r="F346" s="9">
        <v>45184</v>
      </c>
      <c r="G346" s="8">
        <v>0.65326388888888887</v>
      </c>
      <c r="H346" s="9">
        <v>45192</v>
      </c>
      <c r="I346" s="8">
        <v>0.96633101851851855</v>
      </c>
      <c r="J346" s="8" t="s">
        <v>755</v>
      </c>
      <c r="K346" t="s">
        <v>180</v>
      </c>
    </row>
    <row r="347" spans="1:11" x14ac:dyDescent="0.3">
      <c r="A347">
        <v>346</v>
      </c>
      <c r="B347" t="s">
        <v>577</v>
      </c>
      <c r="C347">
        <v>50</v>
      </c>
      <c r="D347">
        <v>1</v>
      </c>
      <c r="E347">
        <v>422</v>
      </c>
      <c r="F347" s="9">
        <v>44989</v>
      </c>
      <c r="G347" s="8">
        <v>0.9751967592592593</v>
      </c>
      <c r="H347" s="9">
        <v>44997</v>
      </c>
      <c r="I347" s="8">
        <v>0.69900462962962961</v>
      </c>
      <c r="J347" s="8" t="s">
        <v>715</v>
      </c>
      <c r="K347" t="s">
        <v>195</v>
      </c>
    </row>
    <row r="348" spans="1:11" x14ac:dyDescent="0.3">
      <c r="A348">
        <v>347</v>
      </c>
      <c r="B348" t="s">
        <v>309</v>
      </c>
      <c r="C348">
        <v>34</v>
      </c>
      <c r="D348">
        <v>2</v>
      </c>
      <c r="E348">
        <v>2670</v>
      </c>
      <c r="F348" s="9">
        <v>45167</v>
      </c>
      <c r="G348" s="8">
        <v>0.40718749999999998</v>
      </c>
      <c r="H348" s="9">
        <v>45177</v>
      </c>
      <c r="I348" s="8">
        <v>0.35913194444444446</v>
      </c>
      <c r="J348" s="8" t="s">
        <v>766</v>
      </c>
      <c r="K348" t="s">
        <v>186</v>
      </c>
    </row>
    <row r="349" spans="1:11" x14ac:dyDescent="0.3">
      <c r="A349">
        <v>348</v>
      </c>
      <c r="B349" t="s">
        <v>431</v>
      </c>
      <c r="C349">
        <v>30</v>
      </c>
      <c r="D349">
        <v>2</v>
      </c>
      <c r="E349">
        <v>1502</v>
      </c>
      <c r="F349" s="9">
        <v>45258</v>
      </c>
      <c r="G349" s="8">
        <v>0.85667824074074073</v>
      </c>
      <c r="H349" s="9">
        <v>45267</v>
      </c>
      <c r="I349" s="8">
        <v>0.50207175925925929</v>
      </c>
      <c r="J349" s="8" t="s">
        <v>427</v>
      </c>
      <c r="K349" t="s">
        <v>176</v>
      </c>
    </row>
    <row r="350" spans="1:11" x14ac:dyDescent="0.3">
      <c r="A350">
        <v>349</v>
      </c>
      <c r="B350" t="s">
        <v>101</v>
      </c>
      <c r="C350">
        <v>44</v>
      </c>
      <c r="D350">
        <v>4</v>
      </c>
      <c r="E350">
        <v>3176</v>
      </c>
      <c r="F350" s="9">
        <v>45241</v>
      </c>
      <c r="G350" s="8">
        <v>0.14765046296296297</v>
      </c>
      <c r="H350" s="9">
        <v>45242</v>
      </c>
      <c r="I350" s="8">
        <v>0.43834490740740739</v>
      </c>
      <c r="J350" s="8" t="s">
        <v>732</v>
      </c>
      <c r="K350" t="s">
        <v>178</v>
      </c>
    </row>
    <row r="351" spans="1:11" x14ac:dyDescent="0.3">
      <c r="A351">
        <v>350</v>
      </c>
      <c r="B351" t="s">
        <v>116</v>
      </c>
      <c r="C351">
        <v>19</v>
      </c>
      <c r="D351">
        <v>3</v>
      </c>
      <c r="E351">
        <v>3702</v>
      </c>
      <c r="F351" s="9">
        <v>44970</v>
      </c>
      <c r="G351" s="8">
        <v>0.51593750000000005</v>
      </c>
      <c r="H351" s="9">
        <v>44979</v>
      </c>
      <c r="I351" s="8">
        <v>0.68483796296296295</v>
      </c>
      <c r="J351" s="8" t="s">
        <v>93</v>
      </c>
      <c r="K351" t="s">
        <v>183</v>
      </c>
    </row>
    <row r="352" spans="1:11" x14ac:dyDescent="0.3">
      <c r="A352">
        <v>351</v>
      </c>
      <c r="B352" t="s">
        <v>191</v>
      </c>
      <c r="C352">
        <v>1</v>
      </c>
      <c r="D352">
        <v>1</v>
      </c>
      <c r="E352">
        <v>1935</v>
      </c>
      <c r="F352" s="9">
        <v>44942</v>
      </c>
      <c r="G352" s="8">
        <v>0.63271990740740736</v>
      </c>
      <c r="H352" s="9">
        <v>44951</v>
      </c>
      <c r="I352" s="8">
        <v>0.93748842592592596</v>
      </c>
      <c r="J352" s="8" t="s">
        <v>523</v>
      </c>
      <c r="K352" t="s">
        <v>213</v>
      </c>
    </row>
    <row r="353" spans="1:11" x14ac:dyDescent="0.3">
      <c r="A353">
        <v>352</v>
      </c>
      <c r="B353" t="s">
        <v>526</v>
      </c>
      <c r="C353">
        <v>28</v>
      </c>
      <c r="D353">
        <v>1</v>
      </c>
      <c r="E353">
        <v>1778</v>
      </c>
      <c r="F353" s="9">
        <v>45161</v>
      </c>
      <c r="G353" s="8">
        <v>0.99288194444444444</v>
      </c>
      <c r="H353" s="9">
        <v>45171</v>
      </c>
      <c r="I353" s="8">
        <v>0.3853240740740741</v>
      </c>
      <c r="J353" s="8" t="s">
        <v>755</v>
      </c>
      <c r="K353" t="s">
        <v>186</v>
      </c>
    </row>
    <row r="354" spans="1:11" x14ac:dyDescent="0.3">
      <c r="A354">
        <v>353</v>
      </c>
      <c r="B354" t="s">
        <v>572</v>
      </c>
      <c r="C354">
        <v>55</v>
      </c>
      <c r="D354">
        <v>2</v>
      </c>
      <c r="E354">
        <v>3808</v>
      </c>
      <c r="F354" s="9">
        <v>45159</v>
      </c>
      <c r="G354" s="8">
        <v>0.40517361111111111</v>
      </c>
      <c r="H354" s="9">
        <v>45162</v>
      </c>
      <c r="I354" s="8">
        <v>0.59182870370370366</v>
      </c>
      <c r="J354" s="8" t="s">
        <v>739</v>
      </c>
      <c r="K354" t="s">
        <v>186</v>
      </c>
    </row>
    <row r="355" spans="1:11" x14ac:dyDescent="0.3">
      <c r="A355">
        <v>354</v>
      </c>
      <c r="B355" t="s">
        <v>562</v>
      </c>
      <c r="C355">
        <v>13</v>
      </c>
      <c r="D355">
        <v>5</v>
      </c>
      <c r="E355">
        <v>5705</v>
      </c>
      <c r="F355" s="9">
        <v>44983</v>
      </c>
      <c r="G355" s="8">
        <v>0.72601851851851851</v>
      </c>
      <c r="H355" s="9">
        <v>44991</v>
      </c>
      <c r="I355" s="8">
        <v>0.40523148148148147</v>
      </c>
      <c r="J355" s="8" t="s">
        <v>671</v>
      </c>
      <c r="K355" t="s">
        <v>195</v>
      </c>
    </row>
    <row r="356" spans="1:11" x14ac:dyDescent="0.3">
      <c r="A356">
        <v>355</v>
      </c>
      <c r="B356" t="s">
        <v>191</v>
      </c>
      <c r="C356">
        <v>10</v>
      </c>
      <c r="D356">
        <v>1</v>
      </c>
      <c r="E356">
        <v>259</v>
      </c>
      <c r="F356" s="9">
        <v>45284</v>
      </c>
      <c r="G356" s="8">
        <v>0.20328703703703704</v>
      </c>
      <c r="H356" s="9">
        <v>45293</v>
      </c>
      <c r="I356" s="8">
        <v>0.40177083333333335</v>
      </c>
      <c r="J356" s="8" t="s">
        <v>433</v>
      </c>
      <c r="K356" t="s">
        <v>180</v>
      </c>
    </row>
    <row r="357" spans="1:11" x14ac:dyDescent="0.3">
      <c r="A357">
        <v>356</v>
      </c>
      <c r="B357" t="s">
        <v>157</v>
      </c>
      <c r="C357">
        <v>14</v>
      </c>
      <c r="D357">
        <v>1</v>
      </c>
      <c r="E357">
        <v>1915</v>
      </c>
      <c r="F357" s="9">
        <v>45115</v>
      </c>
      <c r="G357" s="8">
        <v>2.8935185185185185E-2</v>
      </c>
      <c r="H357" s="9">
        <v>45116</v>
      </c>
      <c r="I357" s="8">
        <v>0.18868055555555555</v>
      </c>
      <c r="J357" s="8" t="s">
        <v>87</v>
      </c>
      <c r="K357" t="s">
        <v>180</v>
      </c>
    </row>
    <row r="358" spans="1:11" x14ac:dyDescent="0.3">
      <c r="A358">
        <v>357</v>
      </c>
      <c r="B358" t="s">
        <v>445</v>
      </c>
      <c r="C358">
        <v>62</v>
      </c>
      <c r="D358">
        <v>4</v>
      </c>
      <c r="E358">
        <v>5424</v>
      </c>
      <c r="F358" s="9">
        <v>44988</v>
      </c>
      <c r="G358" s="8">
        <v>0.83423611111111107</v>
      </c>
      <c r="H358" s="9">
        <v>44998</v>
      </c>
      <c r="I358" s="8">
        <v>0.87192129629629633</v>
      </c>
      <c r="J358" s="8" t="s">
        <v>139</v>
      </c>
      <c r="K358" t="s">
        <v>195</v>
      </c>
    </row>
    <row r="359" spans="1:11" x14ac:dyDescent="0.3">
      <c r="A359">
        <v>358</v>
      </c>
      <c r="B359" t="s">
        <v>184</v>
      </c>
      <c r="C359">
        <v>55</v>
      </c>
      <c r="D359">
        <v>1</v>
      </c>
      <c r="E359">
        <v>1904</v>
      </c>
      <c r="F359" s="9">
        <v>45158</v>
      </c>
      <c r="G359" s="8">
        <v>0.7038078703703704</v>
      </c>
      <c r="H359" s="9">
        <v>45163</v>
      </c>
      <c r="I359" s="8">
        <v>0.56292824074074077</v>
      </c>
      <c r="J359" s="8" t="s">
        <v>767</v>
      </c>
      <c r="K359" t="s">
        <v>186</v>
      </c>
    </row>
    <row r="360" spans="1:11" x14ac:dyDescent="0.3">
      <c r="A360">
        <v>359</v>
      </c>
      <c r="B360" t="s">
        <v>393</v>
      </c>
      <c r="C360">
        <v>47</v>
      </c>
      <c r="D360">
        <v>2</v>
      </c>
      <c r="E360">
        <v>3276</v>
      </c>
      <c r="F360" s="9">
        <v>44985</v>
      </c>
      <c r="G360" s="8">
        <v>0.50944444444444448</v>
      </c>
      <c r="H360" s="9">
        <v>44990</v>
      </c>
      <c r="I360" s="8">
        <v>0.85520833333333335</v>
      </c>
      <c r="J360" s="8" t="s">
        <v>442</v>
      </c>
      <c r="K360" t="s">
        <v>195</v>
      </c>
    </row>
    <row r="361" spans="1:11" x14ac:dyDescent="0.3">
      <c r="A361">
        <v>360</v>
      </c>
      <c r="B361" t="s">
        <v>191</v>
      </c>
      <c r="C361">
        <v>41</v>
      </c>
      <c r="D361">
        <v>1</v>
      </c>
      <c r="E361">
        <v>1977</v>
      </c>
      <c r="F361" s="9">
        <v>45236</v>
      </c>
      <c r="G361" s="8">
        <v>0.1332986111111111</v>
      </c>
      <c r="H361" s="9">
        <v>45239</v>
      </c>
      <c r="I361" s="8">
        <v>0.73994212962962957</v>
      </c>
      <c r="J361" s="8" t="s">
        <v>194</v>
      </c>
      <c r="K361" t="s">
        <v>178</v>
      </c>
    </row>
    <row r="362" spans="1:11" x14ac:dyDescent="0.3">
      <c r="A362">
        <v>361</v>
      </c>
      <c r="B362" t="s">
        <v>380</v>
      </c>
      <c r="C362">
        <v>47</v>
      </c>
      <c r="D362">
        <v>4</v>
      </c>
      <c r="E362">
        <v>6552</v>
      </c>
      <c r="F362" s="9">
        <v>44988</v>
      </c>
      <c r="G362" s="8">
        <v>0.25689814814814815</v>
      </c>
      <c r="H362" s="9">
        <v>44996</v>
      </c>
      <c r="I362" s="8">
        <v>0.35636574074074073</v>
      </c>
      <c r="J362" s="8" t="s">
        <v>182</v>
      </c>
      <c r="K362" t="s">
        <v>195</v>
      </c>
    </row>
    <row r="363" spans="1:11" x14ac:dyDescent="0.3">
      <c r="A363">
        <v>362</v>
      </c>
      <c r="B363" t="s">
        <v>343</v>
      </c>
      <c r="C363">
        <v>31</v>
      </c>
      <c r="D363">
        <v>2</v>
      </c>
      <c r="E363">
        <v>3608</v>
      </c>
      <c r="F363" s="9">
        <v>44995</v>
      </c>
      <c r="G363" s="8">
        <v>0.15278935185185186</v>
      </c>
      <c r="H363" s="9">
        <v>45002</v>
      </c>
      <c r="I363" s="8">
        <v>0.44123842592592594</v>
      </c>
      <c r="J363" s="8" t="s">
        <v>763</v>
      </c>
      <c r="K363" t="s">
        <v>213</v>
      </c>
    </row>
    <row r="364" spans="1:11" x14ac:dyDescent="0.3">
      <c r="A364">
        <v>363</v>
      </c>
      <c r="B364" t="s">
        <v>126</v>
      </c>
      <c r="C364">
        <v>15</v>
      </c>
      <c r="D364">
        <v>2</v>
      </c>
      <c r="E364">
        <v>2976</v>
      </c>
      <c r="F364" s="9">
        <v>45257</v>
      </c>
      <c r="G364" s="8">
        <v>0.79237268518518522</v>
      </c>
      <c r="H364" s="9">
        <v>45265</v>
      </c>
      <c r="I364" s="8">
        <v>7.6805555555555557E-2</v>
      </c>
      <c r="J364" s="8" t="s">
        <v>644</v>
      </c>
      <c r="K364" t="s">
        <v>176</v>
      </c>
    </row>
    <row r="365" spans="1:11" x14ac:dyDescent="0.3">
      <c r="A365">
        <v>364</v>
      </c>
      <c r="B365" t="s">
        <v>28</v>
      </c>
      <c r="C365">
        <v>43</v>
      </c>
      <c r="D365">
        <v>3</v>
      </c>
      <c r="E365">
        <v>2250</v>
      </c>
      <c r="F365" s="9">
        <v>45238</v>
      </c>
      <c r="G365" s="8">
        <v>0.25626157407407407</v>
      </c>
      <c r="H365" s="9">
        <v>45239</v>
      </c>
      <c r="I365" s="8">
        <v>0.19274305555555554</v>
      </c>
      <c r="J365" s="8" t="s">
        <v>433</v>
      </c>
      <c r="K365" t="s">
        <v>178</v>
      </c>
    </row>
    <row r="366" spans="1:11" x14ac:dyDescent="0.3">
      <c r="A366">
        <v>365</v>
      </c>
      <c r="B366" t="s">
        <v>157</v>
      </c>
      <c r="C366">
        <v>8</v>
      </c>
      <c r="D366">
        <v>5</v>
      </c>
      <c r="E366">
        <v>1260</v>
      </c>
      <c r="F366" s="9">
        <v>45078</v>
      </c>
      <c r="G366" s="8">
        <v>0.6470717592592593</v>
      </c>
      <c r="H366" s="9">
        <v>45081</v>
      </c>
      <c r="I366" s="8">
        <v>0.4274189814814815</v>
      </c>
      <c r="J366" s="8" t="s">
        <v>357</v>
      </c>
      <c r="K366" t="s">
        <v>176</v>
      </c>
    </row>
    <row r="367" spans="1:11" x14ac:dyDescent="0.3">
      <c r="A367">
        <v>366</v>
      </c>
      <c r="B367" t="s">
        <v>303</v>
      </c>
      <c r="C367">
        <v>3</v>
      </c>
      <c r="D367">
        <v>3</v>
      </c>
      <c r="E367">
        <v>4602</v>
      </c>
      <c r="F367" s="9">
        <v>44965</v>
      </c>
      <c r="G367" s="8">
        <v>0.96929398148148149</v>
      </c>
      <c r="H367" s="9">
        <v>44973</v>
      </c>
      <c r="I367" s="8">
        <v>0.45252314814814815</v>
      </c>
      <c r="J367" s="8" t="s">
        <v>93</v>
      </c>
      <c r="K367" t="s">
        <v>183</v>
      </c>
    </row>
    <row r="368" spans="1:11" x14ac:dyDescent="0.3">
      <c r="A368">
        <v>367</v>
      </c>
      <c r="B368" t="s">
        <v>66</v>
      </c>
      <c r="C368">
        <v>47</v>
      </c>
      <c r="D368">
        <v>5</v>
      </c>
      <c r="E368">
        <v>8190</v>
      </c>
      <c r="F368" s="9">
        <v>44988</v>
      </c>
      <c r="G368" s="8">
        <v>3.0659722222222224E-2</v>
      </c>
      <c r="H368" s="9">
        <v>44997</v>
      </c>
      <c r="I368" s="8">
        <v>0.62850694444444444</v>
      </c>
      <c r="J368" s="8" t="s">
        <v>764</v>
      </c>
      <c r="K368" t="s">
        <v>195</v>
      </c>
    </row>
    <row r="369" spans="1:11" x14ac:dyDescent="0.3">
      <c r="A369">
        <v>368</v>
      </c>
      <c r="B369" t="s">
        <v>198</v>
      </c>
      <c r="C369">
        <v>6</v>
      </c>
      <c r="D369">
        <v>3</v>
      </c>
      <c r="E369">
        <v>3336</v>
      </c>
      <c r="F369" s="9">
        <v>44989</v>
      </c>
      <c r="G369" s="8">
        <v>0.96067129629629633</v>
      </c>
      <c r="H369" s="9">
        <v>44991</v>
      </c>
      <c r="I369" s="8">
        <v>0.11956018518518519</v>
      </c>
      <c r="J369" s="8" t="s">
        <v>763</v>
      </c>
      <c r="K369" t="s">
        <v>195</v>
      </c>
    </row>
    <row r="370" spans="1:11" x14ac:dyDescent="0.3">
      <c r="A370">
        <v>369</v>
      </c>
      <c r="B370" t="s">
        <v>85</v>
      </c>
      <c r="C370">
        <v>63</v>
      </c>
      <c r="D370">
        <v>3</v>
      </c>
      <c r="E370">
        <v>4044</v>
      </c>
      <c r="F370" s="9">
        <v>45145</v>
      </c>
      <c r="G370" s="8">
        <v>0.30814814814814817</v>
      </c>
      <c r="H370" s="9">
        <v>45153</v>
      </c>
      <c r="I370" s="8">
        <v>0.18645833333333334</v>
      </c>
      <c r="J370" s="8" t="s">
        <v>735</v>
      </c>
      <c r="K370" t="s">
        <v>213</v>
      </c>
    </row>
    <row r="371" spans="1:11" x14ac:dyDescent="0.3">
      <c r="A371">
        <v>370</v>
      </c>
      <c r="B371" t="s">
        <v>492</v>
      </c>
      <c r="C371">
        <v>54</v>
      </c>
      <c r="D371">
        <v>2</v>
      </c>
      <c r="E371">
        <v>2472</v>
      </c>
      <c r="F371" s="9">
        <v>45116</v>
      </c>
      <c r="G371" s="8">
        <v>0.24836805555555555</v>
      </c>
      <c r="H371" s="9">
        <v>45120</v>
      </c>
      <c r="I371" s="8">
        <v>0.79282407407407407</v>
      </c>
      <c r="J371" s="8" t="s">
        <v>113</v>
      </c>
      <c r="K371" t="s">
        <v>176</v>
      </c>
    </row>
    <row r="372" spans="1:11" x14ac:dyDescent="0.3">
      <c r="A372">
        <v>371</v>
      </c>
      <c r="B372" t="s">
        <v>577</v>
      </c>
      <c r="C372">
        <v>23</v>
      </c>
      <c r="D372">
        <v>4</v>
      </c>
      <c r="E372">
        <v>4392</v>
      </c>
      <c r="F372" s="9">
        <v>45061</v>
      </c>
      <c r="G372" s="8">
        <v>6.1087962962962962E-2</v>
      </c>
      <c r="H372" s="9">
        <v>45065</v>
      </c>
      <c r="I372" s="8">
        <v>0.43665509259259261</v>
      </c>
      <c r="J372" s="8" t="s">
        <v>325</v>
      </c>
      <c r="K372" t="s">
        <v>176</v>
      </c>
    </row>
    <row r="373" spans="1:11" x14ac:dyDescent="0.3">
      <c r="A373">
        <v>372</v>
      </c>
      <c r="B373" t="s">
        <v>44</v>
      </c>
      <c r="C373">
        <v>25</v>
      </c>
      <c r="D373">
        <v>3</v>
      </c>
      <c r="E373">
        <v>3606</v>
      </c>
      <c r="F373" s="9">
        <v>45238</v>
      </c>
      <c r="G373" s="8">
        <v>0.79473379629629626</v>
      </c>
      <c r="H373" s="9">
        <v>45248</v>
      </c>
      <c r="I373" s="8">
        <v>0.76997685185185183</v>
      </c>
      <c r="J373" s="8" t="s">
        <v>336</v>
      </c>
      <c r="K373" t="s">
        <v>176</v>
      </c>
    </row>
    <row r="374" spans="1:11" x14ac:dyDescent="0.3">
      <c r="A374">
        <v>373</v>
      </c>
      <c r="B374" t="s">
        <v>147</v>
      </c>
      <c r="C374">
        <v>65</v>
      </c>
      <c r="D374">
        <v>2</v>
      </c>
      <c r="E374">
        <v>3790</v>
      </c>
      <c r="F374" s="9">
        <v>45084</v>
      </c>
      <c r="G374" s="8">
        <v>0.8674884259259259</v>
      </c>
      <c r="H374" s="9">
        <v>45087</v>
      </c>
      <c r="I374" s="8">
        <v>0.99837962962962967</v>
      </c>
      <c r="J374" s="8" t="s">
        <v>456</v>
      </c>
      <c r="K374" t="s">
        <v>213</v>
      </c>
    </row>
    <row r="375" spans="1:11" x14ac:dyDescent="0.3">
      <c r="A375">
        <v>374</v>
      </c>
      <c r="B375" t="s">
        <v>562</v>
      </c>
      <c r="C375">
        <v>4</v>
      </c>
      <c r="D375">
        <v>1</v>
      </c>
      <c r="E375">
        <v>1199</v>
      </c>
      <c r="F375" s="9">
        <v>45237</v>
      </c>
      <c r="G375" s="8">
        <v>0.32467592592592592</v>
      </c>
      <c r="H375" s="9">
        <v>45239</v>
      </c>
      <c r="I375" s="8">
        <v>0.93939814814814815</v>
      </c>
      <c r="J375" s="8" t="s">
        <v>367</v>
      </c>
      <c r="K375" t="s">
        <v>178</v>
      </c>
    </row>
    <row r="376" spans="1:11" x14ac:dyDescent="0.3">
      <c r="A376">
        <v>375</v>
      </c>
      <c r="B376" t="s">
        <v>582</v>
      </c>
      <c r="C376">
        <v>46</v>
      </c>
      <c r="D376">
        <v>1</v>
      </c>
      <c r="E376">
        <v>758</v>
      </c>
      <c r="F376" s="9">
        <v>44968</v>
      </c>
      <c r="G376" s="8">
        <v>0.17806712962962962</v>
      </c>
      <c r="H376" s="9">
        <v>44977</v>
      </c>
      <c r="I376" s="8">
        <v>0.8178009259259259</v>
      </c>
      <c r="J376" s="8" t="s">
        <v>768</v>
      </c>
      <c r="K376" t="s">
        <v>176</v>
      </c>
    </row>
    <row r="377" spans="1:11" x14ac:dyDescent="0.3">
      <c r="A377">
        <v>376</v>
      </c>
      <c r="B377" t="s">
        <v>188</v>
      </c>
      <c r="C377">
        <v>10</v>
      </c>
      <c r="D377">
        <v>2</v>
      </c>
      <c r="E377">
        <v>518</v>
      </c>
      <c r="F377" s="9">
        <v>45060</v>
      </c>
      <c r="G377" s="8">
        <v>0.84620370370370368</v>
      </c>
      <c r="H377" s="9">
        <v>45065</v>
      </c>
      <c r="I377" s="8">
        <v>0.99168981481481477</v>
      </c>
      <c r="J377" s="8" t="s">
        <v>25</v>
      </c>
      <c r="K377" t="s">
        <v>180</v>
      </c>
    </row>
    <row r="378" spans="1:11" x14ac:dyDescent="0.3">
      <c r="A378">
        <v>377</v>
      </c>
      <c r="B378" t="s">
        <v>80</v>
      </c>
      <c r="C378">
        <v>55</v>
      </c>
      <c r="D378">
        <v>4</v>
      </c>
      <c r="E378">
        <v>7616</v>
      </c>
      <c r="F378" s="9">
        <v>45164</v>
      </c>
      <c r="G378" s="8">
        <v>0.35701388888888891</v>
      </c>
      <c r="H378" s="9">
        <v>45169</v>
      </c>
      <c r="I378" s="8">
        <v>0.49107638888888888</v>
      </c>
      <c r="J378" s="8" t="s">
        <v>769</v>
      </c>
      <c r="K378" t="s">
        <v>186</v>
      </c>
    </row>
    <row r="379" spans="1:11" x14ac:dyDescent="0.3">
      <c r="A379">
        <v>378</v>
      </c>
      <c r="B379" t="s">
        <v>184</v>
      </c>
      <c r="C379">
        <v>6</v>
      </c>
      <c r="D379">
        <v>2</v>
      </c>
      <c r="E379">
        <v>2224</v>
      </c>
      <c r="F379" s="9">
        <v>44986</v>
      </c>
      <c r="G379" s="8">
        <v>0.47939814814814813</v>
      </c>
      <c r="H379" s="9">
        <v>44993</v>
      </c>
      <c r="I379" s="8">
        <v>0.81032407407407403</v>
      </c>
      <c r="J379" s="8" t="s">
        <v>770</v>
      </c>
      <c r="K379" t="s">
        <v>195</v>
      </c>
    </row>
    <row r="380" spans="1:11" x14ac:dyDescent="0.3">
      <c r="A380">
        <v>379</v>
      </c>
      <c r="B380" t="s">
        <v>181</v>
      </c>
      <c r="C380">
        <v>66</v>
      </c>
      <c r="D380">
        <v>1</v>
      </c>
      <c r="E380">
        <v>610</v>
      </c>
      <c r="F380" s="9">
        <v>44988</v>
      </c>
      <c r="G380" s="8">
        <v>0.98033564814814811</v>
      </c>
      <c r="H380" s="9">
        <v>44991</v>
      </c>
      <c r="I380" s="8">
        <v>0.44725694444444447</v>
      </c>
      <c r="J380" s="8" t="s">
        <v>644</v>
      </c>
      <c r="K380" t="s">
        <v>195</v>
      </c>
    </row>
    <row r="381" spans="1:11" x14ac:dyDescent="0.3">
      <c r="A381">
        <v>380</v>
      </c>
      <c r="B381" t="s">
        <v>60</v>
      </c>
      <c r="C381">
        <v>60</v>
      </c>
      <c r="D381">
        <v>4</v>
      </c>
      <c r="E381">
        <v>3308</v>
      </c>
      <c r="F381" s="9">
        <v>45238</v>
      </c>
      <c r="G381" s="8">
        <v>0.56460648148148151</v>
      </c>
      <c r="H381" s="9">
        <v>45245</v>
      </c>
      <c r="I381" s="8">
        <v>0.98653935185185182</v>
      </c>
      <c r="J381" s="8" t="s">
        <v>133</v>
      </c>
      <c r="K381" t="s">
        <v>178</v>
      </c>
    </row>
    <row r="382" spans="1:11" x14ac:dyDescent="0.3">
      <c r="A382">
        <v>381</v>
      </c>
      <c r="B382" t="s">
        <v>80</v>
      </c>
      <c r="C382">
        <v>25</v>
      </c>
      <c r="D382">
        <v>3</v>
      </c>
      <c r="E382">
        <v>3606</v>
      </c>
      <c r="F382" s="9">
        <v>44951</v>
      </c>
      <c r="G382" s="8">
        <v>0.7708680555555556</v>
      </c>
      <c r="H382" s="9">
        <v>44954</v>
      </c>
      <c r="I382" s="8">
        <v>0.26465277777777779</v>
      </c>
      <c r="J382" s="8" t="s">
        <v>549</v>
      </c>
      <c r="K382" t="s">
        <v>176</v>
      </c>
    </row>
    <row r="383" spans="1:11" x14ac:dyDescent="0.3">
      <c r="A383">
        <v>382</v>
      </c>
      <c r="B383" t="s">
        <v>28</v>
      </c>
      <c r="C383">
        <v>24</v>
      </c>
      <c r="D383">
        <v>1</v>
      </c>
      <c r="E383">
        <v>535</v>
      </c>
      <c r="F383" s="9">
        <v>45080</v>
      </c>
      <c r="G383" s="8">
        <v>0.41827546296296297</v>
      </c>
      <c r="H383" s="9">
        <v>45090</v>
      </c>
      <c r="I383" s="8">
        <v>0.91236111111111107</v>
      </c>
      <c r="J383" s="8" t="s">
        <v>336</v>
      </c>
      <c r="K383" t="s">
        <v>180</v>
      </c>
    </row>
    <row r="384" spans="1:11" x14ac:dyDescent="0.3">
      <c r="A384">
        <v>383</v>
      </c>
      <c r="B384" t="s">
        <v>96</v>
      </c>
      <c r="C384">
        <v>37</v>
      </c>
      <c r="D384">
        <v>1</v>
      </c>
      <c r="E384">
        <v>1428</v>
      </c>
      <c r="F384" s="9">
        <v>45236</v>
      </c>
      <c r="G384" s="8">
        <v>1.1631944444444445E-2</v>
      </c>
      <c r="H384" s="9">
        <v>45238</v>
      </c>
      <c r="I384" s="8">
        <v>0.84018518518518515</v>
      </c>
      <c r="J384" s="8" t="s">
        <v>19</v>
      </c>
      <c r="K384" t="s">
        <v>178</v>
      </c>
    </row>
    <row r="385" spans="1:11" x14ac:dyDescent="0.3">
      <c r="A385">
        <v>384</v>
      </c>
      <c r="B385" t="s">
        <v>34</v>
      </c>
      <c r="C385">
        <v>25</v>
      </c>
      <c r="D385">
        <v>3</v>
      </c>
      <c r="E385">
        <v>3606</v>
      </c>
      <c r="F385" s="9">
        <v>45057</v>
      </c>
      <c r="G385" s="8">
        <v>0.70690972222222226</v>
      </c>
      <c r="H385" s="9">
        <v>45061</v>
      </c>
      <c r="I385" s="8">
        <v>0.58140046296296299</v>
      </c>
      <c r="J385" s="8" t="s">
        <v>523</v>
      </c>
      <c r="K385" t="s">
        <v>176</v>
      </c>
    </row>
    <row r="386" spans="1:11" x14ac:dyDescent="0.3">
      <c r="A386">
        <v>385</v>
      </c>
      <c r="B386" t="s">
        <v>23</v>
      </c>
      <c r="C386">
        <v>50</v>
      </c>
      <c r="D386">
        <v>4</v>
      </c>
      <c r="E386">
        <v>1688</v>
      </c>
      <c r="F386" s="9">
        <v>44988</v>
      </c>
      <c r="G386" s="8">
        <v>5.2789351851851851E-2</v>
      </c>
      <c r="H386" s="9">
        <v>44993</v>
      </c>
      <c r="I386" s="8">
        <v>0.44881944444444444</v>
      </c>
      <c r="J386" s="8" t="s">
        <v>738</v>
      </c>
      <c r="K386" t="s">
        <v>195</v>
      </c>
    </row>
    <row r="387" spans="1:11" x14ac:dyDescent="0.3">
      <c r="A387">
        <v>386</v>
      </c>
      <c r="B387" t="s">
        <v>582</v>
      </c>
      <c r="C387">
        <v>5</v>
      </c>
      <c r="D387">
        <v>4</v>
      </c>
      <c r="E387">
        <v>5776</v>
      </c>
      <c r="F387" s="9">
        <v>45081</v>
      </c>
      <c r="G387" s="8">
        <v>0.53315972222222219</v>
      </c>
      <c r="H387" s="9">
        <v>45091</v>
      </c>
      <c r="I387" s="8">
        <v>0.89908564814814818</v>
      </c>
      <c r="J387" s="8" t="s">
        <v>726</v>
      </c>
      <c r="K387" t="s">
        <v>213</v>
      </c>
    </row>
    <row r="388" spans="1:11" x14ac:dyDescent="0.3">
      <c r="A388">
        <v>387</v>
      </c>
      <c r="B388" t="s">
        <v>436</v>
      </c>
      <c r="C388">
        <v>1</v>
      </c>
      <c r="D388">
        <v>2</v>
      </c>
      <c r="E388">
        <v>3870</v>
      </c>
      <c r="F388" s="9">
        <v>45046</v>
      </c>
      <c r="G388" s="8">
        <v>0.23501157407407408</v>
      </c>
      <c r="H388" s="9">
        <v>45055</v>
      </c>
      <c r="I388" s="8">
        <v>9.4421296296296295E-2</v>
      </c>
      <c r="J388" s="8" t="s">
        <v>651</v>
      </c>
      <c r="K388" t="s">
        <v>213</v>
      </c>
    </row>
    <row r="389" spans="1:11" x14ac:dyDescent="0.3">
      <c r="A389">
        <v>388</v>
      </c>
      <c r="B389" t="s">
        <v>459</v>
      </c>
      <c r="C389">
        <v>36</v>
      </c>
      <c r="D389">
        <v>2</v>
      </c>
      <c r="E389">
        <v>406</v>
      </c>
      <c r="F389" s="9">
        <v>45240</v>
      </c>
      <c r="G389" s="8">
        <v>1.0532407407407407E-2</v>
      </c>
      <c r="H389" s="9">
        <v>45248</v>
      </c>
      <c r="I389" s="8">
        <v>0.44243055555555555</v>
      </c>
      <c r="J389" s="8" t="s">
        <v>702</v>
      </c>
      <c r="K389" t="s">
        <v>180</v>
      </c>
    </row>
    <row r="390" spans="1:11" x14ac:dyDescent="0.3">
      <c r="A390">
        <v>389</v>
      </c>
      <c r="B390" t="s">
        <v>436</v>
      </c>
      <c r="C390">
        <v>29</v>
      </c>
      <c r="D390">
        <v>2</v>
      </c>
      <c r="E390">
        <v>2504</v>
      </c>
      <c r="F390" s="9">
        <v>44991</v>
      </c>
      <c r="G390" s="8">
        <v>0.14326388888888889</v>
      </c>
      <c r="H390" s="9">
        <v>45001</v>
      </c>
      <c r="I390" s="8">
        <v>0.75949074074074074</v>
      </c>
      <c r="J390" s="8" t="s">
        <v>669</v>
      </c>
      <c r="K390" t="s">
        <v>195</v>
      </c>
    </row>
    <row r="391" spans="1:11" x14ac:dyDescent="0.3">
      <c r="A391">
        <v>390</v>
      </c>
      <c r="B391" t="s">
        <v>352</v>
      </c>
      <c r="C391">
        <v>26</v>
      </c>
      <c r="D391">
        <v>4</v>
      </c>
      <c r="E391">
        <v>1156</v>
      </c>
      <c r="F391" s="9">
        <v>44988</v>
      </c>
      <c r="G391" s="8">
        <v>0.65342592592592597</v>
      </c>
      <c r="H391" s="9">
        <v>44995</v>
      </c>
      <c r="I391" s="8">
        <v>0.95980324074074075</v>
      </c>
      <c r="J391" s="8" t="s">
        <v>756</v>
      </c>
      <c r="K391" t="s">
        <v>195</v>
      </c>
    </row>
    <row r="392" spans="1:11" x14ac:dyDescent="0.3">
      <c r="A392">
        <v>391</v>
      </c>
      <c r="B392" t="s">
        <v>542</v>
      </c>
      <c r="C392">
        <v>22</v>
      </c>
      <c r="D392">
        <v>4</v>
      </c>
      <c r="E392">
        <v>6556</v>
      </c>
      <c r="F392" s="9">
        <v>45289</v>
      </c>
      <c r="G392" s="8">
        <v>0.57229166666666664</v>
      </c>
      <c r="H392" s="9">
        <v>45298</v>
      </c>
      <c r="I392" s="8">
        <v>0.54075231481481478</v>
      </c>
      <c r="J392" s="8" t="s">
        <v>717</v>
      </c>
      <c r="K392" t="s">
        <v>213</v>
      </c>
    </row>
    <row r="393" spans="1:11" x14ac:dyDescent="0.3">
      <c r="A393">
        <v>392</v>
      </c>
      <c r="B393" t="s">
        <v>552</v>
      </c>
      <c r="C393">
        <v>4</v>
      </c>
      <c r="D393">
        <v>2</v>
      </c>
      <c r="E393">
        <v>2398</v>
      </c>
      <c r="F393" s="9">
        <v>45235</v>
      </c>
      <c r="G393" s="8">
        <v>0.13813657407407406</v>
      </c>
      <c r="H393" s="9">
        <v>45236</v>
      </c>
      <c r="I393" s="8">
        <v>0.78690972222222222</v>
      </c>
      <c r="J393" s="8" t="s">
        <v>103</v>
      </c>
      <c r="K393" t="s">
        <v>178</v>
      </c>
    </row>
    <row r="394" spans="1:11" x14ac:dyDescent="0.3">
      <c r="A394">
        <v>393</v>
      </c>
      <c r="B394" t="s">
        <v>562</v>
      </c>
      <c r="C394">
        <v>17</v>
      </c>
      <c r="D394">
        <v>5</v>
      </c>
      <c r="E394">
        <v>9495</v>
      </c>
      <c r="F394" s="9">
        <v>45244</v>
      </c>
      <c r="G394" s="8">
        <v>0.45923611111111112</v>
      </c>
      <c r="H394" s="9">
        <v>45252</v>
      </c>
      <c r="I394" s="8">
        <v>0.6741435185185185</v>
      </c>
      <c r="J394" s="8" t="s">
        <v>771</v>
      </c>
      <c r="K394" t="s">
        <v>176</v>
      </c>
    </row>
    <row r="395" spans="1:11" x14ac:dyDescent="0.3">
      <c r="A395">
        <v>394</v>
      </c>
      <c r="B395" t="s">
        <v>157</v>
      </c>
      <c r="C395">
        <v>38</v>
      </c>
      <c r="D395">
        <v>5</v>
      </c>
      <c r="E395">
        <v>2810</v>
      </c>
      <c r="F395" s="9">
        <v>45008</v>
      </c>
      <c r="G395" s="8">
        <v>0.18515046296296298</v>
      </c>
      <c r="H395" s="9">
        <v>45016</v>
      </c>
      <c r="I395" s="8">
        <v>0.80969907407407404</v>
      </c>
      <c r="J395" s="8" t="s">
        <v>718</v>
      </c>
      <c r="K395" t="s">
        <v>180</v>
      </c>
    </row>
    <row r="396" spans="1:11" x14ac:dyDescent="0.3">
      <c r="A396">
        <v>395</v>
      </c>
      <c r="B396" t="s">
        <v>464</v>
      </c>
      <c r="C396">
        <v>26</v>
      </c>
      <c r="D396">
        <v>2</v>
      </c>
      <c r="E396">
        <v>578</v>
      </c>
      <c r="F396" s="9">
        <v>44988</v>
      </c>
      <c r="G396" s="8">
        <v>0.96868055555555554</v>
      </c>
      <c r="H396" s="9">
        <v>44991</v>
      </c>
      <c r="I396" s="8">
        <v>0.77265046296296291</v>
      </c>
      <c r="J396" s="8" t="s">
        <v>759</v>
      </c>
      <c r="K396" t="s">
        <v>195</v>
      </c>
    </row>
    <row r="397" spans="1:11" x14ac:dyDescent="0.3">
      <c r="A397">
        <v>396</v>
      </c>
      <c r="B397" t="s">
        <v>469</v>
      </c>
      <c r="C397">
        <v>10</v>
      </c>
      <c r="D397">
        <v>5</v>
      </c>
      <c r="E397">
        <v>1295</v>
      </c>
      <c r="F397" s="9">
        <v>45000</v>
      </c>
      <c r="G397" s="8">
        <v>0.64650462962962962</v>
      </c>
      <c r="H397" s="9">
        <v>45001</v>
      </c>
      <c r="I397" s="8">
        <v>7.2928240740740738E-2</v>
      </c>
      <c r="J397" s="8" t="s">
        <v>708</v>
      </c>
      <c r="K397" t="s">
        <v>180</v>
      </c>
    </row>
    <row r="398" spans="1:11" x14ac:dyDescent="0.3">
      <c r="A398">
        <v>397</v>
      </c>
      <c r="B398" t="s">
        <v>309</v>
      </c>
      <c r="C398">
        <v>4</v>
      </c>
      <c r="D398">
        <v>5</v>
      </c>
      <c r="E398">
        <v>5995</v>
      </c>
      <c r="F398" s="9">
        <v>45239</v>
      </c>
      <c r="G398" s="8">
        <v>0.28343750000000001</v>
      </c>
      <c r="H398" s="9">
        <v>45244</v>
      </c>
      <c r="I398" s="8">
        <v>0.56428240740740743</v>
      </c>
      <c r="J398" s="8" t="s">
        <v>732</v>
      </c>
      <c r="K398" t="s">
        <v>178</v>
      </c>
    </row>
    <row r="399" spans="1:11" x14ac:dyDescent="0.3">
      <c r="A399">
        <v>398</v>
      </c>
      <c r="B399" t="s">
        <v>526</v>
      </c>
      <c r="C399">
        <v>54</v>
      </c>
      <c r="D399">
        <v>1</v>
      </c>
      <c r="E399">
        <v>1236</v>
      </c>
      <c r="F399" s="9">
        <v>45051</v>
      </c>
      <c r="G399" s="8">
        <v>0.36482638888888891</v>
      </c>
      <c r="H399" s="9">
        <v>45061</v>
      </c>
      <c r="I399" s="8">
        <v>0.4178587962962963</v>
      </c>
      <c r="J399" s="8" t="s">
        <v>723</v>
      </c>
      <c r="K399" t="s">
        <v>176</v>
      </c>
    </row>
    <row r="400" spans="1:11" x14ac:dyDescent="0.3">
      <c r="A400">
        <v>399</v>
      </c>
      <c r="B400" t="s">
        <v>54</v>
      </c>
      <c r="C400">
        <v>68</v>
      </c>
      <c r="D400">
        <v>1</v>
      </c>
      <c r="E400">
        <v>597</v>
      </c>
      <c r="F400" s="9">
        <v>44965</v>
      </c>
      <c r="G400" s="8">
        <v>0.26512731481481483</v>
      </c>
      <c r="H400" s="9">
        <v>44972</v>
      </c>
      <c r="I400" s="8">
        <v>0.29738425925925926</v>
      </c>
      <c r="J400" s="8" t="s">
        <v>717</v>
      </c>
      <c r="K400" t="s">
        <v>183</v>
      </c>
    </row>
    <row r="401" spans="1:11" x14ac:dyDescent="0.3">
      <c r="A401">
        <v>400</v>
      </c>
      <c r="B401" t="s">
        <v>542</v>
      </c>
      <c r="C401">
        <v>45</v>
      </c>
      <c r="D401">
        <v>3</v>
      </c>
      <c r="E401">
        <v>2166</v>
      </c>
      <c r="F401" s="9">
        <v>45053</v>
      </c>
      <c r="G401" s="8">
        <v>0.58681712962962962</v>
      </c>
      <c r="H401" s="9">
        <v>45061</v>
      </c>
      <c r="I401" s="8">
        <v>0.75755787037037037</v>
      </c>
      <c r="J401" s="8" t="s">
        <v>697</v>
      </c>
      <c r="K401" t="s">
        <v>180</v>
      </c>
    </row>
    <row r="402" spans="1:11" x14ac:dyDescent="0.3">
      <c r="A402">
        <v>401</v>
      </c>
      <c r="B402" t="s">
        <v>572</v>
      </c>
      <c r="C402">
        <v>9</v>
      </c>
      <c r="D402">
        <v>5</v>
      </c>
      <c r="E402">
        <v>8025</v>
      </c>
      <c r="F402" s="9">
        <v>45167</v>
      </c>
      <c r="G402" s="8">
        <v>0.82885416666666667</v>
      </c>
      <c r="H402" s="9">
        <v>45173</v>
      </c>
      <c r="I402" s="8">
        <v>0.30494212962962963</v>
      </c>
      <c r="J402" s="8" t="s">
        <v>400</v>
      </c>
      <c r="K402" t="s">
        <v>186</v>
      </c>
    </row>
    <row r="403" spans="1:11" x14ac:dyDescent="0.3">
      <c r="A403">
        <v>402</v>
      </c>
      <c r="B403" t="s">
        <v>174</v>
      </c>
      <c r="C403">
        <v>29</v>
      </c>
      <c r="D403">
        <v>1</v>
      </c>
      <c r="E403">
        <v>1252</v>
      </c>
      <c r="F403" s="9">
        <v>44990</v>
      </c>
      <c r="G403" s="8">
        <v>0.69616898148148143</v>
      </c>
      <c r="H403" s="9">
        <v>44993</v>
      </c>
      <c r="I403" s="8">
        <v>0.5644675925925926</v>
      </c>
      <c r="J403" s="8" t="s">
        <v>659</v>
      </c>
      <c r="K403" t="s">
        <v>195</v>
      </c>
    </row>
    <row r="404" spans="1:11" x14ac:dyDescent="0.3">
      <c r="A404">
        <v>403</v>
      </c>
      <c r="B404" t="s">
        <v>502</v>
      </c>
      <c r="C404">
        <v>57</v>
      </c>
      <c r="D404">
        <v>1</v>
      </c>
      <c r="E404">
        <v>1582</v>
      </c>
      <c r="F404" s="9">
        <v>44932</v>
      </c>
      <c r="G404" s="8">
        <v>0.4899074074074074</v>
      </c>
      <c r="H404" s="9">
        <v>44942</v>
      </c>
      <c r="I404" s="8">
        <v>0.84266203703703701</v>
      </c>
      <c r="J404" s="8" t="s">
        <v>772</v>
      </c>
      <c r="K404" t="s">
        <v>180</v>
      </c>
    </row>
    <row r="405" spans="1:11" x14ac:dyDescent="0.3">
      <c r="A405">
        <v>404</v>
      </c>
      <c r="B405" t="s">
        <v>407</v>
      </c>
      <c r="C405">
        <v>21</v>
      </c>
      <c r="D405">
        <v>5</v>
      </c>
      <c r="E405">
        <v>7805</v>
      </c>
      <c r="F405" s="9">
        <v>45160</v>
      </c>
      <c r="G405" s="8">
        <v>0.3300925925925926</v>
      </c>
      <c r="H405" s="9">
        <v>45162</v>
      </c>
      <c r="I405" s="8">
        <v>0.93563657407407408</v>
      </c>
      <c r="J405" s="8" t="s">
        <v>764</v>
      </c>
      <c r="K405" t="s">
        <v>186</v>
      </c>
    </row>
    <row r="406" spans="1:11" x14ac:dyDescent="0.3">
      <c r="A406">
        <v>405</v>
      </c>
      <c r="B406" t="s">
        <v>303</v>
      </c>
      <c r="C406">
        <v>49</v>
      </c>
      <c r="D406">
        <v>1</v>
      </c>
      <c r="E406">
        <v>903</v>
      </c>
      <c r="F406" s="9">
        <v>44967</v>
      </c>
      <c r="G406" s="8">
        <v>0.96196759259259257</v>
      </c>
      <c r="H406" s="9">
        <v>44975</v>
      </c>
      <c r="I406" s="8">
        <v>0.61641203703703706</v>
      </c>
      <c r="J406" s="8" t="s">
        <v>179</v>
      </c>
      <c r="K406" t="s">
        <v>183</v>
      </c>
    </row>
    <row r="407" spans="1:11" x14ac:dyDescent="0.3">
      <c r="A407">
        <v>406</v>
      </c>
      <c r="B407" t="s">
        <v>380</v>
      </c>
      <c r="C407">
        <v>55</v>
      </c>
      <c r="D407">
        <v>4</v>
      </c>
      <c r="E407">
        <v>7616</v>
      </c>
      <c r="F407" s="9">
        <v>45163</v>
      </c>
      <c r="G407" s="8">
        <v>0.66616898148148151</v>
      </c>
      <c r="H407" s="9">
        <v>45171</v>
      </c>
      <c r="I407" s="8">
        <v>0.26658564814814817</v>
      </c>
      <c r="J407" s="8" t="s">
        <v>452</v>
      </c>
      <c r="K407" t="s">
        <v>186</v>
      </c>
    </row>
    <row r="408" spans="1:11" x14ac:dyDescent="0.3">
      <c r="A408">
        <v>407</v>
      </c>
      <c r="B408" t="s">
        <v>497</v>
      </c>
      <c r="C408">
        <v>69</v>
      </c>
      <c r="D408">
        <v>3</v>
      </c>
      <c r="E408">
        <v>2994</v>
      </c>
      <c r="F408" s="9">
        <v>44983</v>
      </c>
      <c r="G408" s="8">
        <v>0.36957175925925928</v>
      </c>
      <c r="H408" s="9">
        <v>44985</v>
      </c>
      <c r="I408" s="8">
        <v>0.17342592592592593</v>
      </c>
      <c r="J408" s="8" t="s">
        <v>647</v>
      </c>
      <c r="K408" t="s">
        <v>195</v>
      </c>
    </row>
    <row r="409" spans="1:11" x14ac:dyDescent="0.3">
      <c r="A409">
        <v>408</v>
      </c>
      <c r="B409" t="s">
        <v>445</v>
      </c>
      <c r="C409">
        <v>31</v>
      </c>
      <c r="D409">
        <v>2</v>
      </c>
      <c r="E409">
        <v>3608</v>
      </c>
      <c r="F409" s="9">
        <v>44990</v>
      </c>
      <c r="G409" s="8">
        <v>0.51349537037037041</v>
      </c>
      <c r="H409" s="9">
        <v>44996</v>
      </c>
      <c r="I409" s="8">
        <v>0.1955787037037037</v>
      </c>
      <c r="J409" s="8" t="s">
        <v>645</v>
      </c>
      <c r="K409" t="s">
        <v>213</v>
      </c>
    </row>
    <row r="410" spans="1:11" x14ac:dyDescent="0.3">
      <c r="A410">
        <v>409</v>
      </c>
      <c r="B410" t="s">
        <v>380</v>
      </c>
      <c r="C410">
        <v>50</v>
      </c>
      <c r="D410">
        <v>4</v>
      </c>
      <c r="E410">
        <v>1688</v>
      </c>
      <c r="F410" s="9">
        <v>44983</v>
      </c>
      <c r="G410" s="8">
        <v>0.73887731481481478</v>
      </c>
      <c r="H410" s="9">
        <v>44985</v>
      </c>
      <c r="I410" s="8">
        <v>0.8228819444444444</v>
      </c>
      <c r="J410" s="8" t="s">
        <v>201</v>
      </c>
      <c r="K410" t="s">
        <v>195</v>
      </c>
    </row>
    <row r="411" spans="1:11" x14ac:dyDescent="0.3">
      <c r="A411">
        <v>410</v>
      </c>
      <c r="B411" t="s">
        <v>142</v>
      </c>
      <c r="C411">
        <v>24</v>
      </c>
      <c r="D411">
        <v>1</v>
      </c>
      <c r="E411">
        <v>535</v>
      </c>
      <c r="F411" s="9">
        <v>44927</v>
      </c>
      <c r="G411" s="8">
        <v>0.84778935185185189</v>
      </c>
      <c r="H411" s="9">
        <v>44928</v>
      </c>
      <c r="I411" s="8">
        <v>0.2479861111111111</v>
      </c>
      <c r="J411" s="8" t="s">
        <v>773</v>
      </c>
      <c r="K411" t="s">
        <v>180</v>
      </c>
    </row>
    <row r="412" spans="1:11" x14ac:dyDescent="0.3">
      <c r="A412">
        <v>411</v>
      </c>
      <c r="B412" t="s">
        <v>44</v>
      </c>
      <c r="C412">
        <v>48</v>
      </c>
      <c r="D412">
        <v>1</v>
      </c>
      <c r="E412">
        <v>433</v>
      </c>
      <c r="F412" s="9">
        <v>45235</v>
      </c>
      <c r="G412" s="8">
        <v>0.68858796296296299</v>
      </c>
      <c r="H412" s="9">
        <v>45238</v>
      </c>
      <c r="I412" s="8">
        <v>0.30655092592592592</v>
      </c>
      <c r="J412" s="8" t="s">
        <v>734</v>
      </c>
      <c r="K412" t="s">
        <v>178</v>
      </c>
    </row>
    <row r="413" spans="1:11" x14ac:dyDescent="0.3">
      <c r="A413">
        <v>412</v>
      </c>
      <c r="B413" t="s">
        <v>531</v>
      </c>
      <c r="C413">
        <v>67</v>
      </c>
      <c r="D413">
        <v>2</v>
      </c>
      <c r="E413">
        <v>2748</v>
      </c>
      <c r="F413" s="9">
        <v>45227</v>
      </c>
      <c r="G413" s="8">
        <v>0.3947222222222222</v>
      </c>
      <c r="H413" s="9">
        <v>45230</v>
      </c>
      <c r="I413" s="8">
        <v>0.96836805555555561</v>
      </c>
      <c r="J413" s="8" t="s">
        <v>362</v>
      </c>
      <c r="K413" t="s">
        <v>176</v>
      </c>
    </row>
    <row r="414" spans="1:11" x14ac:dyDescent="0.3">
      <c r="A414">
        <v>413</v>
      </c>
      <c r="B414" t="s">
        <v>385</v>
      </c>
      <c r="C414">
        <v>59</v>
      </c>
      <c r="D414">
        <v>5</v>
      </c>
      <c r="E414">
        <v>4055</v>
      </c>
      <c r="F414" s="9">
        <v>45160</v>
      </c>
      <c r="G414" s="8">
        <v>0.23075231481481481</v>
      </c>
      <c r="H414" s="9">
        <v>45168</v>
      </c>
      <c r="I414" s="8">
        <v>0.84804398148148152</v>
      </c>
      <c r="J414" s="8" t="s">
        <v>693</v>
      </c>
      <c r="K414" t="s">
        <v>186</v>
      </c>
    </row>
    <row r="415" spans="1:11" x14ac:dyDescent="0.3">
      <c r="A415">
        <v>414</v>
      </c>
      <c r="B415" t="s">
        <v>309</v>
      </c>
      <c r="C415">
        <v>7</v>
      </c>
      <c r="D415">
        <v>4</v>
      </c>
      <c r="E415">
        <v>1636</v>
      </c>
      <c r="F415" s="9">
        <v>44985</v>
      </c>
      <c r="G415" s="8">
        <v>0.88762731481481483</v>
      </c>
      <c r="H415" s="9">
        <v>44992</v>
      </c>
      <c r="I415" s="8">
        <v>4.6886574074074074E-2</v>
      </c>
      <c r="J415" s="8" t="s">
        <v>544</v>
      </c>
      <c r="K415" t="s">
        <v>195</v>
      </c>
    </row>
    <row r="416" spans="1:11" x14ac:dyDescent="0.3">
      <c r="A416">
        <v>415</v>
      </c>
      <c r="B416" t="s">
        <v>193</v>
      </c>
      <c r="C416">
        <v>14</v>
      </c>
      <c r="D416">
        <v>4</v>
      </c>
      <c r="E416">
        <v>7660</v>
      </c>
      <c r="F416" s="9">
        <v>45085</v>
      </c>
      <c r="G416" s="8">
        <v>0.83923611111111107</v>
      </c>
      <c r="H416" s="9">
        <v>45087</v>
      </c>
      <c r="I416" s="8">
        <v>5.6203703703703707E-2</v>
      </c>
      <c r="J416" s="8" t="s">
        <v>722</v>
      </c>
      <c r="K416" t="s">
        <v>180</v>
      </c>
    </row>
    <row r="417" spans="1:11" x14ac:dyDescent="0.3">
      <c r="A417">
        <v>416</v>
      </c>
      <c r="B417" t="s">
        <v>44</v>
      </c>
      <c r="C417">
        <v>58</v>
      </c>
      <c r="D417">
        <v>5</v>
      </c>
      <c r="E417">
        <v>7460</v>
      </c>
      <c r="F417" s="9">
        <v>44969</v>
      </c>
      <c r="G417" s="8">
        <v>0.69516203703703705</v>
      </c>
      <c r="H417" s="9">
        <v>44974</v>
      </c>
      <c r="I417" s="8">
        <v>0.4007060185185185</v>
      </c>
      <c r="J417" s="8" t="s">
        <v>774</v>
      </c>
      <c r="K417" t="s">
        <v>183</v>
      </c>
    </row>
    <row r="418" spans="1:11" x14ac:dyDescent="0.3">
      <c r="A418">
        <v>417</v>
      </c>
      <c r="B418" t="s">
        <v>34</v>
      </c>
      <c r="C418">
        <v>62</v>
      </c>
      <c r="D418">
        <v>4</v>
      </c>
      <c r="E418">
        <v>5424</v>
      </c>
      <c r="F418" s="9">
        <v>44992</v>
      </c>
      <c r="G418" s="8">
        <v>0.94490740740740742</v>
      </c>
      <c r="H418" s="9">
        <v>44996</v>
      </c>
      <c r="I418" s="8">
        <v>0.24760416666666665</v>
      </c>
      <c r="J418" s="8" t="s">
        <v>201</v>
      </c>
      <c r="K418" t="s">
        <v>195</v>
      </c>
    </row>
    <row r="419" spans="1:11" x14ac:dyDescent="0.3">
      <c r="A419">
        <v>418</v>
      </c>
      <c r="B419" t="s">
        <v>199</v>
      </c>
      <c r="C419">
        <v>64</v>
      </c>
      <c r="D419">
        <v>3</v>
      </c>
      <c r="E419">
        <v>5634</v>
      </c>
      <c r="F419" s="9">
        <v>45162</v>
      </c>
      <c r="G419" s="8">
        <v>0.55372685185185189</v>
      </c>
      <c r="H419" s="9">
        <v>45170</v>
      </c>
      <c r="I419" s="8">
        <v>0.4841435185185185</v>
      </c>
      <c r="J419" s="8" t="s">
        <v>46</v>
      </c>
      <c r="K419" t="s">
        <v>186</v>
      </c>
    </row>
    <row r="420" spans="1:11" x14ac:dyDescent="0.3">
      <c r="A420">
        <v>419</v>
      </c>
      <c r="B420" t="s">
        <v>193</v>
      </c>
      <c r="C420">
        <v>47</v>
      </c>
      <c r="D420">
        <v>3</v>
      </c>
      <c r="E420">
        <v>4914</v>
      </c>
      <c r="F420" s="9">
        <v>44990</v>
      </c>
      <c r="G420" s="8">
        <v>0.72142361111111108</v>
      </c>
      <c r="H420" s="9">
        <v>44996</v>
      </c>
      <c r="I420" s="8">
        <v>0.5788888888888889</v>
      </c>
      <c r="J420" s="8" t="s">
        <v>648</v>
      </c>
      <c r="K420" t="s">
        <v>195</v>
      </c>
    </row>
    <row r="421" spans="1:11" x14ac:dyDescent="0.3">
      <c r="A421">
        <v>420</v>
      </c>
      <c r="B421" t="s">
        <v>334</v>
      </c>
      <c r="C421">
        <v>6</v>
      </c>
      <c r="D421">
        <v>3</v>
      </c>
      <c r="E421">
        <v>3336</v>
      </c>
      <c r="F421" s="9">
        <v>44984</v>
      </c>
      <c r="G421" s="8">
        <v>0.35856481481481484</v>
      </c>
      <c r="H421" s="9">
        <v>44985</v>
      </c>
      <c r="I421" s="8">
        <v>5.1967592592592595E-3</v>
      </c>
      <c r="J421" s="8" t="s">
        <v>203</v>
      </c>
      <c r="K421" t="s">
        <v>195</v>
      </c>
    </row>
    <row r="422" spans="1:11" x14ac:dyDescent="0.3">
      <c r="A422">
        <v>421</v>
      </c>
      <c r="B422" t="s">
        <v>459</v>
      </c>
      <c r="C422">
        <v>38</v>
      </c>
      <c r="D422">
        <v>4</v>
      </c>
      <c r="E422">
        <v>2248</v>
      </c>
      <c r="F422" s="9">
        <v>45146</v>
      </c>
      <c r="G422" s="8">
        <v>0.84479166666666672</v>
      </c>
      <c r="H422" s="9">
        <v>45150</v>
      </c>
      <c r="I422" s="8">
        <v>0.7944444444444444</v>
      </c>
      <c r="J422" s="8" t="s">
        <v>154</v>
      </c>
      <c r="K422" t="s">
        <v>180</v>
      </c>
    </row>
    <row r="423" spans="1:11" x14ac:dyDescent="0.3">
      <c r="A423">
        <v>422</v>
      </c>
      <c r="B423" t="s">
        <v>190</v>
      </c>
      <c r="C423">
        <v>53</v>
      </c>
      <c r="D423">
        <v>2</v>
      </c>
      <c r="E423">
        <v>3344</v>
      </c>
      <c r="F423" s="9">
        <v>45158</v>
      </c>
      <c r="G423" s="8">
        <v>0.12775462962962963</v>
      </c>
      <c r="H423" s="9">
        <v>45167</v>
      </c>
      <c r="I423" s="8">
        <v>0.17059027777777777</v>
      </c>
      <c r="J423" s="8" t="s">
        <v>775</v>
      </c>
      <c r="K423" t="s">
        <v>186</v>
      </c>
    </row>
    <row r="424" spans="1:11" x14ac:dyDescent="0.3">
      <c r="A424">
        <v>423</v>
      </c>
      <c r="B424" t="s">
        <v>464</v>
      </c>
      <c r="C424">
        <v>19</v>
      </c>
      <c r="D424">
        <v>1</v>
      </c>
      <c r="E424">
        <v>1234</v>
      </c>
      <c r="F424" s="9">
        <v>44968</v>
      </c>
      <c r="G424" s="8">
        <v>0.69928240740740744</v>
      </c>
      <c r="H424" s="9">
        <v>44974</v>
      </c>
      <c r="I424" s="8">
        <v>7.0023148148148145E-3</v>
      </c>
      <c r="J424" s="8" t="s">
        <v>776</v>
      </c>
      <c r="K424" t="s">
        <v>183</v>
      </c>
    </row>
    <row r="425" spans="1:11" x14ac:dyDescent="0.3">
      <c r="A425">
        <v>424</v>
      </c>
      <c r="B425" t="s">
        <v>204</v>
      </c>
      <c r="C425">
        <v>7</v>
      </c>
      <c r="D425">
        <v>4</v>
      </c>
      <c r="E425">
        <v>1636</v>
      </c>
      <c r="F425" s="9">
        <v>44986</v>
      </c>
      <c r="G425" s="8">
        <v>0.12842592592592592</v>
      </c>
      <c r="H425" s="9">
        <v>44994</v>
      </c>
      <c r="I425" s="8">
        <v>0.4354513888888889</v>
      </c>
      <c r="J425" s="8" t="s">
        <v>678</v>
      </c>
      <c r="K425" t="s">
        <v>195</v>
      </c>
    </row>
    <row r="426" spans="1:11" x14ac:dyDescent="0.3">
      <c r="A426">
        <v>425</v>
      </c>
      <c r="B426" t="s">
        <v>482</v>
      </c>
      <c r="C426">
        <v>56</v>
      </c>
      <c r="D426">
        <v>1</v>
      </c>
      <c r="E426">
        <v>1272</v>
      </c>
      <c r="F426" s="9">
        <v>45199</v>
      </c>
      <c r="G426" s="8">
        <v>1.4583333333333334E-3</v>
      </c>
      <c r="H426" s="9">
        <v>45208</v>
      </c>
      <c r="I426" s="8">
        <v>0.95796296296296302</v>
      </c>
      <c r="J426" s="8" t="s">
        <v>456</v>
      </c>
      <c r="K426" t="s">
        <v>176</v>
      </c>
    </row>
    <row r="427" spans="1:11" x14ac:dyDescent="0.3">
      <c r="A427">
        <v>426</v>
      </c>
      <c r="B427" t="s">
        <v>492</v>
      </c>
      <c r="C427">
        <v>2</v>
      </c>
      <c r="D427">
        <v>2</v>
      </c>
      <c r="E427">
        <v>882</v>
      </c>
      <c r="F427" s="9">
        <v>44970</v>
      </c>
      <c r="G427" s="8">
        <v>0.95826388888888892</v>
      </c>
      <c r="H427" s="9">
        <v>44974</v>
      </c>
      <c r="I427" s="8">
        <v>0.57708333333333328</v>
      </c>
      <c r="J427" s="8" t="s">
        <v>777</v>
      </c>
      <c r="K427" t="s">
        <v>183</v>
      </c>
    </row>
    <row r="428" spans="1:11" x14ac:dyDescent="0.3">
      <c r="A428">
        <v>427</v>
      </c>
      <c r="B428" t="s">
        <v>198</v>
      </c>
      <c r="C428">
        <v>48</v>
      </c>
      <c r="D428">
        <v>5</v>
      </c>
      <c r="E428">
        <v>2165</v>
      </c>
      <c r="F428" s="9">
        <v>45233</v>
      </c>
      <c r="G428" s="8">
        <v>0.3309259259259259</v>
      </c>
      <c r="H428" s="9">
        <v>45243</v>
      </c>
      <c r="I428" s="8">
        <v>0.94874999999999998</v>
      </c>
      <c r="J428" s="8" t="s">
        <v>737</v>
      </c>
      <c r="K428" t="s">
        <v>178</v>
      </c>
    </row>
    <row r="429" spans="1:11" x14ac:dyDescent="0.3">
      <c r="A429">
        <v>428</v>
      </c>
      <c r="B429" t="s">
        <v>329</v>
      </c>
      <c r="C429">
        <v>10</v>
      </c>
      <c r="D429">
        <v>2</v>
      </c>
      <c r="E429">
        <v>518</v>
      </c>
      <c r="F429" s="9">
        <v>45266</v>
      </c>
      <c r="G429" s="8">
        <v>0.14766203703703704</v>
      </c>
      <c r="H429" s="9">
        <v>45272</v>
      </c>
      <c r="I429" s="8">
        <v>0.81737268518518513</v>
      </c>
      <c r="J429" s="8" t="s">
        <v>569</v>
      </c>
      <c r="K429" t="s">
        <v>180</v>
      </c>
    </row>
    <row r="430" spans="1:11" x14ac:dyDescent="0.3">
      <c r="A430">
        <v>429</v>
      </c>
      <c r="B430" t="s">
        <v>49</v>
      </c>
      <c r="C430">
        <v>9</v>
      </c>
      <c r="D430">
        <v>5</v>
      </c>
      <c r="E430">
        <v>8025</v>
      </c>
      <c r="F430" s="9">
        <v>45160</v>
      </c>
      <c r="G430" s="8">
        <v>0.94927083333333329</v>
      </c>
      <c r="H430" s="9">
        <v>45169</v>
      </c>
      <c r="I430" s="8">
        <v>0.53046296296296291</v>
      </c>
      <c r="J430" s="8" t="s">
        <v>712</v>
      </c>
      <c r="K430" t="s">
        <v>186</v>
      </c>
    </row>
    <row r="431" spans="1:11" x14ac:dyDescent="0.3">
      <c r="A431">
        <v>430</v>
      </c>
      <c r="B431" t="s">
        <v>360</v>
      </c>
      <c r="C431">
        <v>27</v>
      </c>
      <c r="D431">
        <v>2</v>
      </c>
      <c r="E431">
        <v>1096</v>
      </c>
      <c r="F431" s="9">
        <v>45165</v>
      </c>
      <c r="G431" s="8">
        <v>0.3059027777777778</v>
      </c>
      <c r="H431" s="9">
        <v>45169</v>
      </c>
      <c r="I431" s="8">
        <v>0.41912037037037037</v>
      </c>
      <c r="J431" s="8" t="s">
        <v>778</v>
      </c>
      <c r="K431" t="s">
        <v>186</v>
      </c>
    </row>
    <row r="432" spans="1:11" x14ac:dyDescent="0.3">
      <c r="A432">
        <v>431</v>
      </c>
      <c r="B432" t="s">
        <v>415</v>
      </c>
      <c r="C432">
        <v>1</v>
      </c>
      <c r="D432">
        <v>4</v>
      </c>
      <c r="E432">
        <v>7740</v>
      </c>
      <c r="F432" s="9">
        <v>45273</v>
      </c>
      <c r="G432" s="8">
        <v>0.8011921296296296</v>
      </c>
      <c r="H432" s="9">
        <v>45279</v>
      </c>
      <c r="I432" s="8">
        <v>0.87666666666666671</v>
      </c>
      <c r="J432" s="8" t="s">
        <v>662</v>
      </c>
      <c r="K432" t="s">
        <v>213</v>
      </c>
    </row>
    <row r="433" spans="1:11" x14ac:dyDescent="0.3">
      <c r="A433">
        <v>432</v>
      </c>
      <c r="B433" t="s">
        <v>587</v>
      </c>
      <c r="C433">
        <v>12</v>
      </c>
      <c r="D433">
        <v>4</v>
      </c>
      <c r="E433">
        <v>2688</v>
      </c>
      <c r="F433" s="9">
        <v>44931</v>
      </c>
      <c r="G433" s="8">
        <v>0.50656250000000003</v>
      </c>
      <c r="H433" s="9">
        <v>44939</v>
      </c>
      <c r="I433" s="8">
        <v>0.81988425925925923</v>
      </c>
      <c r="J433" s="8" t="s">
        <v>748</v>
      </c>
      <c r="K433" t="s">
        <v>176</v>
      </c>
    </row>
    <row r="434" spans="1:11" x14ac:dyDescent="0.3">
      <c r="A434">
        <v>433</v>
      </c>
      <c r="B434" t="s">
        <v>469</v>
      </c>
      <c r="C434">
        <v>7</v>
      </c>
      <c r="D434">
        <v>5</v>
      </c>
      <c r="E434">
        <v>2045</v>
      </c>
      <c r="F434" s="9">
        <v>44983</v>
      </c>
      <c r="G434" s="8">
        <v>0.98184027777777783</v>
      </c>
      <c r="H434" s="9">
        <v>44987</v>
      </c>
      <c r="I434" s="8">
        <v>0.18050925925925926</v>
      </c>
      <c r="J434" s="8" t="s">
        <v>652</v>
      </c>
      <c r="K434" t="s">
        <v>195</v>
      </c>
    </row>
    <row r="435" spans="1:11" x14ac:dyDescent="0.3">
      <c r="A435">
        <v>434</v>
      </c>
      <c r="B435" t="s">
        <v>116</v>
      </c>
      <c r="C435">
        <v>51</v>
      </c>
      <c r="D435">
        <v>4</v>
      </c>
      <c r="E435">
        <v>4336</v>
      </c>
      <c r="F435" s="9">
        <v>45258</v>
      </c>
      <c r="G435" s="8">
        <v>0.30770833333333331</v>
      </c>
      <c r="H435" s="9">
        <v>45259</v>
      </c>
      <c r="I435" s="8">
        <v>0.8218981481481481</v>
      </c>
      <c r="J435" s="8" t="s">
        <v>681</v>
      </c>
      <c r="K435" t="s">
        <v>213</v>
      </c>
    </row>
    <row r="436" spans="1:11" x14ac:dyDescent="0.3">
      <c r="A436">
        <v>435</v>
      </c>
      <c r="B436" t="s">
        <v>101</v>
      </c>
      <c r="C436">
        <v>53</v>
      </c>
      <c r="D436">
        <v>4</v>
      </c>
      <c r="E436">
        <v>6688</v>
      </c>
      <c r="F436" s="9">
        <v>45160</v>
      </c>
      <c r="G436" s="8">
        <v>0.72743055555555558</v>
      </c>
      <c r="H436" s="9">
        <v>45165</v>
      </c>
      <c r="I436" s="8">
        <v>0.52446759259259257</v>
      </c>
      <c r="J436" s="8" t="s">
        <v>779</v>
      </c>
      <c r="K436" t="s">
        <v>186</v>
      </c>
    </row>
    <row r="437" spans="1:11" x14ac:dyDescent="0.3">
      <c r="A437">
        <v>436</v>
      </c>
      <c r="B437" t="s">
        <v>421</v>
      </c>
      <c r="C437">
        <v>8</v>
      </c>
      <c r="D437">
        <v>1</v>
      </c>
      <c r="E437">
        <v>252</v>
      </c>
      <c r="F437" s="9">
        <v>44953</v>
      </c>
      <c r="G437" s="8">
        <v>0.25555555555555554</v>
      </c>
      <c r="H437" s="9">
        <v>44960</v>
      </c>
      <c r="I437" s="8">
        <v>0.34431712962962963</v>
      </c>
      <c r="J437" s="8" t="s">
        <v>663</v>
      </c>
      <c r="K437" t="s">
        <v>176</v>
      </c>
    </row>
    <row r="438" spans="1:11" x14ac:dyDescent="0.3">
      <c r="A438">
        <v>437</v>
      </c>
      <c r="B438" t="s">
        <v>66</v>
      </c>
      <c r="C438">
        <v>55</v>
      </c>
      <c r="D438">
        <v>1</v>
      </c>
      <c r="E438">
        <v>1904</v>
      </c>
      <c r="F438" s="9">
        <v>45162</v>
      </c>
      <c r="G438" s="8">
        <v>0.27137731481481481</v>
      </c>
      <c r="H438" s="9">
        <v>45165</v>
      </c>
      <c r="I438" s="8">
        <v>0.95599537037037041</v>
      </c>
      <c r="J438" s="8" t="s">
        <v>780</v>
      </c>
      <c r="K438" t="s">
        <v>186</v>
      </c>
    </row>
    <row r="439" spans="1:11" x14ac:dyDescent="0.3">
      <c r="A439">
        <v>438</v>
      </c>
      <c r="B439" t="s">
        <v>174</v>
      </c>
      <c r="C439">
        <v>34</v>
      </c>
      <c r="D439">
        <v>2</v>
      </c>
      <c r="E439">
        <v>2670</v>
      </c>
      <c r="F439" s="9">
        <v>45164</v>
      </c>
      <c r="G439" s="8">
        <v>0.39394675925925926</v>
      </c>
      <c r="H439" s="9">
        <v>45165</v>
      </c>
      <c r="I439" s="8">
        <v>0.1378587962962963</v>
      </c>
      <c r="J439" s="8" t="s">
        <v>753</v>
      </c>
      <c r="K439" t="s">
        <v>186</v>
      </c>
    </row>
    <row r="440" spans="1:11" x14ac:dyDescent="0.3">
      <c r="A440">
        <v>439</v>
      </c>
      <c r="B440" t="s">
        <v>174</v>
      </c>
      <c r="C440">
        <v>12</v>
      </c>
      <c r="D440">
        <v>3</v>
      </c>
      <c r="E440">
        <v>2016</v>
      </c>
      <c r="F440" s="9">
        <v>45273</v>
      </c>
      <c r="G440" s="8">
        <v>0.37234953703703705</v>
      </c>
      <c r="H440" s="9">
        <v>45282</v>
      </c>
      <c r="I440" s="8">
        <v>0.53548611111111111</v>
      </c>
      <c r="J440" s="8" t="s">
        <v>488</v>
      </c>
      <c r="K440" t="s">
        <v>176</v>
      </c>
    </row>
    <row r="441" spans="1:11" x14ac:dyDescent="0.3">
      <c r="A441">
        <v>440</v>
      </c>
      <c r="B441" t="s">
        <v>106</v>
      </c>
      <c r="C441">
        <v>13</v>
      </c>
      <c r="D441">
        <v>4</v>
      </c>
      <c r="E441">
        <v>4564</v>
      </c>
      <c r="F441" s="9">
        <v>44992</v>
      </c>
      <c r="G441" s="8">
        <v>0.39827546296296296</v>
      </c>
      <c r="H441" s="9">
        <v>44994</v>
      </c>
      <c r="I441" s="8">
        <v>5.6585648148148149E-2</v>
      </c>
      <c r="J441" s="8" t="s">
        <v>737</v>
      </c>
      <c r="K441" t="s">
        <v>195</v>
      </c>
    </row>
    <row r="442" spans="1:11" x14ac:dyDescent="0.3">
      <c r="A442">
        <v>441</v>
      </c>
      <c r="B442" t="s">
        <v>393</v>
      </c>
      <c r="C442">
        <v>26</v>
      </c>
      <c r="D442">
        <v>2</v>
      </c>
      <c r="E442">
        <v>578</v>
      </c>
      <c r="F442" s="9">
        <v>44983</v>
      </c>
      <c r="G442" s="8">
        <v>0.47495370370370371</v>
      </c>
      <c r="H442" s="9">
        <v>44991</v>
      </c>
      <c r="I442" s="8">
        <v>0.69363425925925926</v>
      </c>
      <c r="J442" s="8" t="s">
        <v>781</v>
      </c>
      <c r="K442" t="s">
        <v>195</v>
      </c>
    </row>
    <row r="443" spans="1:11" x14ac:dyDescent="0.3">
      <c r="A443">
        <v>442</v>
      </c>
      <c r="B443" t="s">
        <v>131</v>
      </c>
      <c r="C443">
        <v>3</v>
      </c>
      <c r="D443">
        <v>3</v>
      </c>
      <c r="E443">
        <v>4602</v>
      </c>
      <c r="F443" s="9">
        <v>44965</v>
      </c>
      <c r="G443" s="8">
        <v>0.75231481481481477</v>
      </c>
      <c r="H443" s="9">
        <v>44972</v>
      </c>
      <c r="I443" s="8">
        <v>0.33725694444444443</v>
      </c>
      <c r="J443" s="8" t="s">
        <v>128</v>
      </c>
      <c r="K443" t="s">
        <v>183</v>
      </c>
    </row>
    <row r="444" spans="1:11" x14ac:dyDescent="0.3">
      <c r="A444">
        <v>443</v>
      </c>
      <c r="B444" t="s">
        <v>365</v>
      </c>
      <c r="C444">
        <v>49</v>
      </c>
      <c r="D444">
        <v>3</v>
      </c>
      <c r="E444">
        <v>2709</v>
      </c>
      <c r="F444" s="9">
        <v>44961</v>
      </c>
      <c r="G444" s="8">
        <v>0.93216435185185187</v>
      </c>
      <c r="H444" s="9">
        <v>44970</v>
      </c>
      <c r="I444" s="8">
        <v>9.4444444444444442E-2</v>
      </c>
      <c r="J444" s="8" t="s">
        <v>767</v>
      </c>
      <c r="K444" t="s">
        <v>183</v>
      </c>
    </row>
    <row r="445" spans="1:11" x14ac:dyDescent="0.3">
      <c r="A445">
        <v>444</v>
      </c>
      <c r="B445" t="s">
        <v>121</v>
      </c>
      <c r="C445">
        <v>60</v>
      </c>
      <c r="D445">
        <v>3</v>
      </c>
      <c r="E445">
        <v>2481</v>
      </c>
      <c r="F445" s="9">
        <v>45232</v>
      </c>
      <c r="G445" s="8">
        <v>4.2511574074074077E-2</v>
      </c>
      <c r="H445" s="9">
        <v>45239</v>
      </c>
      <c r="I445" s="8">
        <v>0.41273148148148148</v>
      </c>
      <c r="J445" s="8" t="s">
        <v>702</v>
      </c>
      <c r="K445" t="s">
        <v>178</v>
      </c>
    </row>
    <row r="446" spans="1:11" x14ac:dyDescent="0.3">
      <c r="A446">
        <v>445</v>
      </c>
      <c r="B446" t="s">
        <v>370</v>
      </c>
      <c r="C446">
        <v>30</v>
      </c>
      <c r="D446">
        <v>5</v>
      </c>
      <c r="E446">
        <v>3755</v>
      </c>
      <c r="F446" s="9">
        <v>45091</v>
      </c>
      <c r="G446" s="8">
        <v>0.83937499999999998</v>
      </c>
      <c r="H446" s="9">
        <v>45092</v>
      </c>
      <c r="I446" s="8">
        <v>0.59892361111111114</v>
      </c>
      <c r="J446" s="8" t="s">
        <v>196</v>
      </c>
      <c r="K446" t="s">
        <v>176</v>
      </c>
    </row>
    <row r="447" spans="1:11" x14ac:dyDescent="0.3">
      <c r="A447">
        <v>446</v>
      </c>
      <c r="B447" t="s">
        <v>521</v>
      </c>
      <c r="C447">
        <v>33</v>
      </c>
      <c r="D447">
        <v>5</v>
      </c>
      <c r="E447">
        <v>1570</v>
      </c>
      <c r="F447" s="9">
        <v>44969</v>
      </c>
      <c r="G447" s="8">
        <v>0.12087962962962963</v>
      </c>
      <c r="H447" s="9">
        <v>44972</v>
      </c>
      <c r="I447" s="8">
        <v>0.46074074074074073</v>
      </c>
      <c r="J447" s="8" t="s">
        <v>691</v>
      </c>
      <c r="K447" t="s">
        <v>183</v>
      </c>
    </row>
    <row r="448" spans="1:11" x14ac:dyDescent="0.3">
      <c r="A448">
        <v>447</v>
      </c>
      <c r="B448" t="s">
        <v>297</v>
      </c>
      <c r="C448">
        <v>47</v>
      </c>
      <c r="D448">
        <v>4</v>
      </c>
      <c r="E448">
        <v>6552</v>
      </c>
      <c r="F448" s="9">
        <v>44984</v>
      </c>
      <c r="G448" s="8">
        <v>0.11497685185185186</v>
      </c>
      <c r="H448" s="9">
        <v>44989</v>
      </c>
      <c r="I448" s="8">
        <v>0.62842592592592594</v>
      </c>
      <c r="J448" s="8" t="s">
        <v>688</v>
      </c>
      <c r="K448" t="s">
        <v>195</v>
      </c>
    </row>
    <row r="449" spans="1:11" x14ac:dyDescent="0.3">
      <c r="A449">
        <v>448</v>
      </c>
      <c r="B449" t="s">
        <v>557</v>
      </c>
      <c r="C449">
        <v>16</v>
      </c>
      <c r="D449">
        <v>1</v>
      </c>
      <c r="E449">
        <v>1721</v>
      </c>
      <c r="F449" s="9">
        <v>44987</v>
      </c>
      <c r="G449" s="8">
        <v>0.113125</v>
      </c>
      <c r="H449" s="9">
        <v>44988</v>
      </c>
      <c r="I449" s="8">
        <v>0.57111111111111112</v>
      </c>
      <c r="J449" s="8" t="s">
        <v>25</v>
      </c>
      <c r="K449" t="s">
        <v>195</v>
      </c>
    </row>
    <row r="450" spans="1:11" x14ac:dyDescent="0.3">
      <c r="A450">
        <v>449</v>
      </c>
      <c r="B450" t="s">
        <v>360</v>
      </c>
      <c r="C450">
        <v>49</v>
      </c>
      <c r="D450">
        <v>4</v>
      </c>
      <c r="E450">
        <v>3612</v>
      </c>
      <c r="F450" s="9">
        <v>44970</v>
      </c>
      <c r="G450" s="8">
        <v>0.13780092592592594</v>
      </c>
      <c r="H450" s="9">
        <v>44973</v>
      </c>
      <c r="I450" s="8">
        <v>0.4233912037037037</v>
      </c>
      <c r="J450" s="8" t="s">
        <v>676</v>
      </c>
      <c r="K450" t="s">
        <v>183</v>
      </c>
    </row>
    <row r="451" spans="1:11" x14ac:dyDescent="0.3">
      <c r="A451">
        <v>450</v>
      </c>
      <c r="B451" t="s">
        <v>607</v>
      </c>
      <c r="C451">
        <v>39</v>
      </c>
      <c r="D451">
        <v>5</v>
      </c>
      <c r="E451">
        <v>1935</v>
      </c>
      <c r="F451" s="9">
        <v>45262</v>
      </c>
      <c r="G451" s="8">
        <v>0.33200231481481479</v>
      </c>
      <c r="H451" s="9">
        <v>45272</v>
      </c>
      <c r="I451" s="8">
        <v>0.42358796296296297</v>
      </c>
      <c r="J451" s="8" t="s">
        <v>613</v>
      </c>
      <c r="K451" t="s">
        <v>213</v>
      </c>
    </row>
    <row r="452" spans="1:11" x14ac:dyDescent="0.3">
      <c r="A452">
        <v>451</v>
      </c>
      <c r="B452" t="s">
        <v>521</v>
      </c>
      <c r="C452">
        <v>33</v>
      </c>
      <c r="D452">
        <v>5</v>
      </c>
      <c r="E452">
        <v>1570</v>
      </c>
      <c r="F452" s="9">
        <v>44964</v>
      </c>
      <c r="G452" s="8">
        <v>1.1712962962962963E-2</v>
      </c>
      <c r="H452" s="9">
        <v>44970</v>
      </c>
      <c r="I452" s="8">
        <v>0.88260416666666663</v>
      </c>
      <c r="J452" s="8" t="s">
        <v>705</v>
      </c>
      <c r="K452" t="s">
        <v>183</v>
      </c>
    </row>
    <row r="453" spans="1:11" x14ac:dyDescent="0.3">
      <c r="A453">
        <v>452</v>
      </c>
      <c r="B453" t="s">
        <v>360</v>
      </c>
      <c r="C453">
        <v>70</v>
      </c>
      <c r="D453">
        <v>3</v>
      </c>
      <c r="E453">
        <v>2598</v>
      </c>
      <c r="F453" s="9">
        <v>45116</v>
      </c>
      <c r="G453" s="8">
        <v>0.83158564814814817</v>
      </c>
      <c r="H453" s="9">
        <v>45124</v>
      </c>
      <c r="I453" s="8">
        <v>0.48770833333333335</v>
      </c>
      <c r="J453" s="8" t="s">
        <v>669</v>
      </c>
      <c r="K453" t="s">
        <v>180</v>
      </c>
    </row>
    <row r="454" spans="1:11" x14ac:dyDescent="0.3">
      <c r="A454">
        <v>453</v>
      </c>
      <c r="B454" t="s">
        <v>297</v>
      </c>
      <c r="C454">
        <v>27</v>
      </c>
      <c r="D454">
        <v>2</v>
      </c>
      <c r="E454">
        <v>1096</v>
      </c>
      <c r="F454" s="9">
        <v>45159</v>
      </c>
      <c r="G454" s="8">
        <v>0.42475694444444445</v>
      </c>
      <c r="H454" s="9">
        <v>45169</v>
      </c>
      <c r="I454" s="8">
        <v>0.51968749999999997</v>
      </c>
      <c r="J454" s="8" t="s">
        <v>662</v>
      </c>
      <c r="K454" t="s">
        <v>186</v>
      </c>
    </row>
    <row r="455" spans="1:11" x14ac:dyDescent="0.3">
      <c r="A455">
        <v>454</v>
      </c>
      <c r="B455" t="s">
        <v>567</v>
      </c>
      <c r="C455">
        <v>3</v>
      </c>
      <c r="D455">
        <v>2</v>
      </c>
      <c r="E455">
        <v>3068</v>
      </c>
      <c r="F455" s="9">
        <v>44964</v>
      </c>
      <c r="G455" s="8">
        <v>0.97695601851851854</v>
      </c>
      <c r="H455" s="9">
        <v>44966</v>
      </c>
      <c r="I455" s="8">
        <v>5.6898148148148149E-2</v>
      </c>
      <c r="J455" s="8" t="s">
        <v>729</v>
      </c>
      <c r="K455" t="s">
        <v>183</v>
      </c>
    </row>
    <row r="456" spans="1:11" x14ac:dyDescent="0.3">
      <c r="A456">
        <v>455</v>
      </c>
      <c r="B456" t="s">
        <v>204</v>
      </c>
      <c r="C456">
        <v>1</v>
      </c>
      <c r="D456">
        <v>2</v>
      </c>
      <c r="E456">
        <v>3870</v>
      </c>
      <c r="F456" s="9">
        <v>45219</v>
      </c>
      <c r="G456" s="8">
        <v>0.94016203703703705</v>
      </c>
      <c r="H456" s="9">
        <v>45224</v>
      </c>
      <c r="I456" s="8">
        <v>0.75300925925925921</v>
      </c>
      <c r="J456" s="8" t="s">
        <v>775</v>
      </c>
      <c r="K456" t="s">
        <v>213</v>
      </c>
    </row>
    <row r="457" spans="1:11" x14ac:dyDescent="0.3">
      <c r="A457">
        <v>456</v>
      </c>
      <c r="B457" t="s">
        <v>482</v>
      </c>
      <c r="C457">
        <v>33</v>
      </c>
      <c r="D457">
        <v>2</v>
      </c>
      <c r="E457">
        <v>628</v>
      </c>
      <c r="F457" s="9">
        <v>44969</v>
      </c>
      <c r="G457" s="8">
        <v>0.95253472222222224</v>
      </c>
      <c r="H457" s="9">
        <v>44972</v>
      </c>
      <c r="I457" s="8">
        <v>0.92645833333333338</v>
      </c>
      <c r="J457" s="8" t="s">
        <v>646</v>
      </c>
      <c r="K457" t="s">
        <v>183</v>
      </c>
    </row>
    <row r="458" spans="1:11" x14ac:dyDescent="0.3">
      <c r="A458">
        <v>457</v>
      </c>
      <c r="B458" t="s">
        <v>319</v>
      </c>
      <c r="C458">
        <v>22</v>
      </c>
      <c r="D458">
        <v>5</v>
      </c>
      <c r="E458">
        <v>8195</v>
      </c>
      <c r="F458" s="9">
        <v>45073</v>
      </c>
      <c r="G458" s="8">
        <v>0.58031250000000001</v>
      </c>
      <c r="H458" s="9">
        <v>45075</v>
      </c>
      <c r="I458" s="8">
        <v>0.6933449074074074</v>
      </c>
      <c r="J458" s="8" t="s">
        <v>782</v>
      </c>
      <c r="K458" t="s">
        <v>213</v>
      </c>
    </row>
    <row r="459" spans="1:11" x14ac:dyDescent="0.3">
      <c r="A459">
        <v>458</v>
      </c>
      <c r="B459" t="s">
        <v>403</v>
      </c>
      <c r="C459">
        <v>32</v>
      </c>
      <c r="D459">
        <v>2</v>
      </c>
      <c r="E459">
        <v>3584</v>
      </c>
      <c r="F459" s="9">
        <v>45126</v>
      </c>
      <c r="G459" s="8">
        <v>0.72326388888888893</v>
      </c>
      <c r="H459" s="9">
        <v>45131</v>
      </c>
      <c r="I459" s="8">
        <v>0.85606481481481478</v>
      </c>
      <c r="J459" s="8" t="s">
        <v>679</v>
      </c>
      <c r="K459" t="s">
        <v>180</v>
      </c>
    </row>
    <row r="460" spans="1:11" x14ac:dyDescent="0.3">
      <c r="A460">
        <v>459</v>
      </c>
      <c r="B460" t="s">
        <v>591</v>
      </c>
      <c r="C460">
        <v>12</v>
      </c>
      <c r="D460">
        <v>2</v>
      </c>
      <c r="E460">
        <v>1344</v>
      </c>
      <c r="F460" s="9">
        <v>45014</v>
      </c>
      <c r="G460" s="8">
        <v>0.30896990740740743</v>
      </c>
      <c r="H460" s="9">
        <v>45015</v>
      </c>
      <c r="I460" s="8">
        <v>0.31563657407407408</v>
      </c>
      <c r="J460" s="8" t="s">
        <v>746</v>
      </c>
      <c r="K460" t="s">
        <v>176</v>
      </c>
    </row>
    <row r="461" spans="1:11" x14ac:dyDescent="0.3">
      <c r="A461">
        <v>460</v>
      </c>
      <c r="B461" t="s">
        <v>49</v>
      </c>
      <c r="C461">
        <v>29</v>
      </c>
      <c r="D461">
        <v>2</v>
      </c>
      <c r="E461">
        <v>2504</v>
      </c>
      <c r="F461" s="9">
        <v>44989</v>
      </c>
      <c r="G461" s="8">
        <v>0.33232638888888888</v>
      </c>
      <c r="H461" s="9">
        <v>44991</v>
      </c>
      <c r="I461" s="8">
        <v>5.162037037037037E-3</v>
      </c>
      <c r="J461" s="8" t="s">
        <v>783</v>
      </c>
      <c r="K461" t="s">
        <v>195</v>
      </c>
    </row>
    <row r="462" spans="1:11" x14ac:dyDescent="0.3">
      <c r="A462">
        <v>461</v>
      </c>
      <c r="B462" t="s">
        <v>542</v>
      </c>
      <c r="C462">
        <v>12</v>
      </c>
      <c r="D462">
        <v>4</v>
      </c>
      <c r="E462">
        <v>2688</v>
      </c>
      <c r="F462" s="9">
        <v>45099</v>
      </c>
      <c r="G462" s="8">
        <v>0.34209490740740739</v>
      </c>
      <c r="H462" s="9">
        <v>45104</v>
      </c>
      <c r="I462" s="8">
        <v>0.62009259259259264</v>
      </c>
      <c r="J462" s="8" t="s">
        <v>696</v>
      </c>
      <c r="K462" t="s">
        <v>176</v>
      </c>
    </row>
    <row r="463" spans="1:11" x14ac:dyDescent="0.3">
      <c r="A463">
        <v>462</v>
      </c>
      <c r="B463" t="s">
        <v>199</v>
      </c>
      <c r="C463">
        <v>60</v>
      </c>
      <c r="D463">
        <v>5</v>
      </c>
      <c r="E463">
        <v>4135</v>
      </c>
      <c r="F463" s="9">
        <v>45234</v>
      </c>
      <c r="G463" s="8">
        <v>0.75701388888888888</v>
      </c>
      <c r="H463" s="9">
        <v>45243</v>
      </c>
      <c r="I463" s="8">
        <v>0.59738425925925931</v>
      </c>
      <c r="J463" s="8" t="s">
        <v>681</v>
      </c>
      <c r="K463" t="s">
        <v>178</v>
      </c>
    </row>
    <row r="464" spans="1:11" x14ac:dyDescent="0.3">
      <c r="A464">
        <v>463</v>
      </c>
      <c r="B464" t="s">
        <v>181</v>
      </c>
      <c r="C464">
        <v>18</v>
      </c>
      <c r="D464">
        <v>3</v>
      </c>
      <c r="E464">
        <v>2343</v>
      </c>
      <c r="F464" s="9">
        <v>45193</v>
      </c>
      <c r="G464" s="8">
        <v>0.9331828703703704</v>
      </c>
      <c r="H464" s="9">
        <v>45199</v>
      </c>
      <c r="I464" s="8">
        <v>3.6145833333333335E-2</v>
      </c>
      <c r="J464" s="8" t="s">
        <v>784</v>
      </c>
      <c r="K464" t="s">
        <v>180</v>
      </c>
    </row>
    <row r="465" spans="1:11" x14ac:dyDescent="0.3">
      <c r="A465">
        <v>464</v>
      </c>
      <c r="B465" t="s">
        <v>85</v>
      </c>
      <c r="C465">
        <v>18</v>
      </c>
      <c r="D465">
        <v>3</v>
      </c>
      <c r="E465">
        <v>2343</v>
      </c>
      <c r="F465" s="9">
        <v>45112</v>
      </c>
      <c r="G465" s="8">
        <v>0.12806712962962963</v>
      </c>
      <c r="H465" s="9">
        <v>45115</v>
      </c>
      <c r="I465" s="8">
        <v>0.56857638888888884</v>
      </c>
      <c r="J465" s="8" t="s">
        <v>785</v>
      </c>
      <c r="K465" t="s">
        <v>180</v>
      </c>
    </row>
    <row r="466" spans="1:11" x14ac:dyDescent="0.3">
      <c r="A466">
        <v>465</v>
      </c>
      <c r="B466" t="s">
        <v>162</v>
      </c>
      <c r="C466">
        <v>55</v>
      </c>
      <c r="D466">
        <v>5</v>
      </c>
      <c r="E466">
        <v>9520</v>
      </c>
      <c r="F466" s="9">
        <v>45161</v>
      </c>
      <c r="G466" s="8">
        <v>0.99041666666666661</v>
      </c>
      <c r="H466" s="9">
        <v>45164</v>
      </c>
      <c r="I466" s="8">
        <v>0.56193287037037032</v>
      </c>
      <c r="J466" s="8" t="s">
        <v>62</v>
      </c>
      <c r="K466" t="s">
        <v>186</v>
      </c>
    </row>
    <row r="467" spans="1:11" x14ac:dyDescent="0.3">
      <c r="A467">
        <v>466</v>
      </c>
      <c r="B467" t="s">
        <v>398</v>
      </c>
      <c r="C467">
        <v>23</v>
      </c>
      <c r="D467">
        <v>1</v>
      </c>
      <c r="E467">
        <v>1098</v>
      </c>
      <c r="F467" s="9">
        <v>45202</v>
      </c>
      <c r="G467" s="8">
        <v>0.58219907407407412</v>
      </c>
      <c r="H467" s="9">
        <v>45210</v>
      </c>
      <c r="I467" s="8">
        <v>0.41644675925925928</v>
      </c>
      <c r="J467" s="8" t="s">
        <v>660</v>
      </c>
      <c r="K467" t="s">
        <v>176</v>
      </c>
    </row>
    <row r="468" spans="1:11" x14ac:dyDescent="0.3">
      <c r="A468">
        <v>467</v>
      </c>
      <c r="B468" t="s">
        <v>202</v>
      </c>
      <c r="C468">
        <v>53</v>
      </c>
      <c r="D468">
        <v>1</v>
      </c>
      <c r="E468">
        <v>1672</v>
      </c>
      <c r="F468" s="9">
        <v>45166</v>
      </c>
      <c r="G468" s="8">
        <v>0.59634259259259259</v>
      </c>
      <c r="H468" s="9">
        <v>45171</v>
      </c>
      <c r="I468" s="8">
        <v>0.63901620370370371</v>
      </c>
      <c r="J468" s="8" t="s">
        <v>197</v>
      </c>
      <c r="K468" t="s">
        <v>186</v>
      </c>
    </row>
    <row r="469" spans="1:11" x14ac:dyDescent="0.3">
      <c r="A469">
        <v>468</v>
      </c>
      <c r="B469" t="s">
        <v>49</v>
      </c>
      <c r="C469">
        <v>5</v>
      </c>
      <c r="D469">
        <v>2</v>
      </c>
      <c r="E469">
        <v>2888</v>
      </c>
      <c r="F469" s="9">
        <v>45132</v>
      </c>
      <c r="G469" s="8">
        <v>0.33155092592592594</v>
      </c>
      <c r="H469" s="9">
        <v>45142</v>
      </c>
      <c r="I469" s="8">
        <v>5.8877314814814813E-2</v>
      </c>
      <c r="J469" s="8" t="s">
        <v>786</v>
      </c>
      <c r="K469" t="s">
        <v>213</v>
      </c>
    </row>
    <row r="470" spans="1:11" x14ac:dyDescent="0.3">
      <c r="A470">
        <v>469</v>
      </c>
      <c r="B470" t="s">
        <v>389</v>
      </c>
      <c r="C470">
        <v>42</v>
      </c>
      <c r="D470">
        <v>4</v>
      </c>
      <c r="E470">
        <v>6976</v>
      </c>
      <c r="F470" s="9">
        <v>45275</v>
      </c>
      <c r="G470" s="8">
        <v>0.29583333333333334</v>
      </c>
      <c r="H470" s="9">
        <v>45279</v>
      </c>
      <c r="I470" s="8">
        <v>0.53945601851851854</v>
      </c>
      <c r="J470" s="8" t="s">
        <v>336</v>
      </c>
      <c r="K470" t="s">
        <v>213</v>
      </c>
    </row>
    <row r="471" spans="1:11" x14ac:dyDescent="0.3">
      <c r="A471">
        <v>470</v>
      </c>
      <c r="B471" t="s">
        <v>292</v>
      </c>
      <c r="C471">
        <v>47</v>
      </c>
      <c r="D471">
        <v>5</v>
      </c>
      <c r="E471">
        <v>8190</v>
      </c>
      <c r="F471" s="9">
        <v>44985</v>
      </c>
      <c r="G471" s="8">
        <v>0.73199074074074078</v>
      </c>
      <c r="H471" s="9">
        <v>44991</v>
      </c>
      <c r="I471" s="8">
        <v>0.64547453703703705</v>
      </c>
      <c r="J471" s="8" t="s">
        <v>644</v>
      </c>
      <c r="K471" t="s">
        <v>195</v>
      </c>
    </row>
    <row r="472" spans="1:11" x14ac:dyDescent="0.3">
      <c r="A472">
        <v>471</v>
      </c>
      <c r="B472" t="s">
        <v>587</v>
      </c>
      <c r="C472">
        <v>23</v>
      </c>
      <c r="D472">
        <v>2</v>
      </c>
      <c r="E472">
        <v>2196</v>
      </c>
      <c r="F472" s="9">
        <v>44957</v>
      </c>
      <c r="G472" s="8">
        <v>0.50626157407407413</v>
      </c>
      <c r="H472" s="9">
        <v>44967</v>
      </c>
      <c r="I472" s="8">
        <v>0.24312500000000001</v>
      </c>
      <c r="J472" s="8" t="s">
        <v>741</v>
      </c>
      <c r="K472" t="s">
        <v>176</v>
      </c>
    </row>
    <row r="473" spans="1:11" x14ac:dyDescent="0.3">
      <c r="A473">
        <v>472</v>
      </c>
      <c r="B473" t="s">
        <v>91</v>
      </c>
      <c r="C473">
        <v>56</v>
      </c>
      <c r="D473">
        <v>1</v>
      </c>
      <c r="E473">
        <v>1272</v>
      </c>
      <c r="F473" s="9">
        <v>45284</v>
      </c>
      <c r="G473" s="8">
        <v>0.31432870370370369</v>
      </c>
      <c r="H473" s="9">
        <v>45290</v>
      </c>
      <c r="I473" s="8">
        <v>0.94881944444444444</v>
      </c>
      <c r="J473" s="8" t="s">
        <v>201</v>
      </c>
      <c r="K473" t="s">
        <v>176</v>
      </c>
    </row>
    <row r="474" spans="1:11" x14ac:dyDescent="0.3">
      <c r="A474">
        <v>473</v>
      </c>
      <c r="B474" t="s">
        <v>436</v>
      </c>
      <c r="C474">
        <v>22</v>
      </c>
      <c r="D474">
        <v>3</v>
      </c>
      <c r="E474">
        <v>4917</v>
      </c>
      <c r="F474" s="9">
        <v>45013</v>
      </c>
      <c r="G474" s="8">
        <v>0.34302083333333333</v>
      </c>
      <c r="H474" s="9">
        <v>45020</v>
      </c>
      <c r="I474" s="8">
        <v>0.65576388888888892</v>
      </c>
      <c r="J474" s="8" t="s">
        <v>787</v>
      </c>
      <c r="K474" t="s">
        <v>213</v>
      </c>
    </row>
    <row r="475" spans="1:11" x14ac:dyDescent="0.3">
      <c r="A475">
        <v>474</v>
      </c>
      <c r="B475" t="s">
        <v>389</v>
      </c>
      <c r="C475">
        <v>1</v>
      </c>
      <c r="D475">
        <v>4</v>
      </c>
      <c r="E475">
        <v>7740</v>
      </c>
      <c r="F475" s="9">
        <v>44964</v>
      </c>
      <c r="G475" s="8">
        <v>0.27221064814814816</v>
      </c>
      <c r="H475" s="9">
        <v>44971</v>
      </c>
      <c r="I475" s="8">
        <v>8.3414351851851851E-2</v>
      </c>
      <c r="J475" s="8" t="s">
        <v>321</v>
      </c>
      <c r="K475" t="s">
        <v>213</v>
      </c>
    </row>
    <row r="476" spans="1:11" x14ac:dyDescent="0.3">
      <c r="A476">
        <v>475</v>
      </c>
      <c r="B476" t="s">
        <v>191</v>
      </c>
      <c r="C476">
        <v>46</v>
      </c>
      <c r="D476">
        <v>2</v>
      </c>
      <c r="E476">
        <v>1516</v>
      </c>
      <c r="F476" s="9">
        <v>45264</v>
      </c>
      <c r="G476" s="8">
        <v>0.30651620370370369</v>
      </c>
      <c r="H476" s="9">
        <v>45268</v>
      </c>
      <c r="I476" s="8">
        <v>0.56414351851851852</v>
      </c>
      <c r="J476" s="8" t="s">
        <v>788</v>
      </c>
      <c r="K476" t="s">
        <v>176</v>
      </c>
    </row>
    <row r="477" spans="1:11" x14ac:dyDescent="0.3">
      <c r="A477">
        <v>476</v>
      </c>
      <c r="B477" t="s">
        <v>464</v>
      </c>
      <c r="C477">
        <v>40</v>
      </c>
      <c r="D477">
        <v>2</v>
      </c>
      <c r="E477">
        <v>3846</v>
      </c>
      <c r="F477" s="9">
        <v>45187</v>
      </c>
      <c r="G477" s="8">
        <v>5.3680555555555558E-2</v>
      </c>
      <c r="H477" s="9">
        <v>45189</v>
      </c>
      <c r="I477" s="8">
        <v>0.74530092592592589</v>
      </c>
      <c r="J477" s="8" t="s">
        <v>205</v>
      </c>
      <c r="K477" t="s">
        <v>176</v>
      </c>
    </row>
    <row r="478" spans="1:11" x14ac:dyDescent="0.3">
      <c r="A478">
        <v>477</v>
      </c>
      <c r="B478" t="s">
        <v>191</v>
      </c>
      <c r="C478">
        <v>33</v>
      </c>
      <c r="D478">
        <v>4</v>
      </c>
      <c r="E478">
        <v>1256</v>
      </c>
      <c r="F478" s="9">
        <v>44969</v>
      </c>
      <c r="G478" s="8">
        <v>0.72093750000000001</v>
      </c>
      <c r="H478" s="9">
        <v>44971</v>
      </c>
      <c r="I478" s="8">
        <v>0.13324074074074074</v>
      </c>
      <c r="J478" s="8" t="s">
        <v>103</v>
      </c>
      <c r="K478" t="s">
        <v>183</v>
      </c>
    </row>
    <row r="479" spans="1:11" x14ac:dyDescent="0.3">
      <c r="A479">
        <v>478</v>
      </c>
      <c r="B479" t="s">
        <v>28</v>
      </c>
      <c r="C479">
        <v>11</v>
      </c>
      <c r="D479">
        <v>5</v>
      </c>
      <c r="E479">
        <v>5480</v>
      </c>
      <c r="F479" s="9">
        <v>44965</v>
      </c>
      <c r="G479" s="8">
        <v>4.9548611111111113E-2</v>
      </c>
      <c r="H479" s="9">
        <v>44966</v>
      </c>
      <c r="I479" s="8">
        <v>0.40994212962962961</v>
      </c>
      <c r="J479" s="8" t="s">
        <v>789</v>
      </c>
      <c r="K479" t="s">
        <v>183</v>
      </c>
    </row>
    <row r="480" spans="1:11" x14ac:dyDescent="0.3">
      <c r="A480">
        <v>479</v>
      </c>
      <c r="B480" t="s">
        <v>482</v>
      </c>
      <c r="C480">
        <v>11</v>
      </c>
      <c r="D480">
        <v>1</v>
      </c>
      <c r="E480">
        <v>1096</v>
      </c>
      <c r="F480" s="9">
        <v>44964</v>
      </c>
      <c r="G480" s="8">
        <v>0.74190972222222218</v>
      </c>
      <c r="H480" s="9">
        <v>44968</v>
      </c>
      <c r="I480" s="8">
        <v>0.45015046296296296</v>
      </c>
      <c r="J480" s="8" t="s">
        <v>769</v>
      </c>
      <c r="K480" t="s">
        <v>183</v>
      </c>
    </row>
    <row r="481" spans="1:11" x14ac:dyDescent="0.3">
      <c r="A481">
        <v>480</v>
      </c>
      <c r="B481" t="s">
        <v>425</v>
      </c>
      <c r="C481">
        <v>62</v>
      </c>
      <c r="D481">
        <v>4</v>
      </c>
      <c r="E481">
        <v>5424</v>
      </c>
      <c r="F481" s="9">
        <v>44991</v>
      </c>
      <c r="G481" s="8">
        <v>0.18716435185185185</v>
      </c>
      <c r="H481" s="9">
        <v>45001</v>
      </c>
      <c r="I481" s="8">
        <v>0.93024305555555553</v>
      </c>
      <c r="J481" s="8" t="s">
        <v>790</v>
      </c>
      <c r="K481" t="s">
        <v>195</v>
      </c>
    </row>
    <row r="482" spans="1:11" x14ac:dyDescent="0.3">
      <c r="A482">
        <v>481</v>
      </c>
      <c r="B482" t="s">
        <v>190</v>
      </c>
      <c r="C482">
        <v>12</v>
      </c>
      <c r="D482">
        <v>5</v>
      </c>
      <c r="E482">
        <v>3360</v>
      </c>
      <c r="F482" s="9">
        <v>45159</v>
      </c>
      <c r="G482" s="8">
        <v>6.134259259259259E-4</v>
      </c>
      <c r="H482" s="9">
        <v>45163</v>
      </c>
      <c r="I482" s="8">
        <v>0.77528935185185188</v>
      </c>
      <c r="J482" s="8" t="s">
        <v>791</v>
      </c>
      <c r="K482" t="s">
        <v>176</v>
      </c>
    </row>
    <row r="483" spans="1:11" x14ac:dyDescent="0.3">
      <c r="A483">
        <v>482</v>
      </c>
      <c r="B483" t="s">
        <v>385</v>
      </c>
      <c r="C483">
        <v>23</v>
      </c>
      <c r="D483">
        <v>3</v>
      </c>
      <c r="E483">
        <v>3294</v>
      </c>
      <c r="F483" s="9">
        <v>45082</v>
      </c>
      <c r="G483" s="8">
        <v>0.85668981481481477</v>
      </c>
      <c r="H483" s="9">
        <v>45091</v>
      </c>
      <c r="I483" s="8">
        <v>0.87262731481481481</v>
      </c>
      <c r="J483" s="8" t="s">
        <v>630</v>
      </c>
      <c r="K483" t="s">
        <v>176</v>
      </c>
    </row>
    <row r="484" spans="1:11" x14ac:dyDescent="0.3">
      <c r="A484">
        <v>483</v>
      </c>
      <c r="B484" t="s">
        <v>49</v>
      </c>
      <c r="C484">
        <v>59</v>
      </c>
      <c r="D484">
        <v>2</v>
      </c>
      <c r="E484">
        <v>1622</v>
      </c>
      <c r="F484" s="9">
        <v>45166</v>
      </c>
      <c r="G484" s="8">
        <v>0.26739583333333333</v>
      </c>
      <c r="H484" s="9">
        <v>45169</v>
      </c>
      <c r="I484" s="8">
        <v>0.21252314814814816</v>
      </c>
      <c r="J484" s="8" t="s">
        <v>340</v>
      </c>
      <c r="K484" t="s">
        <v>186</v>
      </c>
    </row>
    <row r="485" spans="1:11" x14ac:dyDescent="0.3">
      <c r="A485">
        <v>484</v>
      </c>
      <c r="B485" t="s">
        <v>309</v>
      </c>
      <c r="C485">
        <v>1</v>
      </c>
      <c r="D485">
        <v>5</v>
      </c>
      <c r="E485">
        <v>9675</v>
      </c>
      <c r="F485" s="9">
        <v>45072</v>
      </c>
      <c r="G485" s="8">
        <v>0.79438657407407409</v>
      </c>
      <c r="H485" s="9">
        <v>45080</v>
      </c>
      <c r="I485" s="8">
        <v>0.8140856481481481</v>
      </c>
      <c r="J485" s="8" t="s">
        <v>189</v>
      </c>
      <c r="K485" t="s">
        <v>213</v>
      </c>
    </row>
    <row r="486" spans="1:11" x14ac:dyDescent="0.3">
      <c r="A486">
        <v>485</v>
      </c>
      <c r="B486" t="s">
        <v>162</v>
      </c>
      <c r="C486">
        <v>43</v>
      </c>
      <c r="D486">
        <v>4</v>
      </c>
      <c r="E486">
        <v>3000</v>
      </c>
      <c r="F486" s="9">
        <v>45236</v>
      </c>
      <c r="G486" s="8">
        <v>0.80583333333333329</v>
      </c>
      <c r="H486" s="9">
        <v>45244</v>
      </c>
      <c r="I486" s="8">
        <v>0.81057870370370366</v>
      </c>
      <c r="J486" s="8" t="s">
        <v>517</v>
      </c>
      <c r="K486" t="s">
        <v>178</v>
      </c>
    </row>
    <row r="487" spans="1:11" x14ac:dyDescent="0.3">
      <c r="A487">
        <v>486</v>
      </c>
      <c r="B487" t="s">
        <v>287</v>
      </c>
      <c r="C487">
        <v>24</v>
      </c>
      <c r="D487">
        <v>1</v>
      </c>
      <c r="E487">
        <v>535</v>
      </c>
      <c r="F487" s="9">
        <v>45132</v>
      </c>
      <c r="G487" s="8">
        <v>0.60729166666666667</v>
      </c>
      <c r="H487" s="9">
        <v>45137</v>
      </c>
      <c r="I487" s="8">
        <v>0.70734953703703707</v>
      </c>
      <c r="J487" s="8" t="s">
        <v>758</v>
      </c>
      <c r="K487" t="s">
        <v>180</v>
      </c>
    </row>
    <row r="488" spans="1:11" x14ac:dyDescent="0.3">
      <c r="A488">
        <v>487</v>
      </c>
      <c r="B488" t="s">
        <v>398</v>
      </c>
      <c r="C488">
        <v>51</v>
      </c>
      <c r="D488">
        <v>1</v>
      </c>
      <c r="E488">
        <v>1084</v>
      </c>
      <c r="F488" s="9">
        <v>44931</v>
      </c>
      <c r="G488" s="8">
        <v>0.69927083333333329</v>
      </c>
      <c r="H488" s="9">
        <v>44935</v>
      </c>
      <c r="I488" s="8">
        <v>0.18631944444444445</v>
      </c>
      <c r="J488" s="8" t="s">
        <v>294</v>
      </c>
      <c r="K488" t="s">
        <v>213</v>
      </c>
    </row>
    <row r="489" spans="1:11" x14ac:dyDescent="0.3">
      <c r="A489">
        <v>488</v>
      </c>
      <c r="B489" t="s">
        <v>142</v>
      </c>
      <c r="C489">
        <v>21</v>
      </c>
      <c r="D489">
        <v>4</v>
      </c>
      <c r="E489">
        <v>6244</v>
      </c>
      <c r="F489" s="9">
        <v>45166</v>
      </c>
      <c r="G489" s="8">
        <v>0.92604166666666665</v>
      </c>
      <c r="H489" s="9">
        <v>45167</v>
      </c>
      <c r="I489" s="8">
        <v>0.22695601851851852</v>
      </c>
      <c r="J489" s="8" t="s">
        <v>108</v>
      </c>
      <c r="K489" t="s">
        <v>186</v>
      </c>
    </row>
    <row r="490" spans="1:11" x14ac:dyDescent="0.3">
      <c r="A490">
        <v>489</v>
      </c>
      <c r="B490" t="s">
        <v>204</v>
      </c>
      <c r="C490">
        <v>10</v>
      </c>
      <c r="D490">
        <v>1</v>
      </c>
      <c r="E490">
        <v>259</v>
      </c>
      <c r="F490" s="9">
        <v>45166</v>
      </c>
      <c r="G490" s="8">
        <v>0.93537037037037041</v>
      </c>
      <c r="H490" s="9">
        <v>45171</v>
      </c>
      <c r="I490" s="8">
        <v>0.1880324074074074</v>
      </c>
      <c r="J490" s="8" t="s">
        <v>681</v>
      </c>
      <c r="K490" t="s">
        <v>180</v>
      </c>
    </row>
    <row r="491" spans="1:11" x14ac:dyDescent="0.3">
      <c r="A491">
        <v>490</v>
      </c>
      <c r="B491" t="s">
        <v>502</v>
      </c>
      <c r="C491">
        <v>2</v>
      </c>
      <c r="D491">
        <v>1</v>
      </c>
      <c r="E491">
        <v>441</v>
      </c>
      <c r="F491" s="9">
        <v>44969</v>
      </c>
      <c r="G491" s="8">
        <v>0.51947916666666671</v>
      </c>
      <c r="H491" s="9">
        <v>44971</v>
      </c>
      <c r="I491" s="8">
        <v>0.51896990740740745</v>
      </c>
      <c r="J491" s="8" t="s">
        <v>775</v>
      </c>
      <c r="K491" t="s">
        <v>183</v>
      </c>
    </row>
    <row r="492" spans="1:11" x14ac:dyDescent="0.3">
      <c r="A492">
        <v>491</v>
      </c>
      <c r="B492" t="s">
        <v>601</v>
      </c>
      <c r="C492">
        <v>30</v>
      </c>
      <c r="D492">
        <v>1</v>
      </c>
      <c r="E492">
        <v>751</v>
      </c>
      <c r="F492" s="9">
        <v>45223</v>
      </c>
      <c r="G492" s="8">
        <v>0.26011574074074073</v>
      </c>
      <c r="H492" s="9">
        <v>45232</v>
      </c>
      <c r="I492" s="8">
        <v>0.95787037037037037</v>
      </c>
      <c r="J492" s="8" t="s">
        <v>751</v>
      </c>
      <c r="K492" t="s">
        <v>176</v>
      </c>
    </row>
    <row r="493" spans="1:11" x14ac:dyDescent="0.3">
      <c r="A493">
        <v>492</v>
      </c>
      <c r="B493" t="s">
        <v>370</v>
      </c>
      <c r="C493">
        <v>33</v>
      </c>
      <c r="D493">
        <v>2</v>
      </c>
      <c r="E493">
        <v>628</v>
      </c>
      <c r="F493" s="9">
        <v>44961</v>
      </c>
      <c r="G493" s="8">
        <v>0.57945601851851847</v>
      </c>
      <c r="H493" s="9">
        <v>44970</v>
      </c>
      <c r="I493" s="8">
        <v>0.50315972222222227</v>
      </c>
      <c r="J493" s="8" t="s">
        <v>663</v>
      </c>
      <c r="K493" t="s">
        <v>183</v>
      </c>
    </row>
    <row r="494" spans="1:11" x14ac:dyDescent="0.3">
      <c r="A494">
        <v>493</v>
      </c>
      <c r="B494" t="s">
        <v>314</v>
      </c>
      <c r="C494">
        <v>11</v>
      </c>
      <c r="D494">
        <v>1</v>
      </c>
      <c r="E494">
        <v>1096</v>
      </c>
      <c r="F494" s="9">
        <v>44962</v>
      </c>
      <c r="G494" s="8">
        <v>0.92458333333333331</v>
      </c>
      <c r="H494" s="9">
        <v>44963</v>
      </c>
      <c r="I494" s="8">
        <v>0.65498842592592588</v>
      </c>
      <c r="J494" s="8" t="s">
        <v>700</v>
      </c>
      <c r="K494" t="s">
        <v>183</v>
      </c>
    </row>
    <row r="495" spans="1:11" x14ac:dyDescent="0.3">
      <c r="A495">
        <v>494</v>
      </c>
      <c r="B495" t="s">
        <v>537</v>
      </c>
      <c r="C495">
        <v>7</v>
      </c>
      <c r="D495">
        <v>4</v>
      </c>
      <c r="E495">
        <v>1636</v>
      </c>
      <c r="F495" s="9">
        <v>44985</v>
      </c>
      <c r="G495" s="8">
        <v>0.13289351851851852</v>
      </c>
      <c r="H495" s="9">
        <v>44993</v>
      </c>
      <c r="I495" s="8">
        <v>0.79638888888888892</v>
      </c>
      <c r="J495" s="8" t="s">
        <v>703</v>
      </c>
      <c r="K495" t="s">
        <v>195</v>
      </c>
    </row>
    <row r="496" spans="1:11" x14ac:dyDescent="0.3">
      <c r="A496">
        <v>495</v>
      </c>
      <c r="B496" t="s">
        <v>49</v>
      </c>
      <c r="C496">
        <v>20</v>
      </c>
      <c r="D496">
        <v>1</v>
      </c>
      <c r="E496">
        <v>697</v>
      </c>
      <c r="F496" s="9">
        <v>45166</v>
      </c>
      <c r="G496" s="8">
        <v>0.73783564814814817</v>
      </c>
      <c r="H496" s="9">
        <v>45167</v>
      </c>
      <c r="I496" s="8">
        <v>0.9524421296296296</v>
      </c>
      <c r="J496" s="8" t="s">
        <v>792</v>
      </c>
      <c r="K496" t="s">
        <v>176</v>
      </c>
    </row>
    <row r="497" spans="1:11" x14ac:dyDescent="0.3">
      <c r="A497">
        <v>496</v>
      </c>
      <c r="B497" t="s">
        <v>121</v>
      </c>
      <c r="C497">
        <v>11</v>
      </c>
      <c r="D497">
        <v>4</v>
      </c>
      <c r="E497">
        <v>4384</v>
      </c>
      <c r="F497" s="9">
        <v>44966</v>
      </c>
      <c r="G497" s="8">
        <v>0.60552083333333329</v>
      </c>
      <c r="H497" s="9">
        <v>44973</v>
      </c>
      <c r="I497" s="8">
        <v>0.54561342592592588</v>
      </c>
      <c r="J497" s="8" t="s">
        <v>289</v>
      </c>
      <c r="K497" t="s">
        <v>183</v>
      </c>
    </row>
    <row r="498" spans="1:11" x14ac:dyDescent="0.3">
      <c r="A498">
        <v>497</v>
      </c>
      <c r="B498" t="s">
        <v>531</v>
      </c>
      <c r="C498">
        <v>64</v>
      </c>
      <c r="D498">
        <v>2</v>
      </c>
      <c r="E498">
        <v>3756</v>
      </c>
      <c r="F498" s="9">
        <v>45167</v>
      </c>
      <c r="G498" s="8">
        <v>0.8430671296296296</v>
      </c>
      <c r="H498" s="9">
        <v>45170</v>
      </c>
      <c r="I498" s="8">
        <v>0.19648148148148148</v>
      </c>
      <c r="J498" s="8" t="s">
        <v>738</v>
      </c>
      <c r="K498" t="s">
        <v>186</v>
      </c>
    </row>
    <row r="499" spans="1:11" x14ac:dyDescent="0.3">
      <c r="A499">
        <v>498</v>
      </c>
      <c r="B499" t="s">
        <v>624</v>
      </c>
      <c r="C499">
        <v>19</v>
      </c>
      <c r="D499">
        <v>4</v>
      </c>
      <c r="E499">
        <v>4936</v>
      </c>
      <c r="F499" s="9">
        <v>44970</v>
      </c>
      <c r="G499" s="8">
        <v>0.8991203703703704</v>
      </c>
      <c r="H499" s="9">
        <v>44977</v>
      </c>
      <c r="I499" s="8">
        <v>0.88500000000000001</v>
      </c>
      <c r="J499" s="8" t="s">
        <v>793</v>
      </c>
      <c r="K499" t="s">
        <v>183</v>
      </c>
    </row>
    <row r="500" spans="1:11" x14ac:dyDescent="0.3">
      <c r="A500">
        <v>499</v>
      </c>
      <c r="B500" t="s">
        <v>292</v>
      </c>
      <c r="C500">
        <v>59</v>
      </c>
      <c r="D500">
        <v>1</v>
      </c>
      <c r="E500">
        <v>811</v>
      </c>
      <c r="F500" s="9">
        <v>45165</v>
      </c>
      <c r="G500" s="8">
        <v>0.50648148148148153</v>
      </c>
      <c r="H500" s="9">
        <v>45171</v>
      </c>
      <c r="I500" s="8">
        <v>0.41912037037037037</v>
      </c>
      <c r="J500" s="8" t="s">
        <v>676</v>
      </c>
      <c r="K500" t="s">
        <v>186</v>
      </c>
    </row>
    <row r="501" spans="1:11" x14ac:dyDescent="0.3">
      <c r="A501">
        <v>500</v>
      </c>
      <c r="B501" t="s">
        <v>80</v>
      </c>
      <c r="C501">
        <v>61</v>
      </c>
      <c r="D501">
        <v>2</v>
      </c>
      <c r="E501">
        <v>1620</v>
      </c>
      <c r="F501" s="9">
        <v>45106</v>
      </c>
      <c r="G501" s="8">
        <v>0.42212962962962963</v>
      </c>
      <c r="H501" s="9">
        <v>45112</v>
      </c>
      <c r="I501" s="8">
        <v>0.51001157407407405</v>
      </c>
      <c r="J501" s="8" t="s">
        <v>794</v>
      </c>
      <c r="K501" t="s">
        <v>176</v>
      </c>
    </row>
    <row r="502" spans="1:11" x14ac:dyDescent="0.3">
      <c r="A502">
        <v>501</v>
      </c>
      <c r="B502" t="s">
        <v>459</v>
      </c>
      <c r="C502">
        <v>46</v>
      </c>
      <c r="D502">
        <v>2</v>
      </c>
      <c r="E502">
        <v>1516</v>
      </c>
      <c r="F502" s="9">
        <v>45171</v>
      </c>
      <c r="G502" s="8">
        <v>0.68589120370370371</v>
      </c>
      <c r="H502" s="9">
        <v>45177</v>
      </c>
      <c r="I502" s="8">
        <v>0.315</v>
      </c>
      <c r="J502" s="8" t="s">
        <v>710</v>
      </c>
      <c r="K502" t="s">
        <v>176</v>
      </c>
    </row>
    <row r="503" spans="1:11" x14ac:dyDescent="0.3">
      <c r="A503">
        <v>502</v>
      </c>
      <c r="B503" t="s">
        <v>191</v>
      </c>
      <c r="C503">
        <v>22</v>
      </c>
      <c r="D503">
        <v>5</v>
      </c>
      <c r="E503">
        <v>8195</v>
      </c>
      <c r="F503" s="9">
        <v>45101</v>
      </c>
      <c r="G503" s="8">
        <v>0.23148148148148148</v>
      </c>
      <c r="H503" s="9">
        <v>45107</v>
      </c>
      <c r="I503" s="8">
        <v>3.8703703703703705E-2</v>
      </c>
      <c r="J503" s="8" t="s">
        <v>656</v>
      </c>
      <c r="K503" t="s">
        <v>213</v>
      </c>
    </row>
    <row r="504" spans="1:11" x14ac:dyDescent="0.3">
      <c r="A504">
        <v>503</v>
      </c>
      <c r="B504" t="s">
        <v>116</v>
      </c>
      <c r="C504">
        <v>34</v>
      </c>
      <c r="D504">
        <v>1</v>
      </c>
      <c r="E504">
        <v>1335</v>
      </c>
      <c r="F504" s="9">
        <v>45167</v>
      </c>
      <c r="G504" s="8">
        <v>0.86510416666666667</v>
      </c>
      <c r="H504" s="9">
        <v>45175</v>
      </c>
      <c r="I504" s="8">
        <v>0.32631944444444444</v>
      </c>
      <c r="J504" s="8" t="s">
        <v>795</v>
      </c>
      <c r="K504" t="s">
        <v>186</v>
      </c>
    </row>
    <row r="505" spans="1:11" x14ac:dyDescent="0.3">
      <c r="A505">
        <v>504</v>
      </c>
      <c r="B505" t="s">
        <v>421</v>
      </c>
      <c r="C505">
        <v>25</v>
      </c>
      <c r="D505">
        <v>1</v>
      </c>
      <c r="E505">
        <v>1202</v>
      </c>
      <c r="F505" s="9">
        <v>45121</v>
      </c>
      <c r="G505" s="8">
        <v>0.54493055555555558</v>
      </c>
      <c r="H505" s="9">
        <v>45131</v>
      </c>
      <c r="I505" s="8">
        <v>0.22263888888888889</v>
      </c>
      <c r="J505" s="8" t="s">
        <v>796</v>
      </c>
      <c r="K505" t="s">
        <v>176</v>
      </c>
    </row>
    <row r="506" spans="1:11" x14ac:dyDescent="0.3">
      <c r="A506">
        <v>505</v>
      </c>
      <c r="B506" t="s">
        <v>157</v>
      </c>
      <c r="C506">
        <v>45</v>
      </c>
      <c r="D506">
        <v>3</v>
      </c>
      <c r="E506">
        <v>2166</v>
      </c>
      <c r="F506" s="9">
        <v>45079</v>
      </c>
      <c r="G506" s="8">
        <v>0.555150462962963</v>
      </c>
      <c r="H506" s="9">
        <v>45082</v>
      </c>
      <c r="I506" s="8">
        <v>8.3009259259259255E-2</v>
      </c>
      <c r="J506" s="8" t="s">
        <v>694</v>
      </c>
      <c r="K506" t="s">
        <v>180</v>
      </c>
    </row>
    <row r="507" spans="1:11" x14ac:dyDescent="0.3">
      <c r="A507">
        <v>506</v>
      </c>
      <c r="B507" t="s">
        <v>421</v>
      </c>
      <c r="C507">
        <v>55</v>
      </c>
      <c r="D507">
        <v>4</v>
      </c>
      <c r="E507">
        <v>7616</v>
      </c>
      <c r="F507" s="9">
        <v>45165</v>
      </c>
      <c r="G507" s="8">
        <v>0.36949074074074073</v>
      </c>
      <c r="H507" s="9">
        <v>45171</v>
      </c>
      <c r="I507" s="8">
        <v>0.4884722222222222</v>
      </c>
      <c r="J507" s="8" t="s">
        <v>659</v>
      </c>
      <c r="K507" t="s">
        <v>186</v>
      </c>
    </row>
    <row r="508" spans="1:11" x14ac:dyDescent="0.3">
      <c r="A508">
        <v>507</v>
      </c>
      <c r="B508" t="s">
        <v>157</v>
      </c>
      <c r="C508">
        <v>13</v>
      </c>
      <c r="D508">
        <v>4</v>
      </c>
      <c r="E508">
        <v>4564</v>
      </c>
      <c r="F508" s="9">
        <v>44992</v>
      </c>
      <c r="G508" s="8">
        <v>1.9571759259259261E-2</v>
      </c>
      <c r="H508" s="9">
        <v>44998</v>
      </c>
      <c r="I508" s="8">
        <v>0.84138888888888885</v>
      </c>
      <c r="J508" s="8" t="s">
        <v>665</v>
      </c>
      <c r="K508" t="s">
        <v>195</v>
      </c>
    </row>
    <row r="509" spans="1:11" x14ac:dyDescent="0.3">
      <c r="A509">
        <v>508</v>
      </c>
      <c r="B509" t="s">
        <v>314</v>
      </c>
      <c r="C509">
        <v>69</v>
      </c>
      <c r="D509">
        <v>1</v>
      </c>
      <c r="E509">
        <v>998</v>
      </c>
      <c r="F509" s="9">
        <v>44983</v>
      </c>
      <c r="G509" s="8">
        <v>0.72879629629629628</v>
      </c>
      <c r="H509" s="9">
        <v>44989</v>
      </c>
      <c r="I509" s="8">
        <v>0.299375</v>
      </c>
      <c r="J509" s="8" t="s">
        <v>662</v>
      </c>
      <c r="K509" t="s">
        <v>195</v>
      </c>
    </row>
    <row r="510" spans="1:11" x14ac:dyDescent="0.3">
      <c r="A510">
        <v>509</v>
      </c>
      <c r="B510" t="s">
        <v>28</v>
      </c>
      <c r="C510">
        <v>13</v>
      </c>
      <c r="D510">
        <v>5</v>
      </c>
      <c r="E510">
        <v>5705</v>
      </c>
      <c r="F510" s="9">
        <v>44990</v>
      </c>
      <c r="G510" s="8">
        <v>0.53396990740740746</v>
      </c>
      <c r="H510" s="9">
        <v>44994</v>
      </c>
      <c r="I510" s="8">
        <v>0.32449074074074075</v>
      </c>
      <c r="J510" s="8" t="s">
        <v>780</v>
      </c>
      <c r="K510" t="s">
        <v>195</v>
      </c>
    </row>
    <row r="511" spans="1:11" x14ac:dyDescent="0.3">
      <c r="A511">
        <v>510</v>
      </c>
      <c r="B511" t="s">
        <v>101</v>
      </c>
      <c r="C511">
        <v>54</v>
      </c>
      <c r="D511">
        <v>5</v>
      </c>
      <c r="E511">
        <v>6180</v>
      </c>
      <c r="F511" s="9">
        <v>45268</v>
      </c>
      <c r="G511" s="8">
        <v>0.54172453703703705</v>
      </c>
      <c r="H511" s="9">
        <v>45277</v>
      </c>
      <c r="I511" s="8">
        <v>0.26026620370370368</v>
      </c>
      <c r="J511" s="8" t="s">
        <v>632</v>
      </c>
      <c r="K511" t="s">
        <v>176</v>
      </c>
    </row>
    <row r="512" spans="1:11" x14ac:dyDescent="0.3">
      <c r="A512">
        <v>511</v>
      </c>
      <c r="B512" t="s">
        <v>407</v>
      </c>
      <c r="C512">
        <v>47</v>
      </c>
      <c r="D512">
        <v>2</v>
      </c>
      <c r="E512">
        <v>3276</v>
      </c>
      <c r="F512" s="9">
        <v>44984</v>
      </c>
      <c r="G512" s="8">
        <v>0.54033564814814816</v>
      </c>
      <c r="H512" s="9">
        <v>44989</v>
      </c>
      <c r="I512" s="8">
        <v>3.2071759259259258E-2</v>
      </c>
      <c r="J512" s="8" t="s">
        <v>321</v>
      </c>
      <c r="K512" t="s">
        <v>195</v>
      </c>
    </row>
    <row r="513" spans="1:11" x14ac:dyDescent="0.3">
      <c r="A513">
        <v>512</v>
      </c>
      <c r="B513" t="s">
        <v>54</v>
      </c>
      <c r="C513">
        <v>41</v>
      </c>
      <c r="D513">
        <v>1</v>
      </c>
      <c r="E513">
        <v>1977</v>
      </c>
      <c r="F513" s="9">
        <v>45235</v>
      </c>
      <c r="G513" s="8">
        <v>0.11297453703703704</v>
      </c>
      <c r="H513" s="9">
        <v>45241</v>
      </c>
      <c r="I513" s="8">
        <v>0.54907407407407405</v>
      </c>
      <c r="J513" s="8" t="s">
        <v>746</v>
      </c>
      <c r="K513" t="s">
        <v>178</v>
      </c>
    </row>
    <row r="514" spans="1:11" x14ac:dyDescent="0.3">
      <c r="A514">
        <v>513</v>
      </c>
      <c r="B514" t="s">
        <v>567</v>
      </c>
      <c r="C514">
        <v>1</v>
      </c>
      <c r="D514">
        <v>4</v>
      </c>
      <c r="E514">
        <v>7740</v>
      </c>
      <c r="F514" s="9">
        <v>45012</v>
      </c>
      <c r="G514" s="8">
        <v>0.41495370370370371</v>
      </c>
      <c r="H514" s="9">
        <v>45018</v>
      </c>
      <c r="I514" s="8">
        <v>0.58103009259259264</v>
      </c>
      <c r="J514" s="8" t="s">
        <v>635</v>
      </c>
      <c r="K514" t="s">
        <v>213</v>
      </c>
    </row>
    <row r="515" spans="1:11" x14ac:dyDescent="0.3">
      <c r="A515">
        <v>514</v>
      </c>
      <c r="B515" t="s">
        <v>577</v>
      </c>
      <c r="C515">
        <v>24</v>
      </c>
      <c r="D515">
        <v>1</v>
      </c>
      <c r="E515">
        <v>535</v>
      </c>
      <c r="F515" s="9">
        <v>44927</v>
      </c>
      <c r="G515" s="8">
        <v>0.41400462962962964</v>
      </c>
      <c r="H515" s="9">
        <v>44935</v>
      </c>
      <c r="I515" s="8">
        <v>0.74782407407407403</v>
      </c>
      <c r="J515" s="8" t="s">
        <v>694</v>
      </c>
      <c r="K515" t="s">
        <v>180</v>
      </c>
    </row>
    <row r="516" spans="1:11" x14ac:dyDescent="0.3">
      <c r="A516">
        <v>515</v>
      </c>
      <c r="B516" t="s">
        <v>181</v>
      </c>
      <c r="C516">
        <v>14</v>
      </c>
      <c r="D516">
        <v>5</v>
      </c>
      <c r="E516">
        <v>9575</v>
      </c>
      <c r="F516" s="9">
        <v>45220</v>
      </c>
      <c r="G516" s="8">
        <v>0.97406250000000005</v>
      </c>
      <c r="H516" s="9">
        <v>45226</v>
      </c>
      <c r="I516" s="8">
        <v>0.62487268518518524</v>
      </c>
      <c r="J516" s="8" t="s">
        <v>797</v>
      </c>
      <c r="K516" t="s">
        <v>180</v>
      </c>
    </row>
    <row r="517" spans="1:11" x14ac:dyDescent="0.3">
      <c r="A517">
        <v>516</v>
      </c>
      <c r="B517" t="s">
        <v>116</v>
      </c>
      <c r="C517">
        <v>22</v>
      </c>
      <c r="D517">
        <v>2</v>
      </c>
      <c r="E517">
        <v>3278</v>
      </c>
      <c r="F517" s="9">
        <v>45112</v>
      </c>
      <c r="G517" s="8">
        <v>0.87009259259259264</v>
      </c>
      <c r="H517" s="9">
        <v>45113</v>
      </c>
      <c r="I517" s="8">
        <v>4.6064814814814815E-2</v>
      </c>
      <c r="J517" s="8" t="s">
        <v>509</v>
      </c>
      <c r="K517" t="s">
        <v>213</v>
      </c>
    </row>
    <row r="518" spans="1:11" x14ac:dyDescent="0.3">
      <c r="A518">
        <v>517</v>
      </c>
      <c r="B518" t="s">
        <v>450</v>
      </c>
      <c r="C518">
        <v>60</v>
      </c>
      <c r="D518">
        <v>5</v>
      </c>
      <c r="E518">
        <v>4135</v>
      </c>
      <c r="F518" s="9">
        <v>45239</v>
      </c>
      <c r="G518" s="8">
        <v>4.2511574074074077E-2</v>
      </c>
      <c r="H518" s="9">
        <v>45247</v>
      </c>
      <c r="I518" s="8">
        <v>0.79508101851851853</v>
      </c>
      <c r="J518" s="8" t="s">
        <v>504</v>
      </c>
      <c r="K518" t="s">
        <v>178</v>
      </c>
    </row>
    <row r="519" spans="1:11" x14ac:dyDescent="0.3">
      <c r="A519">
        <v>518</v>
      </c>
      <c r="B519" t="s">
        <v>360</v>
      </c>
      <c r="C519">
        <v>45</v>
      </c>
      <c r="D519">
        <v>3</v>
      </c>
      <c r="E519">
        <v>2166</v>
      </c>
      <c r="F519" s="9">
        <v>45025</v>
      </c>
      <c r="G519" s="8">
        <v>0.19908564814814814</v>
      </c>
      <c r="H519" s="9">
        <v>45031</v>
      </c>
      <c r="I519" s="8">
        <v>0.81997685185185187</v>
      </c>
      <c r="J519" s="8" t="s">
        <v>539</v>
      </c>
      <c r="K519" t="s">
        <v>180</v>
      </c>
    </row>
    <row r="520" spans="1:11" x14ac:dyDescent="0.3">
      <c r="A520">
        <v>519</v>
      </c>
      <c r="B520" t="s">
        <v>85</v>
      </c>
      <c r="C520">
        <v>52</v>
      </c>
      <c r="D520">
        <v>4</v>
      </c>
      <c r="E520">
        <v>944</v>
      </c>
      <c r="F520" s="9">
        <v>44964</v>
      </c>
      <c r="G520" s="8">
        <v>0.9657175925925926</v>
      </c>
      <c r="H520" s="9">
        <v>44972</v>
      </c>
      <c r="I520" s="8">
        <v>0.27800925925925923</v>
      </c>
      <c r="J520" s="8" t="s">
        <v>770</v>
      </c>
      <c r="K520" t="s">
        <v>183</v>
      </c>
    </row>
    <row r="521" spans="1:11" x14ac:dyDescent="0.3">
      <c r="A521">
        <v>520</v>
      </c>
      <c r="B521" t="s">
        <v>147</v>
      </c>
      <c r="C521">
        <v>14</v>
      </c>
      <c r="D521">
        <v>5</v>
      </c>
      <c r="E521">
        <v>9575</v>
      </c>
      <c r="F521" s="9">
        <v>45023</v>
      </c>
      <c r="G521" s="8">
        <v>0.19711805555555556</v>
      </c>
      <c r="H521" s="9">
        <v>45024</v>
      </c>
      <c r="I521" s="8">
        <v>0.34837962962962965</v>
      </c>
      <c r="J521" s="8" t="s">
        <v>768</v>
      </c>
      <c r="K521" t="s">
        <v>180</v>
      </c>
    </row>
    <row r="522" spans="1:11" x14ac:dyDescent="0.3">
      <c r="A522">
        <v>521</v>
      </c>
      <c r="B522" t="s">
        <v>440</v>
      </c>
      <c r="C522">
        <v>33</v>
      </c>
      <c r="D522">
        <v>5</v>
      </c>
      <c r="E522">
        <v>1570</v>
      </c>
      <c r="F522" s="9">
        <v>44961</v>
      </c>
      <c r="G522" s="8">
        <v>0.87519675925925922</v>
      </c>
      <c r="H522" s="9">
        <v>44965</v>
      </c>
      <c r="I522" s="8">
        <v>0.1032175925925926</v>
      </c>
      <c r="J522" s="8" t="s">
        <v>159</v>
      </c>
      <c r="K522" t="s">
        <v>183</v>
      </c>
    </row>
    <row r="523" spans="1:11" x14ac:dyDescent="0.3">
      <c r="A523">
        <v>522</v>
      </c>
      <c r="B523" t="s">
        <v>71</v>
      </c>
      <c r="C523">
        <v>50</v>
      </c>
      <c r="D523">
        <v>3</v>
      </c>
      <c r="E523">
        <v>1266</v>
      </c>
      <c r="F523" s="9">
        <v>44984</v>
      </c>
      <c r="G523" s="8">
        <v>0.87810185185185186</v>
      </c>
      <c r="H523" s="9">
        <v>44993</v>
      </c>
      <c r="I523" s="8">
        <v>6.5856481481481488E-2</v>
      </c>
      <c r="J523" s="8" t="s">
        <v>666</v>
      </c>
      <c r="K523" t="s">
        <v>195</v>
      </c>
    </row>
    <row r="524" spans="1:11" x14ac:dyDescent="0.3">
      <c r="A524">
        <v>523</v>
      </c>
      <c r="B524" t="s">
        <v>482</v>
      </c>
      <c r="C524">
        <v>30</v>
      </c>
      <c r="D524">
        <v>3</v>
      </c>
      <c r="E524">
        <v>2253</v>
      </c>
      <c r="F524" s="9">
        <v>45109</v>
      </c>
      <c r="G524" s="8">
        <v>0.56745370370370374</v>
      </c>
      <c r="H524" s="9">
        <v>45116</v>
      </c>
      <c r="I524" s="8">
        <v>0.65180555555555553</v>
      </c>
      <c r="J524" s="8" t="s">
        <v>747</v>
      </c>
      <c r="K524" t="s">
        <v>176</v>
      </c>
    </row>
    <row r="525" spans="1:11" x14ac:dyDescent="0.3">
      <c r="A525">
        <v>524</v>
      </c>
      <c r="B525" t="s">
        <v>547</v>
      </c>
      <c r="C525">
        <v>45</v>
      </c>
      <c r="D525">
        <v>1</v>
      </c>
      <c r="E525">
        <v>722</v>
      </c>
      <c r="F525" s="9">
        <v>45153</v>
      </c>
      <c r="G525" s="8">
        <v>0.57979166666666671</v>
      </c>
      <c r="H525" s="9">
        <v>45160</v>
      </c>
      <c r="I525" s="8">
        <v>0.52068287037037042</v>
      </c>
      <c r="J525" s="8" t="s">
        <v>726</v>
      </c>
      <c r="K525" t="s">
        <v>180</v>
      </c>
    </row>
    <row r="526" spans="1:11" x14ac:dyDescent="0.3">
      <c r="A526">
        <v>525</v>
      </c>
      <c r="B526" t="s">
        <v>303</v>
      </c>
      <c r="C526">
        <v>16</v>
      </c>
      <c r="D526">
        <v>2</v>
      </c>
      <c r="E526">
        <v>3442</v>
      </c>
      <c r="F526" s="9">
        <v>44987</v>
      </c>
      <c r="G526" s="8">
        <v>0.83759259259259256</v>
      </c>
      <c r="H526" s="9">
        <v>44996</v>
      </c>
      <c r="I526" s="8">
        <v>0.93234953703703705</v>
      </c>
      <c r="J526" s="8" t="s">
        <v>798</v>
      </c>
      <c r="K526" t="s">
        <v>195</v>
      </c>
    </row>
    <row r="527" spans="1:11" x14ac:dyDescent="0.3">
      <c r="A527">
        <v>526</v>
      </c>
      <c r="B527" t="s">
        <v>54</v>
      </c>
      <c r="C527">
        <v>13</v>
      </c>
      <c r="D527">
        <v>5</v>
      </c>
      <c r="E527">
        <v>5705</v>
      </c>
      <c r="F527" s="9">
        <v>44987</v>
      </c>
      <c r="G527" s="8">
        <v>0.25439814814814815</v>
      </c>
      <c r="H527" s="9">
        <v>44993</v>
      </c>
      <c r="I527" s="8">
        <v>6.6030092592592599E-2</v>
      </c>
      <c r="J527" s="8" t="s">
        <v>740</v>
      </c>
      <c r="K527" t="s">
        <v>195</v>
      </c>
    </row>
    <row r="528" spans="1:11" x14ac:dyDescent="0.3">
      <c r="A528">
        <v>527</v>
      </c>
      <c r="B528" t="s">
        <v>319</v>
      </c>
      <c r="C528">
        <v>33</v>
      </c>
      <c r="D528">
        <v>3</v>
      </c>
      <c r="E528">
        <v>942</v>
      </c>
      <c r="F528" s="9">
        <v>44968</v>
      </c>
      <c r="G528" s="8">
        <v>0.53587962962962965</v>
      </c>
      <c r="H528" s="9">
        <v>44976</v>
      </c>
      <c r="I528" s="8">
        <v>0.66535879629629635</v>
      </c>
      <c r="J528" s="8" t="s">
        <v>175</v>
      </c>
      <c r="K528" t="s">
        <v>183</v>
      </c>
    </row>
    <row r="529" spans="1:11" x14ac:dyDescent="0.3">
      <c r="A529">
        <v>528</v>
      </c>
      <c r="B529" t="s">
        <v>17</v>
      </c>
      <c r="C529">
        <v>27</v>
      </c>
      <c r="D529">
        <v>3</v>
      </c>
      <c r="E529">
        <v>1644</v>
      </c>
      <c r="F529" s="9">
        <v>45165</v>
      </c>
      <c r="G529" s="8">
        <v>0.20921296296296296</v>
      </c>
      <c r="H529" s="9">
        <v>45168</v>
      </c>
      <c r="I529" s="8">
        <v>0.71091435185185181</v>
      </c>
      <c r="J529" s="8" t="s">
        <v>741</v>
      </c>
      <c r="K529" t="s">
        <v>186</v>
      </c>
    </row>
    <row r="530" spans="1:11" x14ac:dyDescent="0.3">
      <c r="A530">
        <v>529</v>
      </c>
      <c r="B530" t="s">
        <v>80</v>
      </c>
      <c r="C530">
        <v>64</v>
      </c>
      <c r="D530">
        <v>2</v>
      </c>
      <c r="E530">
        <v>3756</v>
      </c>
      <c r="F530" s="9">
        <v>45163</v>
      </c>
      <c r="G530" s="8">
        <v>0.65796296296296297</v>
      </c>
      <c r="H530" s="9">
        <v>45166</v>
      </c>
      <c r="I530" s="8">
        <v>0.58701388888888884</v>
      </c>
      <c r="J530" s="8" t="s">
        <v>62</v>
      </c>
      <c r="K530" t="s">
        <v>186</v>
      </c>
    </row>
    <row r="531" spans="1:11" x14ac:dyDescent="0.3">
      <c r="A531">
        <v>530</v>
      </c>
      <c r="B531" t="s">
        <v>54</v>
      </c>
      <c r="C531">
        <v>5</v>
      </c>
      <c r="D531">
        <v>2</v>
      </c>
      <c r="E531">
        <v>2888</v>
      </c>
      <c r="F531" s="9">
        <v>45157</v>
      </c>
      <c r="G531" s="8">
        <v>0.44815972222222222</v>
      </c>
      <c r="H531" s="9">
        <v>45165</v>
      </c>
      <c r="I531" s="8">
        <v>1.6620370370370369E-2</v>
      </c>
      <c r="J531" s="8" t="s">
        <v>417</v>
      </c>
      <c r="K531" t="s">
        <v>213</v>
      </c>
    </row>
    <row r="532" spans="1:11" x14ac:dyDescent="0.3">
      <c r="A532">
        <v>531</v>
      </c>
      <c r="B532" t="s">
        <v>162</v>
      </c>
      <c r="C532">
        <v>28</v>
      </c>
      <c r="D532">
        <v>5</v>
      </c>
      <c r="E532">
        <v>8890</v>
      </c>
      <c r="F532" s="9">
        <v>45167</v>
      </c>
      <c r="G532" s="8">
        <v>0.56398148148148153</v>
      </c>
      <c r="H532" s="9">
        <v>45176</v>
      </c>
      <c r="I532" s="8">
        <v>0.36332175925925925</v>
      </c>
      <c r="J532" s="8" t="s">
        <v>723</v>
      </c>
      <c r="K532" t="s">
        <v>186</v>
      </c>
    </row>
    <row r="533" spans="1:11" x14ac:dyDescent="0.3">
      <c r="A533">
        <v>532</v>
      </c>
      <c r="B533" t="s">
        <v>319</v>
      </c>
      <c r="C533">
        <v>30</v>
      </c>
      <c r="D533">
        <v>5</v>
      </c>
      <c r="E533">
        <v>3755</v>
      </c>
      <c r="F533" s="9">
        <v>45171</v>
      </c>
      <c r="G533" s="8">
        <v>0.55909722222222225</v>
      </c>
      <c r="H533" s="9">
        <v>45179</v>
      </c>
      <c r="I533" s="8">
        <v>0.1216087962962963</v>
      </c>
      <c r="J533" s="8" t="s">
        <v>400</v>
      </c>
      <c r="K533" t="s">
        <v>176</v>
      </c>
    </row>
    <row r="534" spans="1:11" x14ac:dyDescent="0.3">
      <c r="A534">
        <v>533</v>
      </c>
      <c r="B534" t="s">
        <v>44</v>
      </c>
      <c r="C534">
        <v>14</v>
      </c>
      <c r="D534">
        <v>3</v>
      </c>
      <c r="E534">
        <v>5745</v>
      </c>
      <c r="F534" s="9">
        <v>45034</v>
      </c>
      <c r="G534" s="8">
        <v>0.30546296296296294</v>
      </c>
      <c r="H534" s="9">
        <v>45036</v>
      </c>
      <c r="I534" s="8">
        <v>0.73871527777777779</v>
      </c>
      <c r="J534" s="8" t="s">
        <v>544</v>
      </c>
      <c r="K534" t="s">
        <v>180</v>
      </c>
    </row>
    <row r="535" spans="1:11" x14ac:dyDescent="0.3">
      <c r="A535">
        <v>534</v>
      </c>
      <c r="B535" t="s">
        <v>436</v>
      </c>
      <c r="C535">
        <v>31</v>
      </c>
      <c r="D535">
        <v>2</v>
      </c>
      <c r="E535">
        <v>3608</v>
      </c>
      <c r="F535" s="9">
        <v>45257</v>
      </c>
      <c r="G535" s="8">
        <v>0.15296296296296297</v>
      </c>
      <c r="H535" s="9">
        <v>45264</v>
      </c>
      <c r="I535" s="8">
        <v>0.47403935185185186</v>
      </c>
      <c r="J535" s="8" t="s">
        <v>727</v>
      </c>
      <c r="K535" t="s">
        <v>213</v>
      </c>
    </row>
    <row r="536" spans="1:11" x14ac:dyDescent="0.3">
      <c r="A536">
        <v>535</v>
      </c>
      <c r="B536" t="s">
        <v>101</v>
      </c>
      <c r="C536">
        <v>25</v>
      </c>
      <c r="D536">
        <v>3</v>
      </c>
      <c r="E536">
        <v>3606</v>
      </c>
      <c r="F536" s="9">
        <v>45115</v>
      </c>
      <c r="G536" s="8">
        <v>0.91629629629629628</v>
      </c>
      <c r="H536" s="9">
        <v>45118</v>
      </c>
      <c r="I536" s="8">
        <v>0.27129629629629631</v>
      </c>
      <c r="J536" s="8" t="s">
        <v>641</v>
      </c>
      <c r="K536" t="s">
        <v>176</v>
      </c>
    </row>
    <row r="537" spans="1:11" x14ac:dyDescent="0.3">
      <c r="A537">
        <v>536</v>
      </c>
      <c r="B537" t="s">
        <v>375</v>
      </c>
      <c r="C537">
        <v>59</v>
      </c>
      <c r="D537">
        <v>3</v>
      </c>
      <c r="E537">
        <v>2433</v>
      </c>
      <c r="F537" s="9">
        <v>45163</v>
      </c>
      <c r="G537" s="8">
        <v>0.6353240740740741</v>
      </c>
      <c r="H537" s="9">
        <v>45168</v>
      </c>
      <c r="I537" s="8">
        <v>0.46747685185185184</v>
      </c>
      <c r="J537" s="8" t="s">
        <v>203</v>
      </c>
      <c r="K537" t="s">
        <v>186</v>
      </c>
    </row>
    <row r="538" spans="1:11" x14ac:dyDescent="0.3">
      <c r="A538">
        <v>537</v>
      </c>
      <c r="B538" t="s">
        <v>450</v>
      </c>
      <c r="C538">
        <v>42</v>
      </c>
      <c r="D538">
        <v>3</v>
      </c>
      <c r="E538">
        <v>5232</v>
      </c>
      <c r="F538" s="9">
        <v>45216</v>
      </c>
      <c r="G538" s="8">
        <v>0.26347222222222222</v>
      </c>
      <c r="H538" s="9">
        <v>45224</v>
      </c>
      <c r="I538" s="8">
        <v>0.13134259259259259</v>
      </c>
      <c r="J538" s="8" t="s">
        <v>739</v>
      </c>
      <c r="K538" t="s">
        <v>213</v>
      </c>
    </row>
    <row r="539" spans="1:11" x14ac:dyDescent="0.3">
      <c r="A539">
        <v>538</v>
      </c>
      <c r="B539" t="s">
        <v>188</v>
      </c>
      <c r="C539">
        <v>24</v>
      </c>
      <c r="D539">
        <v>5</v>
      </c>
      <c r="E539">
        <v>2675</v>
      </c>
      <c r="F539" s="9">
        <v>45064</v>
      </c>
      <c r="G539" s="8">
        <v>0.54798611111111106</v>
      </c>
      <c r="H539" s="9">
        <v>45065</v>
      </c>
      <c r="I539" s="8">
        <v>0.94185185185185183</v>
      </c>
      <c r="J539" s="8" t="s">
        <v>769</v>
      </c>
      <c r="K539" t="s">
        <v>180</v>
      </c>
    </row>
    <row r="540" spans="1:11" x14ac:dyDescent="0.3">
      <c r="A540">
        <v>539</v>
      </c>
      <c r="B540" t="s">
        <v>202</v>
      </c>
      <c r="C540">
        <v>20</v>
      </c>
      <c r="D540">
        <v>3</v>
      </c>
      <c r="E540">
        <v>2091</v>
      </c>
      <c r="F540" s="9">
        <v>45086</v>
      </c>
      <c r="G540" s="8">
        <v>0.65229166666666671</v>
      </c>
      <c r="H540" s="9">
        <v>45093</v>
      </c>
      <c r="I540" s="8">
        <v>0.5951967592592593</v>
      </c>
      <c r="J540" s="8" t="s">
        <v>799</v>
      </c>
      <c r="K540" t="s">
        <v>176</v>
      </c>
    </row>
    <row r="541" spans="1:11" x14ac:dyDescent="0.3">
      <c r="A541">
        <v>540</v>
      </c>
      <c r="B541" t="s">
        <v>537</v>
      </c>
      <c r="C541">
        <v>22</v>
      </c>
      <c r="D541">
        <v>4</v>
      </c>
      <c r="E541">
        <v>6556</v>
      </c>
      <c r="F541" s="9">
        <v>45175</v>
      </c>
      <c r="G541" s="8">
        <v>0.79693287037037042</v>
      </c>
      <c r="H541" s="9">
        <v>45178</v>
      </c>
      <c r="I541" s="8">
        <v>5.9722222222222225E-2</v>
      </c>
      <c r="J541" s="8" t="s">
        <v>800</v>
      </c>
      <c r="K541" t="s">
        <v>213</v>
      </c>
    </row>
    <row r="542" spans="1:11" x14ac:dyDescent="0.3">
      <c r="A542">
        <v>541</v>
      </c>
      <c r="B542" t="s">
        <v>49</v>
      </c>
      <c r="C542">
        <v>24</v>
      </c>
      <c r="D542">
        <v>3</v>
      </c>
      <c r="E542">
        <v>1605</v>
      </c>
      <c r="F542" s="9">
        <v>45243</v>
      </c>
      <c r="G542" s="8">
        <v>0.24385416666666668</v>
      </c>
      <c r="H542" s="9">
        <v>45246</v>
      </c>
      <c r="I542" s="8">
        <v>0.95594907407407403</v>
      </c>
      <c r="J542" s="8" t="s">
        <v>294</v>
      </c>
      <c r="K542" t="s">
        <v>180</v>
      </c>
    </row>
    <row r="543" spans="1:11" x14ac:dyDescent="0.3">
      <c r="A543">
        <v>542</v>
      </c>
      <c r="B543" t="s">
        <v>389</v>
      </c>
      <c r="C543">
        <v>54</v>
      </c>
      <c r="D543">
        <v>5</v>
      </c>
      <c r="E543">
        <v>6180</v>
      </c>
      <c r="F543" s="9">
        <v>45114</v>
      </c>
      <c r="G543" s="8">
        <v>0.82037037037037042</v>
      </c>
      <c r="H543" s="9">
        <v>45119</v>
      </c>
      <c r="I543" s="8">
        <v>0.41125</v>
      </c>
      <c r="J543" s="8" t="s">
        <v>433</v>
      </c>
      <c r="K543" t="s">
        <v>176</v>
      </c>
    </row>
    <row r="544" spans="1:11" x14ac:dyDescent="0.3">
      <c r="A544">
        <v>543</v>
      </c>
      <c r="B544" t="s">
        <v>131</v>
      </c>
      <c r="C544">
        <v>51</v>
      </c>
      <c r="D544">
        <v>4</v>
      </c>
      <c r="E544">
        <v>4336</v>
      </c>
      <c r="F544" s="9">
        <v>44969</v>
      </c>
      <c r="G544" s="8">
        <v>0.91053240740740737</v>
      </c>
      <c r="H544" s="9">
        <v>44974</v>
      </c>
      <c r="I544" s="8">
        <v>0.49524305555555553</v>
      </c>
      <c r="J544" s="8" t="s">
        <v>774</v>
      </c>
      <c r="K544" t="s">
        <v>213</v>
      </c>
    </row>
    <row r="545" spans="1:11" x14ac:dyDescent="0.3">
      <c r="A545">
        <v>544</v>
      </c>
      <c r="B545" t="s">
        <v>287</v>
      </c>
      <c r="C545">
        <v>29</v>
      </c>
      <c r="D545">
        <v>2</v>
      </c>
      <c r="E545">
        <v>2504</v>
      </c>
      <c r="F545" s="9">
        <v>44986</v>
      </c>
      <c r="G545" s="8">
        <v>0.10548611111111111</v>
      </c>
      <c r="H545" s="9">
        <v>44996</v>
      </c>
      <c r="I545" s="8">
        <v>0.39851851851851849</v>
      </c>
      <c r="J545" s="8" t="s">
        <v>194</v>
      </c>
      <c r="K545" t="s">
        <v>195</v>
      </c>
    </row>
    <row r="546" spans="1:11" x14ac:dyDescent="0.3">
      <c r="A546">
        <v>545</v>
      </c>
      <c r="B546" t="s">
        <v>542</v>
      </c>
      <c r="C546">
        <v>9</v>
      </c>
      <c r="D546">
        <v>5</v>
      </c>
      <c r="E546">
        <v>8025</v>
      </c>
      <c r="F546" s="9">
        <v>45158</v>
      </c>
      <c r="G546" s="8">
        <v>7.9768518518518516E-2</v>
      </c>
      <c r="H546" s="9">
        <v>45164</v>
      </c>
      <c r="I546" s="8">
        <v>0.33841435185185187</v>
      </c>
      <c r="J546" s="8" t="s">
        <v>533</v>
      </c>
      <c r="K546" t="s">
        <v>186</v>
      </c>
    </row>
    <row r="547" spans="1:11" x14ac:dyDescent="0.3">
      <c r="A547">
        <v>546</v>
      </c>
      <c r="B547" t="s">
        <v>450</v>
      </c>
      <c r="C547">
        <v>25</v>
      </c>
      <c r="D547">
        <v>3</v>
      </c>
      <c r="E547">
        <v>3606</v>
      </c>
      <c r="F547" s="9">
        <v>44959</v>
      </c>
      <c r="G547" s="8">
        <v>0.92005787037037035</v>
      </c>
      <c r="H547" s="9">
        <v>44968</v>
      </c>
      <c r="I547" s="8">
        <v>0.41674768518518518</v>
      </c>
      <c r="J547" s="8" t="s">
        <v>801</v>
      </c>
      <c r="K547" t="s">
        <v>176</v>
      </c>
    </row>
    <row r="548" spans="1:11" x14ac:dyDescent="0.3">
      <c r="A548">
        <v>547</v>
      </c>
      <c r="B548" t="s">
        <v>567</v>
      </c>
      <c r="C548">
        <v>30</v>
      </c>
      <c r="D548">
        <v>5</v>
      </c>
      <c r="E548">
        <v>3755</v>
      </c>
      <c r="F548" s="9">
        <v>44936</v>
      </c>
      <c r="G548" s="8">
        <v>0.10430555555555555</v>
      </c>
      <c r="H548" s="9">
        <v>44945</v>
      </c>
      <c r="I548" s="8">
        <v>0.58103009259259264</v>
      </c>
      <c r="J548" s="8" t="s">
        <v>651</v>
      </c>
      <c r="K548" t="s">
        <v>176</v>
      </c>
    </row>
    <row r="549" spans="1:11" x14ac:dyDescent="0.3">
      <c r="A549">
        <v>548</v>
      </c>
      <c r="B549" t="s">
        <v>76</v>
      </c>
      <c r="C549">
        <v>25</v>
      </c>
      <c r="D549">
        <v>2</v>
      </c>
      <c r="E549">
        <v>2404</v>
      </c>
      <c r="F549" s="9">
        <v>44978</v>
      </c>
      <c r="G549" s="8">
        <v>0.52280092592592597</v>
      </c>
      <c r="H549" s="9">
        <v>44979</v>
      </c>
      <c r="I549" s="8">
        <v>0.82481481481481478</v>
      </c>
      <c r="J549" s="8" t="s">
        <v>677</v>
      </c>
      <c r="K549" t="s">
        <v>176</v>
      </c>
    </row>
    <row r="550" spans="1:11" x14ac:dyDescent="0.3">
      <c r="A550">
        <v>549</v>
      </c>
      <c r="B550" t="s">
        <v>121</v>
      </c>
      <c r="C550">
        <v>64</v>
      </c>
      <c r="D550">
        <v>1</v>
      </c>
      <c r="E550">
        <v>1878</v>
      </c>
      <c r="F550" s="9">
        <v>45160</v>
      </c>
      <c r="G550" s="8">
        <v>0.81230324074074078</v>
      </c>
      <c r="H550" s="9">
        <v>45170</v>
      </c>
      <c r="I550" s="8">
        <v>0.10358796296296297</v>
      </c>
      <c r="J550" s="8" t="s">
        <v>749</v>
      </c>
      <c r="K550" t="s">
        <v>186</v>
      </c>
    </row>
    <row r="551" spans="1:11" x14ac:dyDescent="0.3">
      <c r="A551">
        <v>550</v>
      </c>
      <c r="B551" t="s">
        <v>131</v>
      </c>
      <c r="C551">
        <v>29</v>
      </c>
      <c r="D551">
        <v>5</v>
      </c>
      <c r="E551">
        <v>6260</v>
      </c>
      <c r="F551" s="9">
        <v>44984</v>
      </c>
      <c r="G551" s="8">
        <v>0.81125000000000003</v>
      </c>
      <c r="H551" s="9">
        <v>44990</v>
      </c>
      <c r="I551" s="8">
        <v>0.71086805555555554</v>
      </c>
      <c r="J551" s="8" t="s">
        <v>802</v>
      </c>
      <c r="K551" t="s">
        <v>195</v>
      </c>
    </row>
    <row r="552" spans="1:11" x14ac:dyDescent="0.3">
      <c r="A552">
        <v>551</v>
      </c>
      <c r="B552" t="s">
        <v>567</v>
      </c>
      <c r="C552">
        <v>67</v>
      </c>
      <c r="D552">
        <v>1</v>
      </c>
      <c r="E552">
        <v>1374</v>
      </c>
      <c r="F552" s="9">
        <v>45035</v>
      </c>
      <c r="G552" s="8">
        <v>0.86368055555555556</v>
      </c>
      <c r="H552" s="9">
        <v>45039</v>
      </c>
      <c r="I552" s="8">
        <v>0.64240740740740743</v>
      </c>
      <c r="J552" s="8" t="s">
        <v>781</v>
      </c>
      <c r="K552" t="s">
        <v>176</v>
      </c>
    </row>
    <row r="553" spans="1:11" x14ac:dyDescent="0.3">
      <c r="A553">
        <v>552</v>
      </c>
      <c r="B553" t="s">
        <v>450</v>
      </c>
      <c r="C553">
        <v>31</v>
      </c>
      <c r="D553">
        <v>3</v>
      </c>
      <c r="E553">
        <v>5412</v>
      </c>
      <c r="F553" s="9">
        <v>45056</v>
      </c>
      <c r="G553" s="8">
        <v>0.7913310185185185</v>
      </c>
      <c r="H553" s="9">
        <v>45057</v>
      </c>
      <c r="I553" s="8">
        <v>0.71466435185185184</v>
      </c>
      <c r="J553" s="8" t="s">
        <v>752</v>
      </c>
      <c r="K553" t="s">
        <v>213</v>
      </c>
    </row>
    <row r="554" spans="1:11" x14ac:dyDescent="0.3">
      <c r="A554">
        <v>553</v>
      </c>
      <c r="B554" t="s">
        <v>547</v>
      </c>
      <c r="C554">
        <v>39</v>
      </c>
      <c r="D554">
        <v>2</v>
      </c>
      <c r="E554">
        <v>774</v>
      </c>
      <c r="F554" s="9">
        <v>45160</v>
      </c>
      <c r="G554" s="8">
        <v>5.7418981481481481E-2</v>
      </c>
      <c r="H554" s="9">
        <v>45164</v>
      </c>
      <c r="I554" s="8">
        <v>0.32184027777777779</v>
      </c>
      <c r="J554" s="8" t="s">
        <v>738</v>
      </c>
      <c r="K554" t="s">
        <v>213</v>
      </c>
    </row>
    <row r="555" spans="1:11" x14ac:dyDescent="0.3">
      <c r="A555">
        <v>554</v>
      </c>
      <c r="B555" t="s">
        <v>360</v>
      </c>
      <c r="C555">
        <v>29</v>
      </c>
      <c r="D555">
        <v>4</v>
      </c>
      <c r="E555">
        <v>5008</v>
      </c>
      <c r="F555" s="9">
        <v>44985</v>
      </c>
      <c r="G555" s="8">
        <v>0.85077546296296291</v>
      </c>
      <c r="H555" s="9">
        <v>44988</v>
      </c>
      <c r="I555" s="8">
        <v>0.70070601851851855</v>
      </c>
      <c r="J555" s="8" t="s">
        <v>803</v>
      </c>
      <c r="K555" t="s">
        <v>195</v>
      </c>
    </row>
    <row r="556" spans="1:11" x14ac:dyDescent="0.3">
      <c r="A556">
        <v>555</v>
      </c>
      <c r="B556" t="s">
        <v>624</v>
      </c>
      <c r="C556">
        <v>56</v>
      </c>
      <c r="D556">
        <v>4</v>
      </c>
      <c r="E556">
        <v>5088</v>
      </c>
      <c r="F556" s="9">
        <v>45105</v>
      </c>
      <c r="G556" s="8">
        <v>0.50396990740740744</v>
      </c>
      <c r="H556" s="9">
        <v>45107</v>
      </c>
      <c r="I556" s="8">
        <v>0.74875000000000003</v>
      </c>
      <c r="J556" s="8" t="s">
        <v>533</v>
      </c>
      <c r="K556" t="s">
        <v>176</v>
      </c>
    </row>
    <row r="557" spans="1:11" x14ac:dyDescent="0.3">
      <c r="A557">
        <v>556</v>
      </c>
      <c r="B557" t="s">
        <v>492</v>
      </c>
      <c r="C557">
        <v>17</v>
      </c>
      <c r="D557">
        <v>1</v>
      </c>
      <c r="E557">
        <v>1899</v>
      </c>
      <c r="F557" s="9">
        <v>45273</v>
      </c>
      <c r="G557" s="8">
        <v>0.64886574074074077</v>
      </c>
      <c r="H557" s="9">
        <v>45281</v>
      </c>
      <c r="I557" s="8">
        <v>0.6595833333333333</v>
      </c>
      <c r="J557" s="8" t="s">
        <v>618</v>
      </c>
      <c r="K557" t="s">
        <v>176</v>
      </c>
    </row>
    <row r="558" spans="1:11" x14ac:dyDescent="0.3">
      <c r="A558">
        <v>557</v>
      </c>
      <c r="B558" t="s">
        <v>334</v>
      </c>
      <c r="C558">
        <v>47</v>
      </c>
      <c r="D558">
        <v>3</v>
      </c>
      <c r="E558">
        <v>4914</v>
      </c>
      <c r="F558" s="9">
        <v>44986</v>
      </c>
      <c r="G558" s="8">
        <v>0.1254861111111111</v>
      </c>
      <c r="H558" s="9">
        <v>44993</v>
      </c>
      <c r="I558" s="8">
        <v>9.0729166666666666E-2</v>
      </c>
      <c r="J558" s="8" t="s">
        <v>139</v>
      </c>
      <c r="K558" t="s">
        <v>195</v>
      </c>
    </row>
    <row r="559" spans="1:11" x14ac:dyDescent="0.3">
      <c r="A559">
        <v>558</v>
      </c>
      <c r="B559" t="s">
        <v>582</v>
      </c>
      <c r="C559">
        <v>64</v>
      </c>
      <c r="D559">
        <v>3</v>
      </c>
      <c r="E559">
        <v>5634</v>
      </c>
      <c r="F559" s="9">
        <v>45160</v>
      </c>
      <c r="G559" s="8">
        <v>2.9837962962962962E-2</v>
      </c>
      <c r="H559" s="9">
        <v>45163</v>
      </c>
      <c r="I559" s="8">
        <v>1.726851851851852E-2</v>
      </c>
      <c r="J559" s="8" t="s">
        <v>747</v>
      </c>
      <c r="K559" t="s">
        <v>186</v>
      </c>
    </row>
    <row r="560" spans="1:11" x14ac:dyDescent="0.3">
      <c r="A560">
        <v>559</v>
      </c>
      <c r="B560" t="s">
        <v>547</v>
      </c>
      <c r="C560">
        <v>45</v>
      </c>
      <c r="D560">
        <v>1</v>
      </c>
      <c r="E560">
        <v>722</v>
      </c>
      <c r="F560" s="9">
        <v>45279</v>
      </c>
      <c r="G560" s="8">
        <v>0.69248842592592597</v>
      </c>
      <c r="H560" s="9">
        <v>45286</v>
      </c>
      <c r="I560" s="8">
        <v>0.7748032407407407</v>
      </c>
      <c r="J560" s="8" t="s">
        <v>804</v>
      </c>
      <c r="K560" t="s">
        <v>180</v>
      </c>
    </row>
    <row r="561" spans="1:11" x14ac:dyDescent="0.3">
      <c r="A561">
        <v>560</v>
      </c>
      <c r="B561" t="s">
        <v>111</v>
      </c>
      <c r="C561">
        <v>39</v>
      </c>
      <c r="D561">
        <v>2</v>
      </c>
      <c r="E561">
        <v>774</v>
      </c>
      <c r="F561" s="9">
        <v>45142</v>
      </c>
      <c r="G561" s="8">
        <v>0.53634259259259254</v>
      </c>
      <c r="H561" s="9">
        <v>45147</v>
      </c>
      <c r="I561" s="8">
        <v>0.41033564814814816</v>
      </c>
      <c r="J561" s="8" t="s">
        <v>666</v>
      </c>
      <c r="K561" t="s">
        <v>213</v>
      </c>
    </row>
    <row r="562" spans="1:11" x14ac:dyDescent="0.3">
      <c r="A562">
        <v>561</v>
      </c>
      <c r="B562" t="s">
        <v>191</v>
      </c>
      <c r="C562">
        <v>49</v>
      </c>
      <c r="D562">
        <v>5</v>
      </c>
      <c r="E562">
        <v>4515</v>
      </c>
      <c r="F562" s="9">
        <v>44969</v>
      </c>
      <c r="G562" s="8">
        <v>0.5170717592592593</v>
      </c>
      <c r="H562" s="9">
        <v>44978</v>
      </c>
      <c r="I562" s="8">
        <v>0.72469907407407408</v>
      </c>
      <c r="J562" s="8" t="s">
        <v>769</v>
      </c>
      <c r="K562" t="s">
        <v>183</v>
      </c>
    </row>
    <row r="563" spans="1:11" x14ac:dyDescent="0.3">
      <c r="A563">
        <v>562</v>
      </c>
      <c r="B563" t="s">
        <v>459</v>
      </c>
      <c r="C563">
        <v>24</v>
      </c>
      <c r="D563">
        <v>4</v>
      </c>
      <c r="E563">
        <v>2140</v>
      </c>
      <c r="F563" s="9">
        <v>45147</v>
      </c>
      <c r="G563" s="8">
        <v>0.38773148148148145</v>
      </c>
      <c r="H563" s="9">
        <v>45154</v>
      </c>
      <c r="I563" s="8">
        <v>6.535879629629629E-2</v>
      </c>
      <c r="J563" s="8" t="s">
        <v>746</v>
      </c>
      <c r="K563" t="s">
        <v>180</v>
      </c>
    </row>
    <row r="564" spans="1:11" x14ac:dyDescent="0.3">
      <c r="A564">
        <v>563</v>
      </c>
      <c r="B564" t="s">
        <v>512</v>
      </c>
      <c r="C564">
        <v>58</v>
      </c>
      <c r="D564">
        <v>5</v>
      </c>
      <c r="E564">
        <v>7460</v>
      </c>
      <c r="F564" s="9">
        <v>44968</v>
      </c>
      <c r="G564" s="8">
        <v>0.4884027777777778</v>
      </c>
      <c r="H564" s="9">
        <v>44976</v>
      </c>
      <c r="I564" s="8">
        <v>0.21144675925925926</v>
      </c>
      <c r="J564" s="8" t="s">
        <v>372</v>
      </c>
      <c r="K564" t="s">
        <v>183</v>
      </c>
    </row>
    <row r="565" spans="1:11" x14ac:dyDescent="0.3">
      <c r="A565">
        <v>564</v>
      </c>
      <c r="B565" t="s">
        <v>49</v>
      </c>
      <c r="C565">
        <v>40</v>
      </c>
      <c r="D565">
        <v>1</v>
      </c>
      <c r="E565">
        <v>1923</v>
      </c>
      <c r="F565" s="9">
        <v>45023</v>
      </c>
      <c r="G565" s="8">
        <v>2.8009259259259258E-2</v>
      </c>
      <c r="H565" s="9">
        <v>45031</v>
      </c>
      <c r="I565" s="8">
        <v>0.25482638888888887</v>
      </c>
      <c r="J565" s="8" t="s">
        <v>805</v>
      </c>
      <c r="K565" t="s">
        <v>176</v>
      </c>
    </row>
    <row r="566" spans="1:11" x14ac:dyDescent="0.3">
      <c r="A566">
        <v>565</v>
      </c>
      <c r="B566" t="s">
        <v>71</v>
      </c>
      <c r="C566">
        <v>50</v>
      </c>
      <c r="D566">
        <v>3</v>
      </c>
      <c r="E566">
        <v>1266</v>
      </c>
      <c r="F566" s="9">
        <v>44991</v>
      </c>
      <c r="G566" s="8">
        <v>0.72796296296296292</v>
      </c>
      <c r="H566" s="9">
        <v>44999</v>
      </c>
      <c r="I566" s="8">
        <v>0.55054398148148154</v>
      </c>
      <c r="J566" s="8" t="s">
        <v>123</v>
      </c>
      <c r="K566" t="s">
        <v>195</v>
      </c>
    </row>
    <row r="567" spans="1:11" x14ac:dyDescent="0.3">
      <c r="A567">
        <v>566</v>
      </c>
      <c r="B567" t="s">
        <v>403</v>
      </c>
      <c r="C567">
        <v>42</v>
      </c>
      <c r="D567">
        <v>4</v>
      </c>
      <c r="E567">
        <v>6976</v>
      </c>
      <c r="F567" s="9">
        <v>45058</v>
      </c>
      <c r="G567" s="8">
        <v>0.53336805555555555</v>
      </c>
      <c r="H567" s="9">
        <v>45060</v>
      </c>
      <c r="I567" s="8">
        <v>0.85870370370370375</v>
      </c>
      <c r="J567" s="8" t="s">
        <v>745</v>
      </c>
      <c r="K567" t="s">
        <v>213</v>
      </c>
    </row>
    <row r="568" spans="1:11" x14ac:dyDescent="0.3">
      <c r="A568">
        <v>567</v>
      </c>
      <c r="B568" t="s">
        <v>577</v>
      </c>
      <c r="C568">
        <v>66</v>
      </c>
      <c r="D568">
        <v>1</v>
      </c>
      <c r="E568">
        <v>610</v>
      </c>
      <c r="F568" s="9">
        <v>44991</v>
      </c>
      <c r="G568" s="8">
        <v>0.25832175925925926</v>
      </c>
      <c r="H568" s="9">
        <v>45000</v>
      </c>
      <c r="I568" s="8">
        <v>0.78962962962962968</v>
      </c>
      <c r="J568" s="8" t="s">
        <v>797</v>
      </c>
      <c r="K568" t="s">
        <v>195</v>
      </c>
    </row>
    <row r="569" spans="1:11" x14ac:dyDescent="0.3">
      <c r="A569">
        <v>568</v>
      </c>
      <c r="B569" t="s">
        <v>202</v>
      </c>
      <c r="C569">
        <v>10</v>
      </c>
      <c r="D569">
        <v>1</v>
      </c>
      <c r="E569">
        <v>259</v>
      </c>
      <c r="F569" s="9">
        <v>45106</v>
      </c>
      <c r="G569" s="8">
        <v>0.87197916666666664</v>
      </c>
      <c r="H569" s="9">
        <v>45115</v>
      </c>
      <c r="I569" s="8">
        <v>0.5529398148148148</v>
      </c>
      <c r="J569" s="8" t="s">
        <v>517</v>
      </c>
      <c r="K569" t="s">
        <v>180</v>
      </c>
    </row>
    <row r="570" spans="1:11" x14ac:dyDescent="0.3">
      <c r="A570">
        <v>569</v>
      </c>
      <c r="B570" t="s">
        <v>152</v>
      </c>
      <c r="C570">
        <v>53</v>
      </c>
      <c r="D570">
        <v>2</v>
      </c>
      <c r="E570">
        <v>3344</v>
      </c>
      <c r="F570" s="9">
        <v>45166</v>
      </c>
      <c r="G570" s="8">
        <v>0.58383101851851849</v>
      </c>
      <c r="H570" s="9">
        <v>45173</v>
      </c>
      <c r="I570" s="8">
        <v>0.74747685185185186</v>
      </c>
      <c r="J570" s="8" t="s">
        <v>559</v>
      </c>
      <c r="K570" t="s">
        <v>186</v>
      </c>
    </row>
    <row r="571" spans="1:11" x14ac:dyDescent="0.3">
      <c r="A571">
        <v>570</v>
      </c>
      <c r="B571" t="s">
        <v>202</v>
      </c>
      <c r="C571">
        <v>69</v>
      </c>
      <c r="D571">
        <v>3</v>
      </c>
      <c r="E571">
        <v>2994</v>
      </c>
      <c r="F571" s="9">
        <v>44985</v>
      </c>
      <c r="G571" s="8">
        <v>0.47574074074074074</v>
      </c>
      <c r="H571" s="9">
        <v>44994</v>
      </c>
      <c r="I571" s="8">
        <v>3.7442129629629631E-2</v>
      </c>
      <c r="J571" s="8" t="s">
        <v>806</v>
      </c>
      <c r="K571" t="s">
        <v>195</v>
      </c>
    </row>
    <row r="572" spans="1:11" x14ac:dyDescent="0.3">
      <c r="A572">
        <v>571</v>
      </c>
      <c r="B572" t="s">
        <v>365</v>
      </c>
      <c r="C572">
        <v>6</v>
      </c>
      <c r="D572">
        <v>1</v>
      </c>
      <c r="E572">
        <v>1112</v>
      </c>
      <c r="F572" s="9">
        <v>44985</v>
      </c>
      <c r="G572" s="8">
        <v>0.40167824074074077</v>
      </c>
      <c r="H572" s="9">
        <v>44994</v>
      </c>
      <c r="I572" s="8">
        <v>0.1847337962962963</v>
      </c>
      <c r="J572" s="8" t="s">
        <v>311</v>
      </c>
      <c r="K572" t="s">
        <v>195</v>
      </c>
    </row>
    <row r="573" spans="1:11" x14ac:dyDescent="0.3">
      <c r="A573">
        <v>572</v>
      </c>
      <c r="B573" t="s">
        <v>431</v>
      </c>
      <c r="C573">
        <v>25</v>
      </c>
      <c r="D573">
        <v>5</v>
      </c>
      <c r="E573">
        <v>6010</v>
      </c>
      <c r="F573" s="9">
        <v>45081</v>
      </c>
      <c r="G573" s="8">
        <v>0.6587615740740741</v>
      </c>
      <c r="H573" s="9">
        <v>45087</v>
      </c>
      <c r="I573" s="8">
        <v>0.42486111111111113</v>
      </c>
      <c r="J573" s="8" t="s">
        <v>336</v>
      </c>
      <c r="K573" t="s">
        <v>176</v>
      </c>
    </row>
    <row r="574" spans="1:11" x14ac:dyDescent="0.3">
      <c r="A574">
        <v>573</v>
      </c>
      <c r="B574" t="s">
        <v>184</v>
      </c>
      <c r="C574">
        <v>3</v>
      </c>
      <c r="D574">
        <v>5</v>
      </c>
      <c r="E574">
        <v>7670</v>
      </c>
      <c r="F574" s="9">
        <v>44965</v>
      </c>
      <c r="G574" s="8">
        <v>0.11951388888888889</v>
      </c>
      <c r="H574" s="9">
        <v>44971</v>
      </c>
      <c r="I574" s="8">
        <v>0.12298611111111112</v>
      </c>
      <c r="J574" s="8" t="s">
        <v>757</v>
      </c>
      <c r="K574" t="s">
        <v>183</v>
      </c>
    </row>
    <row r="575" spans="1:11" x14ac:dyDescent="0.3">
      <c r="A575">
        <v>574</v>
      </c>
      <c r="B575" t="s">
        <v>450</v>
      </c>
      <c r="C575">
        <v>29</v>
      </c>
      <c r="D575">
        <v>3</v>
      </c>
      <c r="E575">
        <v>3756</v>
      </c>
      <c r="F575" s="9">
        <v>44987</v>
      </c>
      <c r="G575" s="8">
        <v>0.99798611111111113</v>
      </c>
      <c r="H575" s="9">
        <v>44991</v>
      </c>
      <c r="I575" s="8">
        <v>0.90638888888888891</v>
      </c>
      <c r="J575" s="8" t="s">
        <v>650</v>
      </c>
      <c r="K575" t="s">
        <v>195</v>
      </c>
    </row>
    <row r="576" spans="1:11" x14ac:dyDescent="0.3">
      <c r="A576">
        <v>575</v>
      </c>
      <c r="B576" t="s">
        <v>507</v>
      </c>
      <c r="C576">
        <v>49</v>
      </c>
      <c r="D576">
        <v>2</v>
      </c>
      <c r="E576">
        <v>1806</v>
      </c>
      <c r="F576" s="9">
        <v>44963</v>
      </c>
      <c r="G576" s="8">
        <v>0.5587037037037037</v>
      </c>
      <c r="H576" s="9">
        <v>44966</v>
      </c>
      <c r="I576" s="8">
        <v>0.62162037037037032</v>
      </c>
      <c r="J576" s="8" t="s">
        <v>203</v>
      </c>
      <c r="K576" t="s">
        <v>183</v>
      </c>
    </row>
    <row r="577" spans="1:11" x14ac:dyDescent="0.3">
      <c r="A577">
        <v>576</v>
      </c>
      <c r="B577" t="s">
        <v>497</v>
      </c>
      <c r="C577">
        <v>53</v>
      </c>
      <c r="D577">
        <v>4</v>
      </c>
      <c r="E577">
        <v>6688</v>
      </c>
      <c r="F577" s="9">
        <v>45158</v>
      </c>
      <c r="G577" s="8">
        <v>0.29487268518518517</v>
      </c>
      <c r="H577" s="9">
        <v>45164</v>
      </c>
      <c r="I577" s="8">
        <v>0.33471064814814816</v>
      </c>
      <c r="J577" s="8" t="s">
        <v>667</v>
      </c>
      <c r="K577" t="s">
        <v>186</v>
      </c>
    </row>
    <row r="578" spans="1:11" x14ac:dyDescent="0.3">
      <c r="A578">
        <v>577</v>
      </c>
      <c r="B578" t="s">
        <v>54</v>
      </c>
      <c r="C578">
        <v>20</v>
      </c>
      <c r="D578">
        <v>4</v>
      </c>
      <c r="E578">
        <v>2788</v>
      </c>
      <c r="F578" s="9">
        <v>45227</v>
      </c>
      <c r="G578" s="8">
        <v>0.61905092592592592</v>
      </c>
      <c r="H578" s="9">
        <v>45235</v>
      </c>
      <c r="I578" s="8">
        <v>0.78524305555555551</v>
      </c>
      <c r="J578" s="8" t="s">
        <v>784</v>
      </c>
      <c r="K578" t="s">
        <v>176</v>
      </c>
    </row>
    <row r="579" spans="1:11" x14ac:dyDescent="0.3">
      <c r="A579">
        <v>578</v>
      </c>
      <c r="B579" t="s">
        <v>54</v>
      </c>
      <c r="C579">
        <v>18</v>
      </c>
      <c r="D579">
        <v>4</v>
      </c>
      <c r="E579">
        <v>3124</v>
      </c>
      <c r="F579" s="9">
        <v>45138</v>
      </c>
      <c r="G579" s="8">
        <v>0.76921296296296293</v>
      </c>
      <c r="H579" s="9">
        <v>45144</v>
      </c>
      <c r="I579" s="8">
        <v>0.69681712962962961</v>
      </c>
      <c r="J579" s="8" t="s">
        <v>603</v>
      </c>
      <c r="K579" t="s">
        <v>180</v>
      </c>
    </row>
    <row r="580" spans="1:11" x14ac:dyDescent="0.3">
      <c r="A580">
        <v>579</v>
      </c>
      <c r="B580" t="s">
        <v>587</v>
      </c>
      <c r="C580">
        <v>29</v>
      </c>
      <c r="D580">
        <v>2</v>
      </c>
      <c r="E580">
        <v>2504</v>
      </c>
      <c r="F580" s="9">
        <v>44992</v>
      </c>
      <c r="G580" s="8">
        <v>0.9018518518518519</v>
      </c>
      <c r="H580" s="9">
        <v>44999</v>
      </c>
      <c r="I580" s="8">
        <v>0.44798611111111108</v>
      </c>
      <c r="J580" s="8" t="s">
        <v>362</v>
      </c>
      <c r="K580" t="s">
        <v>195</v>
      </c>
    </row>
    <row r="581" spans="1:11" x14ac:dyDescent="0.3">
      <c r="A581">
        <v>580</v>
      </c>
      <c r="B581" t="s">
        <v>591</v>
      </c>
      <c r="C581">
        <v>24</v>
      </c>
      <c r="D581">
        <v>4</v>
      </c>
      <c r="E581">
        <v>2140</v>
      </c>
      <c r="F581" s="9">
        <v>45093</v>
      </c>
      <c r="G581" s="8">
        <v>0.91888888888888887</v>
      </c>
      <c r="H581" s="9">
        <v>45097</v>
      </c>
      <c r="I581" s="8">
        <v>0.51784722222222224</v>
      </c>
      <c r="J581" s="8" t="s">
        <v>311</v>
      </c>
      <c r="K581" t="s">
        <v>180</v>
      </c>
    </row>
    <row r="582" spans="1:11" x14ac:dyDescent="0.3">
      <c r="A582">
        <v>581</v>
      </c>
      <c r="B582" t="s">
        <v>537</v>
      </c>
      <c r="C582">
        <v>18</v>
      </c>
      <c r="D582">
        <v>2</v>
      </c>
      <c r="E582">
        <v>1562</v>
      </c>
      <c r="F582" s="9">
        <v>45109</v>
      </c>
      <c r="G582" s="8">
        <v>8.9155092592592591E-2</v>
      </c>
      <c r="H582" s="9">
        <v>45118</v>
      </c>
      <c r="I582" s="8">
        <v>0.62290509259259264</v>
      </c>
      <c r="J582" s="8" t="s">
        <v>466</v>
      </c>
      <c r="K582" t="s">
        <v>180</v>
      </c>
    </row>
    <row r="583" spans="1:11" x14ac:dyDescent="0.3">
      <c r="A583">
        <v>582</v>
      </c>
      <c r="B583" t="s">
        <v>111</v>
      </c>
      <c r="C583">
        <v>3</v>
      </c>
      <c r="D583">
        <v>4</v>
      </c>
      <c r="E583">
        <v>6136</v>
      </c>
      <c r="F583" s="9">
        <v>44961</v>
      </c>
      <c r="G583" s="8">
        <v>0.77119212962962957</v>
      </c>
      <c r="H583" s="9">
        <v>44962</v>
      </c>
      <c r="I583" s="8">
        <v>0.80325231481481485</v>
      </c>
      <c r="J583" s="8" t="s">
        <v>672</v>
      </c>
      <c r="K583" t="s">
        <v>183</v>
      </c>
    </row>
    <row r="584" spans="1:11" x14ac:dyDescent="0.3">
      <c r="A584">
        <v>583</v>
      </c>
      <c r="B584" t="s">
        <v>142</v>
      </c>
      <c r="C584">
        <v>56</v>
      </c>
      <c r="D584">
        <v>4</v>
      </c>
      <c r="E584">
        <v>5088</v>
      </c>
      <c r="F584" s="9">
        <v>45187</v>
      </c>
      <c r="G584" s="8">
        <v>0.69959490740740737</v>
      </c>
      <c r="H584" s="9">
        <v>45191</v>
      </c>
      <c r="I584" s="8">
        <v>0.83232638888888888</v>
      </c>
      <c r="J584" s="8" t="s">
        <v>759</v>
      </c>
      <c r="K584" t="s">
        <v>176</v>
      </c>
    </row>
    <row r="585" spans="1:11" x14ac:dyDescent="0.3">
      <c r="A585">
        <v>584</v>
      </c>
      <c r="B585" t="s">
        <v>572</v>
      </c>
      <c r="C585">
        <v>34</v>
      </c>
      <c r="D585">
        <v>2</v>
      </c>
      <c r="E585">
        <v>2670</v>
      </c>
      <c r="F585" s="9">
        <v>45161</v>
      </c>
      <c r="G585" s="8">
        <v>0.3190972222222222</v>
      </c>
      <c r="H585" s="9">
        <v>45165</v>
      </c>
      <c r="I585" s="8">
        <v>0.67393518518518514</v>
      </c>
      <c r="J585" s="8" t="s">
        <v>775</v>
      </c>
      <c r="K585" t="s">
        <v>186</v>
      </c>
    </row>
    <row r="586" spans="1:11" x14ac:dyDescent="0.3">
      <c r="A586">
        <v>585</v>
      </c>
      <c r="B586" t="s">
        <v>80</v>
      </c>
      <c r="C586">
        <v>63</v>
      </c>
      <c r="D586">
        <v>5</v>
      </c>
      <c r="E586">
        <v>6740</v>
      </c>
      <c r="F586" s="9">
        <v>45042</v>
      </c>
      <c r="G586" s="8">
        <v>0.77269675925925929</v>
      </c>
      <c r="H586" s="9">
        <v>45047</v>
      </c>
      <c r="I586" s="8">
        <v>7.784722222222222E-2</v>
      </c>
      <c r="J586" s="8" t="s">
        <v>517</v>
      </c>
      <c r="K586" t="s">
        <v>213</v>
      </c>
    </row>
    <row r="587" spans="1:11" x14ac:dyDescent="0.3">
      <c r="A587">
        <v>586</v>
      </c>
      <c r="B587" t="s">
        <v>469</v>
      </c>
      <c r="C587">
        <v>64</v>
      </c>
      <c r="D587">
        <v>5</v>
      </c>
      <c r="E587">
        <v>9390</v>
      </c>
      <c r="F587" s="9">
        <v>45165</v>
      </c>
      <c r="G587" s="8">
        <v>0.87821759259259258</v>
      </c>
      <c r="H587" s="9">
        <v>45173</v>
      </c>
      <c r="I587" s="8">
        <v>0.68795138888888885</v>
      </c>
      <c r="J587" s="8" t="s">
        <v>30</v>
      </c>
      <c r="K587" t="s">
        <v>186</v>
      </c>
    </row>
    <row r="588" spans="1:11" x14ac:dyDescent="0.3">
      <c r="A588">
        <v>587</v>
      </c>
      <c r="B588" t="s">
        <v>106</v>
      </c>
      <c r="C588">
        <v>43</v>
      </c>
      <c r="D588">
        <v>1</v>
      </c>
      <c r="E588">
        <v>750</v>
      </c>
      <c r="F588" s="9">
        <v>45232</v>
      </c>
      <c r="G588" s="8">
        <v>3.5694444444444445E-2</v>
      </c>
      <c r="H588" s="9">
        <v>45233</v>
      </c>
      <c r="I588" s="8">
        <v>0.44520833333333332</v>
      </c>
      <c r="J588" s="8" t="s">
        <v>19</v>
      </c>
      <c r="K588" t="s">
        <v>178</v>
      </c>
    </row>
    <row r="589" spans="1:11" x14ac:dyDescent="0.3">
      <c r="A589">
        <v>588</v>
      </c>
      <c r="B589" t="s">
        <v>202</v>
      </c>
      <c r="C589">
        <v>49</v>
      </c>
      <c r="D589">
        <v>5</v>
      </c>
      <c r="E589">
        <v>4515</v>
      </c>
      <c r="F589" s="9">
        <v>44961</v>
      </c>
      <c r="G589" s="8">
        <v>0.27569444444444446</v>
      </c>
      <c r="H589" s="9">
        <v>44962</v>
      </c>
      <c r="I589" s="8">
        <v>0.89024305555555561</v>
      </c>
      <c r="J589" s="8" t="s">
        <v>678</v>
      </c>
      <c r="K589" t="s">
        <v>183</v>
      </c>
    </row>
    <row r="590" spans="1:11" x14ac:dyDescent="0.3">
      <c r="A590">
        <v>589</v>
      </c>
      <c r="B590" t="s">
        <v>591</v>
      </c>
      <c r="C590">
        <v>40</v>
      </c>
      <c r="D590">
        <v>3</v>
      </c>
      <c r="E590">
        <v>5769</v>
      </c>
      <c r="F590" s="9">
        <v>45269</v>
      </c>
      <c r="G590" s="8">
        <v>0.89116898148148149</v>
      </c>
      <c r="H590" s="9">
        <v>45279</v>
      </c>
      <c r="I590" s="8">
        <v>5.6643518518518517E-2</v>
      </c>
      <c r="J590" s="8" t="s">
        <v>706</v>
      </c>
      <c r="K590" t="s">
        <v>176</v>
      </c>
    </row>
    <row r="591" spans="1:11" x14ac:dyDescent="0.3">
      <c r="A591">
        <v>590</v>
      </c>
      <c r="B591" t="s">
        <v>44</v>
      </c>
      <c r="C591">
        <v>23</v>
      </c>
      <c r="D591">
        <v>2</v>
      </c>
      <c r="E591">
        <v>2196</v>
      </c>
      <c r="F591" s="9">
        <v>44945</v>
      </c>
      <c r="G591" s="8">
        <v>0.9002430555555555</v>
      </c>
      <c r="H591" s="9">
        <v>44949</v>
      </c>
      <c r="I591" s="8">
        <v>0.2457175925925926</v>
      </c>
      <c r="J591" s="8" t="s">
        <v>631</v>
      </c>
      <c r="K591" t="s">
        <v>176</v>
      </c>
    </row>
    <row r="592" spans="1:11" x14ac:dyDescent="0.3">
      <c r="A592">
        <v>591</v>
      </c>
      <c r="B592" t="s">
        <v>23</v>
      </c>
      <c r="C592">
        <v>31</v>
      </c>
      <c r="D592">
        <v>3</v>
      </c>
      <c r="E592">
        <v>5412</v>
      </c>
      <c r="F592" s="9">
        <v>45113</v>
      </c>
      <c r="G592" s="8">
        <v>0.53888888888888886</v>
      </c>
      <c r="H592" s="9">
        <v>45121</v>
      </c>
      <c r="I592" s="8">
        <v>5.9027777777777778E-4</v>
      </c>
      <c r="J592" s="8" t="s">
        <v>299</v>
      </c>
      <c r="K592" t="s">
        <v>213</v>
      </c>
    </row>
    <row r="593" spans="1:11" x14ac:dyDescent="0.3">
      <c r="A593">
        <v>592</v>
      </c>
      <c r="B593" t="s">
        <v>49</v>
      </c>
      <c r="C593">
        <v>47</v>
      </c>
      <c r="D593">
        <v>5</v>
      </c>
      <c r="E593">
        <v>8190</v>
      </c>
      <c r="F593" s="9">
        <v>44992</v>
      </c>
      <c r="G593" s="8">
        <v>0.14378472222222222</v>
      </c>
      <c r="H593" s="9">
        <v>44996</v>
      </c>
      <c r="I593" s="8">
        <v>0.9037384259259259</v>
      </c>
      <c r="J593" s="8" t="s">
        <v>807</v>
      </c>
      <c r="K593" t="s">
        <v>195</v>
      </c>
    </row>
    <row r="594" spans="1:11" x14ac:dyDescent="0.3">
      <c r="A594">
        <v>593</v>
      </c>
      <c r="B594" t="s">
        <v>96</v>
      </c>
      <c r="C594">
        <v>58</v>
      </c>
      <c r="D594">
        <v>3</v>
      </c>
      <c r="E594">
        <v>4476</v>
      </c>
      <c r="F594" s="9">
        <v>44962</v>
      </c>
      <c r="G594" s="8">
        <v>0.72962962962962963</v>
      </c>
      <c r="H594" s="9">
        <v>44969</v>
      </c>
      <c r="I594" s="8">
        <v>0.39864583333333331</v>
      </c>
      <c r="J594" s="8" t="s">
        <v>523</v>
      </c>
      <c r="K594" t="s">
        <v>183</v>
      </c>
    </row>
    <row r="595" spans="1:11" x14ac:dyDescent="0.3">
      <c r="A595">
        <v>594</v>
      </c>
      <c r="B595" t="s">
        <v>431</v>
      </c>
      <c r="C595">
        <v>20</v>
      </c>
      <c r="D595">
        <v>2</v>
      </c>
      <c r="E595">
        <v>1394</v>
      </c>
      <c r="F595" s="9">
        <v>45072</v>
      </c>
      <c r="G595" s="8">
        <v>0.89309027777777783</v>
      </c>
      <c r="H595" s="9">
        <v>45078</v>
      </c>
      <c r="I595" s="8">
        <v>0.20796296296296296</v>
      </c>
      <c r="J595" s="8" t="s">
        <v>662</v>
      </c>
      <c r="K595" t="s">
        <v>176</v>
      </c>
    </row>
    <row r="596" spans="1:11" x14ac:dyDescent="0.3">
      <c r="A596">
        <v>595</v>
      </c>
      <c r="B596" t="s">
        <v>126</v>
      </c>
      <c r="C596">
        <v>51</v>
      </c>
      <c r="D596">
        <v>4</v>
      </c>
      <c r="E596">
        <v>4336</v>
      </c>
      <c r="F596" s="9">
        <v>45238</v>
      </c>
      <c r="G596" s="8">
        <v>0.5759143518518518</v>
      </c>
      <c r="H596" s="9">
        <v>45245</v>
      </c>
      <c r="I596" s="8">
        <v>0.17119212962962962</v>
      </c>
      <c r="J596" s="8" t="s">
        <v>395</v>
      </c>
      <c r="K596" t="s">
        <v>213</v>
      </c>
    </row>
    <row r="597" spans="1:11" x14ac:dyDescent="0.3">
      <c r="A597">
        <v>596</v>
      </c>
      <c r="B597" t="s">
        <v>365</v>
      </c>
      <c r="C597">
        <v>50</v>
      </c>
      <c r="D597">
        <v>1</v>
      </c>
      <c r="E597">
        <v>422</v>
      </c>
      <c r="F597" s="9">
        <v>44990</v>
      </c>
      <c r="G597" s="8">
        <v>0.62339120370370371</v>
      </c>
      <c r="H597" s="9">
        <v>44999</v>
      </c>
      <c r="I597" s="8">
        <v>0.74912037037037038</v>
      </c>
      <c r="J597" s="8" t="s">
        <v>484</v>
      </c>
      <c r="K597" t="s">
        <v>195</v>
      </c>
    </row>
    <row r="598" spans="1:11" x14ac:dyDescent="0.3">
      <c r="A598">
        <v>597</v>
      </c>
      <c r="B598" t="s">
        <v>497</v>
      </c>
      <c r="C598">
        <v>16</v>
      </c>
      <c r="D598">
        <v>1</v>
      </c>
      <c r="E598">
        <v>1721</v>
      </c>
      <c r="F598" s="9">
        <v>44986</v>
      </c>
      <c r="G598" s="8">
        <v>4.5752314814814815E-2</v>
      </c>
      <c r="H598" s="9">
        <v>44991</v>
      </c>
      <c r="I598" s="8">
        <v>0.11787037037037038</v>
      </c>
      <c r="J598" s="8" t="s">
        <v>792</v>
      </c>
      <c r="K598" t="s">
        <v>195</v>
      </c>
    </row>
    <row r="599" spans="1:11" x14ac:dyDescent="0.3">
      <c r="A599">
        <v>598</v>
      </c>
      <c r="B599" t="s">
        <v>403</v>
      </c>
      <c r="C599">
        <v>37</v>
      </c>
      <c r="D599">
        <v>3</v>
      </c>
      <c r="E599">
        <v>4284</v>
      </c>
      <c r="F599" s="9">
        <v>45241</v>
      </c>
      <c r="G599" s="8">
        <v>0.11901620370370371</v>
      </c>
      <c r="H599" s="9">
        <v>45248</v>
      </c>
      <c r="I599" s="8">
        <v>0.91211805555555558</v>
      </c>
      <c r="J599" s="8" t="s">
        <v>533</v>
      </c>
      <c r="K599" t="s">
        <v>178</v>
      </c>
    </row>
    <row r="600" spans="1:11" x14ac:dyDescent="0.3">
      <c r="A600">
        <v>599</v>
      </c>
      <c r="B600" t="s">
        <v>34</v>
      </c>
      <c r="C600">
        <v>34</v>
      </c>
      <c r="D600">
        <v>1</v>
      </c>
      <c r="E600">
        <v>1335</v>
      </c>
      <c r="F600" s="9">
        <v>45159</v>
      </c>
      <c r="G600" s="8">
        <v>0.81416666666666671</v>
      </c>
      <c r="H600" s="9">
        <v>45162</v>
      </c>
      <c r="I600" s="8">
        <v>0.50962962962962965</v>
      </c>
      <c r="J600" s="8" t="s">
        <v>727</v>
      </c>
      <c r="K600" t="s">
        <v>186</v>
      </c>
    </row>
    <row r="601" spans="1:11" x14ac:dyDescent="0.3">
      <c r="A601">
        <v>600</v>
      </c>
      <c r="B601" t="s">
        <v>601</v>
      </c>
      <c r="C601">
        <v>47</v>
      </c>
      <c r="D601">
        <v>4</v>
      </c>
      <c r="E601">
        <v>6552</v>
      </c>
      <c r="F601" s="9">
        <v>44992</v>
      </c>
      <c r="G601" s="8">
        <v>0.89211805555555557</v>
      </c>
      <c r="H601" s="9">
        <v>44994</v>
      </c>
      <c r="I601" s="8">
        <v>0.63702546296296292</v>
      </c>
      <c r="J601" s="8" t="s">
        <v>808</v>
      </c>
      <c r="K601" t="s">
        <v>195</v>
      </c>
    </row>
    <row r="602" spans="1:11" x14ac:dyDescent="0.3">
      <c r="A602">
        <v>601</v>
      </c>
      <c r="B602" t="s">
        <v>287</v>
      </c>
      <c r="C602">
        <v>1</v>
      </c>
      <c r="D602">
        <v>4</v>
      </c>
      <c r="E602">
        <v>7740</v>
      </c>
      <c r="F602" s="9">
        <v>44999</v>
      </c>
      <c r="G602" s="8">
        <v>0.10957175925925926</v>
      </c>
      <c r="H602" s="9">
        <v>45003</v>
      </c>
      <c r="I602" s="8">
        <v>0.15083333333333335</v>
      </c>
      <c r="J602" s="8" t="s">
        <v>544</v>
      </c>
      <c r="K602" t="s">
        <v>213</v>
      </c>
    </row>
    <row r="603" spans="1:11" x14ac:dyDescent="0.3">
      <c r="A603">
        <v>602</v>
      </c>
      <c r="B603" t="s">
        <v>198</v>
      </c>
      <c r="C603">
        <v>43</v>
      </c>
      <c r="D603">
        <v>5</v>
      </c>
      <c r="E603">
        <v>3750</v>
      </c>
      <c r="F603" s="9">
        <v>45232</v>
      </c>
      <c r="G603" s="8">
        <v>0.42876157407407406</v>
      </c>
      <c r="H603" s="9">
        <v>45241</v>
      </c>
      <c r="I603" s="8">
        <v>0.25138888888888888</v>
      </c>
      <c r="J603" s="8" t="s">
        <v>785</v>
      </c>
      <c r="K603" t="s">
        <v>178</v>
      </c>
    </row>
    <row r="604" spans="1:11" x14ac:dyDescent="0.3">
      <c r="A604">
        <v>603</v>
      </c>
      <c r="B604" t="s">
        <v>521</v>
      </c>
      <c r="C604">
        <v>8</v>
      </c>
      <c r="D604">
        <v>3</v>
      </c>
      <c r="E604">
        <v>756</v>
      </c>
      <c r="F604" s="9">
        <v>45075</v>
      </c>
      <c r="G604" s="8">
        <v>0.22496527777777778</v>
      </c>
      <c r="H604" s="9">
        <v>45084</v>
      </c>
      <c r="I604" s="8">
        <v>0.6352430555555556</v>
      </c>
      <c r="J604" s="8" t="s">
        <v>708</v>
      </c>
      <c r="K604" t="s">
        <v>176</v>
      </c>
    </row>
    <row r="605" spans="1:11" x14ac:dyDescent="0.3">
      <c r="A605">
        <v>604</v>
      </c>
      <c r="B605" t="s">
        <v>199</v>
      </c>
      <c r="C605">
        <v>39</v>
      </c>
      <c r="D605">
        <v>3</v>
      </c>
      <c r="E605">
        <v>1161</v>
      </c>
      <c r="F605" s="9">
        <v>44957</v>
      </c>
      <c r="G605" s="8">
        <v>0.82981481481481478</v>
      </c>
      <c r="H605" s="9">
        <v>44960</v>
      </c>
      <c r="I605" s="8">
        <v>0.89210648148148153</v>
      </c>
      <c r="J605" s="8" t="s">
        <v>809</v>
      </c>
      <c r="K605" t="s">
        <v>213</v>
      </c>
    </row>
    <row r="606" spans="1:11" x14ac:dyDescent="0.3">
      <c r="A606">
        <v>605</v>
      </c>
      <c r="B606" t="s">
        <v>469</v>
      </c>
      <c r="C606">
        <v>45</v>
      </c>
      <c r="D606">
        <v>2</v>
      </c>
      <c r="E606">
        <v>1444</v>
      </c>
      <c r="F606" s="9">
        <v>45281</v>
      </c>
      <c r="G606" s="8">
        <v>0.93131944444444448</v>
      </c>
      <c r="H606" s="9">
        <v>45285</v>
      </c>
      <c r="I606" s="8">
        <v>0.86774305555555553</v>
      </c>
      <c r="J606" s="8" t="s">
        <v>810</v>
      </c>
      <c r="K606" t="s">
        <v>180</v>
      </c>
    </row>
    <row r="607" spans="1:11" x14ac:dyDescent="0.3">
      <c r="A607">
        <v>606</v>
      </c>
      <c r="B607" t="s">
        <v>370</v>
      </c>
      <c r="C607">
        <v>3</v>
      </c>
      <c r="D607">
        <v>5</v>
      </c>
      <c r="E607">
        <v>7670</v>
      </c>
      <c r="F607" s="9">
        <v>44965</v>
      </c>
      <c r="G607" s="8">
        <v>9.2511574074074079E-2</v>
      </c>
      <c r="H607" s="9">
        <v>44974</v>
      </c>
      <c r="I607" s="8">
        <v>0.3135648148148148</v>
      </c>
      <c r="J607" s="8" t="s">
        <v>643</v>
      </c>
      <c r="K607" t="s">
        <v>183</v>
      </c>
    </row>
    <row r="608" spans="1:11" x14ac:dyDescent="0.3">
      <c r="A608">
        <v>607</v>
      </c>
      <c r="B608" t="s">
        <v>157</v>
      </c>
      <c r="C608">
        <v>50</v>
      </c>
      <c r="D608">
        <v>3</v>
      </c>
      <c r="E608">
        <v>1266</v>
      </c>
      <c r="F608" s="9">
        <v>44988</v>
      </c>
      <c r="G608" s="8">
        <v>7.6678240740740741E-2</v>
      </c>
      <c r="H608" s="9">
        <v>44990</v>
      </c>
      <c r="I608" s="8">
        <v>0.41175925925925927</v>
      </c>
      <c r="J608" s="8" t="s">
        <v>133</v>
      </c>
      <c r="K608" t="s">
        <v>195</v>
      </c>
    </row>
    <row r="609" spans="1:11" x14ac:dyDescent="0.3">
      <c r="A609">
        <v>608</v>
      </c>
      <c r="B609" t="s">
        <v>287</v>
      </c>
      <c r="C609">
        <v>55</v>
      </c>
      <c r="D609">
        <v>5</v>
      </c>
      <c r="E609">
        <v>9520</v>
      </c>
      <c r="F609" s="9">
        <v>45166</v>
      </c>
      <c r="G609" s="8">
        <v>0.85434027777777777</v>
      </c>
      <c r="H609" s="9">
        <v>45170</v>
      </c>
      <c r="I609" s="8">
        <v>0.30162037037037037</v>
      </c>
      <c r="J609" s="8" t="s">
        <v>714</v>
      </c>
      <c r="K609" t="s">
        <v>186</v>
      </c>
    </row>
    <row r="610" spans="1:11" x14ac:dyDescent="0.3">
      <c r="A610">
        <v>609</v>
      </c>
      <c r="B610" t="s">
        <v>137</v>
      </c>
      <c r="C610">
        <v>25</v>
      </c>
      <c r="D610">
        <v>5</v>
      </c>
      <c r="E610">
        <v>6010</v>
      </c>
      <c r="F610" s="9">
        <v>45226</v>
      </c>
      <c r="G610" s="8">
        <v>0.46453703703703703</v>
      </c>
      <c r="H610" s="9">
        <v>45227</v>
      </c>
      <c r="I610" s="8">
        <v>0.99091435185185184</v>
      </c>
      <c r="J610" s="8" t="s">
        <v>784</v>
      </c>
      <c r="K610" t="s">
        <v>176</v>
      </c>
    </row>
    <row r="611" spans="1:11" x14ac:dyDescent="0.3">
      <c r="A611">
        <v>610</v>
      </c>
      <c r="B611" t="s">
        <v>469</v>
      </c>
      <c r="C611">
        <v>5</v>
      </c>
      <c r="D611">
        <v>3</v>
      </c>
      <c r="E611">
        <v>4332</v>
      </c>
      <c r="F611" s="9">
        <v>44929</v>
      </c>
      <c r="G611" s="8">
        <v>0.72616898148148146</v>
      </c>
      <c r="H611" s="9">
        <v>44931</v>
      </c>
      <c r="I611" s="8">
        <v>8.0555555555555554E-3</v>
      </c>
      <c r="J611" s="8" t="s">
        <v>185</v>
      </c>
      <c r="K611" t="s">
        <v>213</v>
      </c>
    </row>
    <row r="612" spans="1:11" x14ac:dyDescent="0.3">
      <c r="A612">
        <v>611</v>
      </c>
      <c r="B612" t="s">
        <v>202</v>
      </c>
      <c r="C612">
        <v>28</v>
      </c>
      <c r="D612">
        <v>2</v>
      </c>
      <c r="E612">
        <v>3556</v>
      </c>
      <c r="F612" s="9">
        <v>45160</v>
      </c>
      <c r="G612" s="8">
        <v>0.88738425925925923</v>
      </c>
      <c r="H612" s="9">
        <v>45166</v>
      </c>
      <c r="I612" s="8">
        <v>0.14409722222222221</v>
      </c>
      <c r="J612" s="8" t="s">
        <v>672</v>
      </c>
      <c r="K612" t="s">
        <v>186</v>
      </c>
    </row>
    <row r="613" spans="1:11" x14ac:dyDescent="0.3">
      <c r="A613">
        <v>612</v>
      </c>
      <c r="B613" t="s">
        <v>502</v>
      </c>
      <c r="C613">
        <v>26</v>
      </c>
      <c r="D613">
        <v>1</v>
      </c>
      <c r="E613">
        <v>289</v>
      </c>
      <c r="F613" s="9">
        <v>44987</v>
      </c>
      <c r="G613" s="8">
        <v>0.43223379629629627</v>
      </c>
      <c r="H613" s="9">
        <v>44993</v>
      </c>
      <c r="I613" s="8">
        <v>0.52766203703703707</v>
      </c>
      <c r="J613" s="8" t="s">
        <v>661</v>
      </c>
      <c r="K613" t="s">
        <v>195</v>
      </c>
    </row>
    <row r="614" spans="1:11" x14ac:dyDescent="0.3">
      <c r="A614">
        <v>613</v>
      </c>
      <c r="B614" t="s">
        <v>445</v>
      </c>
      <c r="C614">
        <v>4</v>
      </c>
      <c r="D614">
        <v>5</v>
      </c>
      <c r="E614">
        <v>5995</v>
      </c>
      <c r="F614" s="9">
        <v>45240</v>
      </c>
      <c r="G614" s="8">
        <v>0.74622685185185189</v>
      </c>
      <c r="H614" s="9">
        <v>45244</v>
      </c>
      <c r="I614" s="8">
        <v>0.80447916666666663</v>
      </c>
      <c r="J614" s="8" t="s">
        <v>664</v>
      </c>
      <c r="K614" t="s">
        <v>178</v>
      </c>
    </row>
    <row r="615" spans="1:11" x14ac:dyDescent="0.3">
      <c r="A615">
        <v>614</v>
      </c>
      <c r="B615" t="s">
        <v>572</v>
      </c>
      <c r="C615">
        <v>26</v>
      </c>
      <c r="D615">
        <v>1</v>
      </c>
      <c r="E615">
        <v>289</v>
      </c>
      <c r="F615" s="9">
        <v>44988</v>
      </c>
      <c r="G615" s="8">
        <v>0.65015046296296297</v>
      </c>
      <c r="H615" s="9">
        <v>44992</v>
      </c>
      <c r="I615" s="8">
        <v>0.78589120370370369</v>
      </c>
      <c r="J615" s="8" t="s">
        <v>331</v>
      </c>
      <c r="K615" t="s">
        <v>195</v>
      </c>
    </row>
    <row r="616" spans="1:11" x14ac:dyDescent="0.3">
      <c r="A616">
        <v>615</v>
      </c>
      <c r="B616" t="s">
        <v>116</v>
      </c>
      <c r="C616">
        <v>28</v>
      </c>
      <c r="D616">
        <v>3</v>
      </c>
      <c r="E616">
        <v>5334</v>
      </c>
      <c r="F616" s="9">
        <v>45163</v>
      </c>
      <c r="G616" s="8">
        <v>0.88274305555555554</v>
      </c>
      <c r="H616" s="9">
        <v>45170</v>
      </c>
      <c r="I616" s="8">
        <v>0.25712962962962965</v>
      </c>
      <c r="J616" s="8" t="s">
        <v>694</v>
      </c>
      <c r="K616" t="s">
        <v>186</v>
      </c>
    </row>
    <row r="617" spans="1:11" x14ac:dyDescent="0.3">
      <c r="A617">
        <v>616</v>
      </c>
      <c r="B617" t="s">
        <v>44</v>
      </c>
      <c r="C617">
        <v>44</v>
      </c>
      <c r="D617">
        <v>5</v>
      </c>
      <c r="E617">
        <v>3970</v>
      </c>
      <c r="F617" s="9">
        <v>45238</v>
      </c>
      <c r="G617" s="8">
        <v>0.99857638888888889</v>
      </c>
      <c r="H617" s="9">
        <v>45242</v>
      </c>
      <c r="I617" s="8">
        <v>0.80623842592592587</v>
      </c>
      <c r="J617" s="8" t="s">
        <v>626</v>
      </c>
      <c r="K617" t="s">
        <v>178</v>
      </c>
    </row>
    <row r="618" spans="1:11" x14ac:dyDescent="0.3">
      <c r="A618">
        <v>617</v>
      </c>
      <c r="B618" t="s">
        <v>542</v>
      </c>
      <c r="C618">
        <v>22</v>
      </c>
      <c r="D618">
        <v>1</v>
      </c>
      <c r="E618">
        <v>1639</v>
      </c>
      <c r="F618" s="9">
        <v>44976</v>
      </c>
      <c r="G618" s="8">
        <v>0.120625</v>
      </c>
      <c r="H618" s="9">
        <v>44985</v>
      </c>
      <c r="I618" s="8">
        <v>0.70942129629629624</v>
      </c>
      <c r="J618" s="8" t="s">
        <v>780</v>
      </c>
      <c r="K618" t="s">
        <v>213</v>
      </c>
    </row>
    <row r="619" spans="1:11" x14ac:dyDescent="0.3">
      <c r="A619">
        <v>618</v>
      </c>
      <c r="B619" t="s">
        <v>492</v>
      </c>
      <c r="C619">
        <v>60</v>
      </c>
      <c r="D619">
        <v>4</v>
      </c>
      <c r="E619">
        <v>3308</v>
      </c>
      <c r="F619" s="9">
        <v>45235</v>
      </c>
      <c r="G619" s="8">
        <v>0.67306712962962967</v>
      </c>
      <c r="H619" s="9">
        <v>45245</v>
      </c>
      <c r="I619" s="8">
        <v>0.72333333333333338</v>
      </c>
      <c r="J619" s="8" t="s">
        <v>706</v>
      </c>
      <c r="K619" t="s">
        <v>178</v>
      </c>
    </row>
    <row r="620" spans="1:11" x14ac:dyDescent="0.3">
      <c r="A620">
        <v>619</v>
      </c>
      <c r="B620" t="s">
        <v>582</v>
      </c>
      <c r="C620">
        <v>35</v>
      </c>
      <c r="D620">
        <v>1</v>
      </c>
      <c r="E620">
        <v>1865</v>
      </c>
      <c r="F620" s="9">
        <v>44991</v>
      </c>
      <c r="G620" s="8">
        <v>0.30469907407407409</v>
      </c>
      <c r="H620" s="9">
        <v>45001</v>
      </c>
      <c r="I620" s="8">
        <v>0.13718749999999999</v>
      </c>
      <c r="J620" s="8" t="s">
        <v>709</v>
      </c>
      <c r="K620" t="s">
        <v>195</v>
      </c>
    </row>
    <row r="621" spans="1:11" x14ac:dyDescent="0.3">
      <c r="A621">
        <v>620</v>
      </c>
      <c r="B621" t="s">
        <v>497</v>
      </c>
      <c r="C621">
        <v>67</v>
      </c>
      <c r="D621">
        <v>3</v>
      </c>
      <c r="E621">
        <v>4122</v>
      </c>
      <c r="F621" s="9">
        <v>45118</v>
      </c>
      <c r="G621" s="8">
        <v>0.93265046296296295</v>
      </c>
      <c r="H621" s="9">
        <v>45125</v>
      </c>
      <c r="I621" s="8">
        <v>5.8912037037037034E-2</v>
      </c>
      <c r="J621" s="8" t="s">
        <v>772</v>
      </c>
      <c r="K621" t="s">
        <v>176</v>
      </c>
    </row>
    <row r="622" spans="1:11" x14ac:dyDescent="0.3">
      <c r="A622">
        <v>621</v>
      </c>
      <c r="B622" t="s">
        <v>477</v>
      </c>
      <c r="C622">
        <v>64</v>
      </c>
      <c r="D622">
        <v>3</v>
      </c>
      <c r="E622">
        <v>5634</v>
      </c>
      <c r="F622" s="9">
        <v>45158</v>
      </c>
      <c r="G622" s="8">
        <v>0.30350694444444443</v>
      </c>
      <c r="H622" s="9">
        <v>45166</v>
      </c>
      <c r="I622" s="8">
        <v>6.4456018518518524E-2</v>
      </c>
      <c r="J622" s="8" t="s">
        <v>651</v>
      </c>
      <c r="K622" t="s">
        <v>186</v>
      </c>
    </row>
    <row r="623" spans="1:11" x14ac:dyDescent="0.3">
      <c r="A623">
        <v>622</v>
      </c>
      <c r="B623" t="s">
        <v>547</v>
      </c>
      <c r="C623">
        <v>4</v>
      </c>
      <c r="D623">
        <v>4</v>
      </c>
      <c r="E623">
        <v>4796</v>
      </c>
      <c r="F623" s="9">
        <v>45238</v>
      </c>
      <c r="G623" s="8">
        <v>0.59273148148148147</v>
      </c>
      <c r="H623" s="9">
        <v>45239</v>
      </c>
      <c r="I623" s="8">
        <v>0.66599537037037038</v>
      </c>
      <c r="J623" s="8" t="s">
        <v>791</v>
      </c>
      <c r="K623" t="s">
        <v>178</v>
      </c>
    </row>
    <row r="624" spans="1:11" x14ac:dyDescent="0.3">
      <c r="A624">
        <v>623</v>
      </c>
      <c r="B624" t="s">
        <v>360</v>
      </c>
      <c r="C624">
        <v>37</v>
      </c>
      <c r="D624">
        <v>2</v>
      </c>
      <c r="E624">
        <v>2856</v>
      </c>
      <c r="F624" s="9">
        <v>45238</v>
      </c>
      <c r="G624" s="8">
        <v>0.56793981481481481</v>
      </c>
      <c r="H624" s="9">
        <v>45248</v>
      </c>
      <c r="I624" s="8">
        <v>0.60114583333333338</v>
      </c>
      <c r="J624" s="8" t="s">
        <v>706</v>
      </c>
      <c r="K624" t="s">
        <v>178</v>
      </c>
    </row>
    <row r="625" spans="1:11" x14ac:dyDescent="0.3">
      <c r="A625">
        <v>624</v>
      </c>
      <c r="B625" t="s">
        <v>137</v>
      </c>
      <c r="C625">
        <v>53</v>
      </c>
      <c r="D625">
        <v>5</v>
      </c>
      <c r="E625">
        <v>8360</v>
      </c>
      <c r="F625" s="9">
        <v>45167</v>
      </c>
      <c r="G625" s="8">
        <v>0.3888773148148148</v>
      </c>
      <c r="H625" s="9">
        <v>45170</v>
      </c>
      <c r="I625" s="8">
        <v>0.35409722222222223</v>
      </c>
      <c r="J625" s="8" t="s">
        <v>192</v>
      </c>
      <c r="K625" t="s">
        <v>186</v>
      </c>
    </row>
    <row r="626" spans="1:11" x14ac:dyDescent="0.3">
      <c r="A626">
        <v>625</v>
      </c>
      <c r="B626" t="s">
        <v>572</v>
      </c>
      <c r="C626">
        <v>63</v>
      </c>
      <c r="D626">
        <v>5</v>
      </c>
      <c r="E626">
        <v>6740</v>
      </c>
      <c r="F626" s="9">
        <v>44980</v>
      </c>
      <c r="G626" s="8">
        <v>0.88590277777777782</v>
      </c>
      <c r="H626" s="9">
        <v>44989</v>
      </c>
      <c r="I626" s="8">
        <v>0.11534722222222223</v>
      </c>
      <c r="J626" s="8" t="s">
        <v>194</v>
      </c>
      <c r="K626" t="s">
        <v>213</v>
      </c>
    </row>
    <row r="627" spans="1:11" x14ac:dyDescent="0.3">
      <c r="A627">
        <v>626</v>
      </c>
      <c r="B627" t="s">
        <v>137</v>
      </c>
      <c r="C627">
        <v>40</v>
      </c>
      <c r="D627">
        <v>5</v>
      </c>
      <c r="E627">
        <v>9615</v>
      </c>
      <c r="F627" s="9">
        <v>45192</v>
      </c>
      <c r="G627" s="8">
        <v>0.63400462962962967</v>
      </c>
      <c r="H627" s="9">
        <v>45196</v>
      </c>
      <c r="I627" s="8">
        <v>0.34331018518518519</v>
      </c>
      <c r="J627" s="8" t="s">
        <v>755</v>
      </c>
      <c r="K627" t="s">
        <v>176</v>
      </c>
    </row>
    <row r="628" spans="1:11" x14ac:dyDescent="0.3">
      <c r="A628">
        <v>627</v>
      </c>
      <c r="B628" t="s">
        <v>137</v>
      </c>
      <c r="C628">
        <v>51</v>
      </c>
      <c r="D628">
        <v>4</v>
      </c>
      <c r="E628">
        <v>4336</v>
      </c>
      <c r="F628" s="9">
        <v>44962</v>
      </c>
      <c r="G628" s="8">
        <v>0.18778935185185186</v>
      </c>
      <c r="H628" s="9">
        <v>44965</v>
      </c>
      <c r="I628" s="8">
        <v>0.98486111111111108</v>
      </c>
      <c r="J628" s="8" t="s">
        <v>185</v>
      </c>
      <c r="K628" t="s">
        <v>213</v>
      </c>
    </row>
    <row r="629" spans="1:11" x14ac:dyDescent="0.3">
      <c r="A629">
        <v>628</v>
      </c>
      <c r="B629" t="s">
        <v>436</v>
      </c>
      <c r="C629">
        <v>11</v>
      </c>
      <c r="D629">
        <v>5</v>
      </c>
      <c r="E629">
        <v>5480</v>
      </c>
      <c r="F629" s="9">
        <v>44967</v>
      </c>
      <c r="G629" s="8">
        <v>0.91003472222222226</v>
      </c>
      <c r="H629" s="9">
        <v>44970</v>
      </c>
      <c r="I629" s="8">
        <v>0.88039351851851855</v>
      </c>
      <c r="J629" s="8" t="s">
        <v>765</v>
      </c>
      <c r="K629" t="s">
        <v>183</v>
      </c>
    </row>
    <row r="630" spans="1:11" x14ac:dyDescent="0.3">
      <c r="A630">
        <v>629</v>
      </c>
      <c r="B630" t="s">
        <v>297</v>
      </c>
      <c r="C630">
        <v>28</v>
      </c>
      <c r="D630">
        <v>5</v>
      </c>
      <c r="E630">
        <v>8890</v>
      </c>
      <c r="F630" s="9">
        <v>45165</v>
      </c>
      <c r="G630" s="8">
        <v>0.38126157407407407</v>
      </c>
      <c r="H630" s="9">
        <v>45173</v>
      </c>
      <c r="I630" s="8">
        <v>0.64679398148148148</v>
      </c>
      <c r="J630" s="8" t="s">
        <v>803</v>
      </c>
      <c r="K630" t="s">
        <v>186</v>
      </c>
    </row>
    <row r="631" spans="1:11" x14ac:dyDescent="0.3">
      <c r="A631">
        <v>630</v>
      </c>
      <c r="B631" t="s">
        <v>482</v>
      </c>
      <c r="C631">
        <v>67</v>
      </c>
      <c r="D631">
        <v>3</v>
      </c>
      <c r="E631">
        <v>4122</v>
      </c>
      <c r="F631" s="9">
        <v>44978</v>
      </c>
      <c r="G631" s="8">
        <v>0.90123842592592596</v>
      </c>
      <c r="H631" s="9">
        <v>44986</v>
      </c>
      <c r="I631" s="8">
        <v>0.78689814814814818</v>
      </c>
      <c r="J631" s="8" t="s">
        <v>46</v>
      </c>
      <c r="K631" t="s">
        <v>176</v>
      </c>
    </row>
    <row r="632" spans="1:11" x14ac:dyDescent="0.3">
      <c r="A632">
        <v>631</v>
      </c>
      <c r="B632" t="s">
        <v>190</v>
      </c>
      <c r="C632">
        <v>32</v>
      </c>
      <c r="D632">
        <v>4</v>
      </c>
      <c r="E632">
        <v>7168</v>
      </c>
      <c r="F632" s="9">
        <v>45029</v>
      </c>
      <c r="G632" s="8">
        <v>0.90405092592592595</v>
      </c>
      <c r="H632" s="9">
        <v>45033</v>
      </c>
      <c r="I632" s="8">
        <v>0.15628472222222223</v>
      </c>
      <c r="J632" s="8" t="s">
        <v>700</v>
      </c>
      <c r="K632" t="s">
        <v>180</v>
      </c>
    </row>
    <row r="633" spans="1:11" x14ac:dyDescent="0.3">
      <c r="A633">
        <v>632</v>
      </c>
      <c r="B633" t="s">
        <v>502</v>
      </c>
      <c r="C633">
        <v>51</v>
      </c>
      <c r="D633">
        <v>1</v>
      </c>
      <c r="E633">
        <v>1084</v>
      </c>
      <c r="F633" s="9">
        <v>45118</v>
      </c>
      <c r="G633" s="8">
        <v>0.94098379629629625</v>
      </c>
      <c r="H633" s="9">
        <v>45119</v>
      </c>
      <c r="I633" s="8">
        <v>0.48113425925925923</v>
      </c>
      <c r="J633" s="8" t="s">
        <v>811</v>
      </c>
      <c r="K633" t="s">
        <v>213</v>
      </c>
    </row>
    <row r="634" spans="1:11" x14ac:dyDescent="0.3">
      <c r="A634">
        <v>633</v>
      </c>
      <c r="B634" t="s">
        <v>292</v>
      </c>
      <c r="C634">
        <v>52</v>
      </c>
      <c r="D634">
        <v>5</v>
      </c>
      <c r="E634">
        <v>1180</v>
      </c>
      <c r="F634" s="9">
        <v>44967</v>
      </c>
      <c r="G634" s="8">
        <v>0.614375</v>
      </c>
      <c r="H634" s="9">
        <v>44972</v>
      </c>
      <c r="I634" s="8">
        <v>0.21719907407407407</v>
      </c>
      <c r="J634" s="8" t="s">
        <v>299</v>
      </c>
      <c r="K634" t="s">
        <v>183</v>
      </c>
    </row>
    <row r="635" spans="1:11" x14ac:dyDescent="0.3">
      <c r="A635">
        <v>634</v>
      </c>
      <c r="B635" t="s">
        <v>329</v>
      </c>
      <c r="C635">
        <v>57</v>
      </c>
      <c r="D635">
        <v>3</v>
      </c>
      <c r="E635">
        <v>4746</v>
      </c>
      <c r="F635" s="9">
        <v>45053</v>
      </c>
      <c r="G635" s="8">
        <v>0.2751851851851852</v>
      </c>
      <c r="H635" s="9">
        <v>45057</v>
      </c>
      <c r="I635" s="8">
        <v>0.57209490740740743</v>
      </c>
      <c r="J635" s="8" t="s">
        <v>685</v>
      </c>
      <c r="K635" t="s">
        <v>180</v>
      </c>
    </row>
    <row r="636" spans="1:11" x14ac:dyDescent="0.3">
      <c r="A636">
        <v>635</v>
      </c>
      <c r="B636" t="s">
        <v>601</v>
      </c>
      <c r="C636">
        <v>67</v>
      </c>
      <c r="D636">
        <v>1</v>
      </c>
      <c r="E636">
        <v>1374</v>
      </c>
      <c r="F636" s="9">
        <v>45242</v>
      </c>
      <c r="G636" s="8">
        <v>0.77582175925925922</v>
      </c>
      <c r="H636" s="9">
        <v>45252</v>
      </c>
      <c r="I636" s="8">
        <v>0.30800925925925926</v>
      </c>
      <c r="J636" s="8" t="s">
        <v>710</v>
      </c>
      <c r="K636" t="s">
        <v>176</v>
      </c>
    </row>
    <row r="637" spans="1:11" x14ac:dyDescent="0.3">
      <c r="A637">
        <v>636</v>
      </c>
      <c r="B637" t="s">
        <v>464</v>
      </c>
      <c r="C637">
        <v>53</v>
      </c>
      <c r="D637">
        <v>2</v>
      </c>
      <c r="E637">
        <v>3344</v>
      </c>
      <c r="F637" s="9">
        <v>45163</v>
      </c>
      <c r="G637" s="8">
        <v>0.3044675925925926</v>
      </c>
      <c r="H637" s="9">
        <v>45171</v>
      </c>
      <c r="I637" s="8">
        <v>0.1484375</v>
      </c>
      <c r="J637" s="8" t="s">
        <v>632</v>
      </c>
      <c r="K637" t="s">
        <v>186</v>
      </c>
    </row>
    <row r="638" spans="1:11" x14ac:dyDescent="0.3">
      <c r="A638">
        <v>637</v>
      </c>
      <c r="B638" t="s">
        <v>202</v>
      </c>
      <c r="C638">
        <v>51</v>
      </c>
      <c r="D638">
        <v>3</v>
      </c>
      <c r="E638">
        <v>3252</v>
      </c>
      <c r="F638" s="9">
        <v>44997</v>
      </c>
      <c r="G638" s="8">
        <v>0.81210648148148146</v>
      </c>
      <c r="H638" s="9">
        <v>45005</v>
      </c>
      <c r="I638" s="8">
        <v>0.94043981481481487</v>
      </c>
      <c r="J638" s="8" t="s">
        <v>654</v>
      </c>
      <c r="K638" t="s">
        <v>213</v>
      </c>
    </row>
    <row r="639" spans="1:11" x14ac:dyDescent="0.3">
      <c r="A639">
        <v>638</v>
      </c>
      <c r="B639" t="s">
        <v>431</v>
      </c>
      <c r="C639">
        <v>39</v>
      </c>
      <c r="D639">
        <v>1</v>
      </c>
      <c r="E639">
        <v>387</v>
      </c>
      <c r="F639" s="9">
        <v>45039</v>
      </c>
      <c r="G639" s="8">
        <v>9.2743055555555551E-2</v>
      </c>
      <c r="H639" s="9">
        <v>45043</v>
      </c>
      <c r="I639" s="8">
        <v>0.11898148148148148</v>
      </c>
      <c r="J639" s="8" t="s">
        <v>779</v>
      </c>
      <c r="K639" t="s">
        <v>213</v>
      </c>
    </row>
    <row r="640" spans="1:11" x14ac:dyDescent="0.3">
      <c r="A640">
        <v>639</v>
      </c>
      <c r="B640" t="s">
        <v>616</v>
      </c>
      <c r="C640">
        <v>24</v>
      </c>
      <c r="D640">
        <v>1</v>
      </c>
      <c r="E640">
        <v>535</v>
      </c>
      <c r="F640" s="9">
        <v>45072</v>
      </c>
      <c r="G640" s="8">
        <v>0.10869212962962962</v>
      </c>
      <c r="H640" s="9">
        <v>45077</v>
      </c>
      <c r="I640" s="8">
        <v>0.13778935185185184</v>
      </c>
      <c r="J640" s="8" t="s">
        <v>812</v>
      </c>
      <c r="K640" t="s">
        <v>180</v>
      </c>
    </row>
    <row r="641" spans="1:11" x14ac:dyDescent="0.3">
      <c r="A641">
        <v>640</v>
      </c>
      <c r="B641" t="s">
        <v>572</v>
      </c>
      <c r="C641">
        <v>59</v>
      </c>
      <c r="D641">
        <v>3</v>
      </c>
      <c r="E641">
        <v>2433</v>
      </c>
      <c r="F641" s="9">
        <v>45161</v>
      </c>
      <c r="G641" s="8">
        <v>0.26170138888888889</v>
      </c>
      <c r="H641" s="9">
        <v>45169</v>
      </c>
      <c r="I641" s="8">
        <v>0.79677083333333332</v>
      </c>
      <c r="J641" s="8" t="s">
        <v>629</v>
      </c>
      <c r="K641" t="s">
        <v>186</v>
      </c>
    </row>
    <row r="642" spans="1:11" x14ac:dyDescent="0.3">
      <c r="A642">
        <v>641</v>
      </c>
      <c r="B642" t="s">
        <v>445</v>
      </c>
      <c r="C642">
        <v>15</v>
      </c>
      <c r="D642">
        <v>4</v>
      </c>
      <c r="E642">
        <v>5952</v>
      </c>
      <c r="F642" s="9">
        <v>45064</v>
      </c>
      <c r="G642" s="8">
        <v>0.99995370370370373</v>
      </c>
      <c r="H642" s="9">
        <v>45072</v>
      </c>
      <c r="I642" s="8">
        <v>0.80202546296296295</v>
      </c>
      <c r="J642" s="8" t="s">
        <v>764</v>
      </c>
      <c r="K642" t="s">
        <v>176</v>
      </c>
    </row>
    <row r="643" spans="1:11" x14ac:dyDescent="0.3">
      <c r="A643">
        <v>642</v>
      </c>
      <c r="B643" t="s">
        <v>121</v>
      </c>
      <c r="C643">
        <v>44</v>
      </c>
      <c r="D643">
        <v>5</v>
      </c>
      <c r="E643">
        <v>3970</v>
      </c>
      <c r="F643" s="9">
        <v>45232</v>
      </c>
      <c r="G643" s="8">
        <v>0.22643518518518518</v>
      </c>
      <c r="H643" s="9">
        <v>45237</v>
      </c>
      <c r="I643" s="8">
        <v>2.0729166666666667E-2</v>
      </c>
      <c r="J643" s="8" t="s">
        <v>650</v>
      </c>
      <c r="K643" t="s">
        <v>178</v>
      </c>
    </row>
    <row r="644" spans="1:11" x14ac:dyDescent="0.3">
      <c r="A644">
        <v>643</v>
      </c>
      <c r="B644" t="s">
        <v>445</v>
      </c>
      <c r="C644">
        <v>35</v>
      </c>
      <c r="D644">
        <v>2</v>
      </c>
      <c r="E644">
        <v>3730</v>
      </c>
      <c r="F644" s="9">
        <v>44983</v>
      </c>
      <c r="G644" s="8">
        <v>0.54888888888888887</v>
      </c>
      <c r="H644" s="9">
        <v>44991</v>
      </c>
      <c r="I644" s="8">
        <v>0.8501157407407407</v>
      </c>
      <c r="J644" s="8" t="s">
        <v>665</v>
      </c>
      <c r="K644" t="s">
        <v>195</v>
      </c>
    </row>
    <row r="645" spans="1:11" x14ac:dyDescent="0.3">
      <c r="A645">
        <v>644</v>
      </c>
      <c r="B645" t="s">
        <v>385</v>
      </c>
      <c r="C645">
        <v>67</v>
      </c>
      <c r="D645">
        <v>1</v>
      </c>
      <c r="E645">
        <v>1374</v>
      </c>
      <c r="F645" s="9">
        <v>45170</v>
      </c>
      <c r="G645" s="8">
        <v>0.62124999999999997</v>
      </c>
      <c r="H645" s="9">
        <v>45180</v>
      </c>
      <c r="I645" s="8">
        <v>0.47312500000000002</v>
      </c>
      <c r="J645" s="8" t="s">
        <v>494</v>
      </c>
      <c r="K645" t="s">
        <v>176</v>
      </c>
    </row>
    <row r="646" spans="1:11" x14ac:dyDescent="0.3">
      <c r="A646">
        <v>645</v>
      </c>
      <c r="B646" t="s">
        <v>303</v>
      </c>
      <c r="C646">
        <v>50</v>
      </c>
      <c r="D646">
        <v>3</v>
      </c>
      <c r="E646">
        <v>1266</v>
      </c>
      <c r="F646" s="9">
        <v>44984</v>
      </c>
      <c r="G646" s="8">
        <v>7.4062500000000003E-2</v>
      </c>
      <c r="H646" s="9">
        <v>44985</v>
      </c>
      <c r="I646" s="8">
        <v>8.8321759259259253E-2</v>
      </c>
      <c r="J646" s="8" t="s">
        <v>113</v>
      </c>
      <c r="K646" t="s">
        <v>195</v>
      </c>
    </row>
    <row r="647" spans="1:11" x14ac:dyDescent="0.3">
      <c r="A647">
        <v>646</v>
      </c>
      <c r="B647" t="s">
        <v>91</v>
      </c>
      <c r="C647">
        <v>38</v>
      </c>
      <c r="D647">
        <v>5</v>
      </c>
      <c r="E647">
        <v>2810</v>
      </c>
      <c r="F647" s="9">
        <v>45059</v>
      </c>
      <c r="G647" s="8">
        <v>0.68761574074074072</v>
      </c>
      <c r="H647" s="9">
        <v>45069</v>
      </c>
      <c r="I647" s="8">
        <v>0.38678240740740738</v>
      </c>
      <c r="J647" s="8" t="s">
        <v>800</v>
      </c>
      <c r="K647" t="s">
        <v>180</v>
      </c>
    </row>
    <row r="648" spans="1:11" x14ac:dyDescent="0.3">
      <c r="A648">
        <v>647</v>
      </c>
      <c r="B648" t="s">
        <v>199</v>
      </c>
      <c r="C648">
        <v>21</v>
      </c>
      <c r="D648">
        <v>5</v>
      </c>
      <c r="E648">
        <v>7805</v>
      </c>
      <c r="F648" s="9">
        <v>45163</v>
      </c>
      <c r="G648" s="8">
        <v>0.70862268518518523</v>
      </c>
      <c r="H648" s="9">
        <v>45164</v>
      </c>
      <c r="I648" s="8">
        <v>6.1851851851851852E-2</v>
      </c>
      <c r="J648" s="8" t="s">
        <v>579</v>
      </c>
      <c r="K648" t="s">
        <v>186</v>
      </c>
    </row>
    <row r="649" spans="1:11" x14ac:dyDescent="0.3">
      <c r="A649">
        <v>648</v>
      </c>
      <c r="B649" t="s">
        <v>184</v>
      </c>
      <c r="C649">
        <v>41</v>
      </c>
      <c r="D649">
        <v>3</v>
      </c>
      <c r="E649">
        <v>5931</v>
      </c>
      <c r="F649" s="9">
        <v>45235</v>
      </c>
      <c r="G649" s="8">
        <v>0.79601851851851857</v>
      </c>
      <c r="H649" s="9">
        <v>45239</v>
      </c>
      <c r="I649" s="8">
        <v>0.35069444444444442</v>
      </c>
      <c r="J649" s="8" t="s">
        <v>657</v>
      </c>
      <c r="K649" t="s">
        <v>178</v>
      </c>
    </row>
    <row r="650" spans="1:11" x14ac:dyDescent="0.3">
      <c r="A650">
        <v>649</v>
      </c>
      <c r="B650" t="s">
        <v>398</v>
      </c>
      <c r="C650">
        <v>43</v>
      </c>
      <c r="D650">
        <v>3</v>
      </c>
      <c r="E650">
        <v>2250</v>
      </c>
      <c r="F650" s="9">
        <v>45232</v>
      </c>
      <c r="G650" s="8">
        <v>0.12894675925925925</v>
      </c>
      <c r="H650" s="9">
        <v>45241</v>
      </c>
      <c r="I650" s="8">
        <v>0.37170138888888887</v>
      </c>
      <c r="J650" s="8" t="s">
        <v>727</v>
      </c>
      <c r="K650" t="s">
        <v>178</v>
      </c>
    </row>
    <row r="651" spans="1:11" x14ac:dyDescent="0.3">
      <c r="A651">
        <v>650</v>
      </c>
      <c r="B651" t="s">
        <v>512</v>
      </c>
      <c r="C651">
        <v>32</v>
      </c>
      <c r="D651">
        <v>3</v>
      </c>
      <c r="E651">
        <v>5376</v>
      </c>
      <c r="F651" s="9">
        <v>44980</v>
      </c>
      <c r="G651" s="8">
        <v>7.9664351851851847E-2</v>
      </c>
      <c r="H651" s="9">
        <v>44987</v>
      </c>
      <c r="I651" s="8">
        <v>0.13166666666666665</v>
      </c>
      <c r="J651" s="8" t="s">
        <v>179</v>
      </c>
      <c r="K651" t="s">
        <v>180</v>
      </c>
    </row>
    <row r="652" spans="1:11" x14ac:dyDescent="0.3">
      <c r="A652">
        <v>651</v>
      </c>
      <c r="B652" t="s">
        <v>101</v>
      </c>
      <c r="C652">
        <v>11</v>
      </c>
      <c r="D652">
        <v>4</v>
      </c>
      <c r="E652">
        <v>4384</v>
      </c>
      <c r="F652" s="9">
        <v>44970</v>
      </c>
      <c r="G652" s="8">
        <v>9.4768518518518516E-2</v>
      </c>
      <c r="H652" s="9">
        <v>44976</v>
      </c>
      <c r="I652" s="8">
        <v>0.49715277777777778</v>
      </c>
      <c r="J652" s="8" t="s">
        <v>655</v>
      </c>
      <c r="K652" t="s">
        <v>183</v>
      </c>
    </row>
    <row r="653" spans="1:11" x14ac:dyDescent="0.3">
      <c r="A653">
        <v>652</v>
      </c>
      <c r="B653" t="s">
        <v>297</v>
      </c>
      <c r="C653">
        <v>21</v>
      </c>
      <c r="D653">
        <v>2</v>
      </c>
      <c r="E653">
        <v>3122</v>
      </c>
      <c r="F653" s="9">
        <v>45166</v>
      </c>
      <c r="G653" s="8">
        <v>0.82024305555555554</v>
      </c>
      <c r="H653" s="9">
        <v>45172</v>
      </c>
      <c r="I653" s="8">
        <v>1.0532407407407407E-3</v>
      </c>
      <c r="J653" s="8" t="s">
        <v>626</v>
      </c>
      <c r="K653" t="s">
        <v>186</v>
      </c>
    </row>
    <row r="654" spans="1:11" x14ac:dyDescent="0.3">
      <c r="A654">
        <v>653</v>
      </c>
      <c r="B654" t="s">
        <v>507</v>
      </c>
      <c r="C654">
        <v>17</v>
      </c>
      <c r="D654">
        <v>4</v>
      </c>
      <c r="E654">
        <v>7596</v>
      </c>
      <c r="F654" s="9">
        <v>45259</v>
      </c>
      <c r="G654" s="8">
        <v>0.56813657407407403</v>
      </c>
      <c r="H654" s="9">
        <v>45261</v>
      </c>
      <c r="I654" s="8">
        <v>0.24457175925925925</v>
      </c>
      <c r="J654" s="8" t="s">
        <v>688</v>
      </c>
      <c r="K654" t="s">
        <v>176</v>
      </c>
    </row>
    <row r="655" spans="1:11" x14ac:dyDescent="0.3">
      <c r="A655">
        <v>654</v>
      </c>
      <c r="B655" t="s">
        <v>111</v>
      </c>
      <c r="C655">
        <v>64</v>
      </c>
      <c r="D655">
        <v>2</v>
      </c>
      <c r="E655">
        <v>3756</v>
      </c>
      <c r="F655" s="9">
        <v>45167</v>
      </c>
      <c r="G655" s="8">
        <v>0.20364583333333333</v>
      </c>
      <c r="H655" s="9">
        <v>45171</v>
      </c>
      <c r="I655" s="8">
        <v>2.8622685185185185E-2</v>
      </c>
      <c r="J655" s="8" t="s">
        <v>682</v>
      </c>
      <c r="K655" t="s">
        <v>186</v>
      </c>
    </row>
    <row r="656" spans="1:11" x14ac:dyDescent="0.3">
      <c r="A656">
        <v>655</v>
      </c>
      <c r="B656" t="s">
        <v>91</v>
      </c>
      <c r="C656">
        <v>17</v>
      </c>
      <c r="D656">
        <v>1</v>
      </c>
      <c r="E656">
        <v>1899</v>
      </c>
      <c r="F656" s="9">
        <v>45238</v>
      </c>
      <c r="G656" s="8">
        <v>0.88824074074074078</v>
      </c>
      <c r="H656" s="9">
        <v>45247</v>
      </c>
      <c r="I656" s="8">
        <v>0.79001157407407407</v>
      </c>
      <c r="J656" s="8" t="s">
        <v>702</v>
      </c>
      <c r="K656" t="s">
        <v>176</v>
      </c>
    </row>
    <row r="657" spans="1:11" x14ac:dyDescent="0.3">
      <c r="A657">
        <v>656</v>
      </c>
      <c r="B657" t="s">
        <v>297</v>
      </c>
      <c r="C657">
        <v>68</v>
      </c>
      <c r="D657">
        <v>2</v>
      </c>
      <c r="E657">
        <v>1194</v>
      </c>
      <c r="F657" s="9">
        <v>44962</v>
      </c>
      <c r="G657" s="8">
        <v>0.77408564814814818</v>
      </c>
      <c r="H657" s="9">
        <v>44963</v>
      </c>
      <c r="I657" s="8">
        <v>0.1986111111111111</v>
      </c>
      <c r="J657" s="8" t="s">
        <v>795</v>
      </c>
      <c r="K657" t="s">
        <v>183</v>
      </c>
    </row>
    <row r="658" spans="1:11" x14ac:dyDescent="0.3">
      <c r="A658">
        <v>657</v>
      </c>
      <c r="B658" t="s">
        <v>407</v>
      </c>
      <c r="C658">
        <v>13</v>
      </c>
      <c r="D658">
        <v>3</v>
      </c>
      <c r="E658">
        <v>3423</v>
      </c>
      <c r="F658" s="9">
        <v>44988</v>
      </c>
      <c r="G658" s="8">
        <v>0.40130787037037036</v>
      </c>
      <c r="H658" s="9">
        <v>44993</v>
      </c>
      <c r="I658" s="8">
        <v>0.61707175925925928</v>
      </c>
      <c r="J658" s="8" t="s">
        <v>680</v>
      </c>
      <c r="K658" t="s">
        <v>195</v>
      </c>
    </row>
    <row r="659" spans="1:11" x14ac:dyDescent="0.3">
      <c r="A659">
        <v>658</v>
      </c>
      <c r="B659" t="s">
        <v>436</v>
      </c>
      <c r="C659">
        <v>21</v>
      </c>
      <c r="D659">
        <v>3</v>
      </c>
      <c r="E659">
        <v>4683</v>
      </c>
      <c r="F659" s="9">
        <v>45160</v>
      </c>
      <c r="G659" s="8">
        <v>0.87148148148148152</v>
      </c>
      <c r="H659" s="9">
        <v>45169</v>
      </c>
      <c r="I659" s="8">
        <v>0.3709027777777778</v>
      </c>
      <c r="J659" s="8" t="s">
        <v>452</v>
      </c>
      <c r="K659" t="s">
        <v>186</v>
      </c>
    </row>
    <row r="660" spans="1:11" x14ac:dyDescent="0.3">
      <c r="A660">
        <v>659</v>
      </c>
      <c r="B660" t="s">
        <v>375</v>
      </c>
      <c r="C660">
        <v>19</v>
      </c>
      <c r="D660">
        <v>5</v>
      </c>
      <c r="E660">
        <v>6170</v>
      </c>
      <c r="F660" s="9">
        <v>44962</v>
      </c>
      <c r="G660" s="8">
        <v>0.73953703703703699</v>
      </c>
      <c r="H660" s="9">
        <v>44969</v>
      </c>
      <c r="I660" s="8">
        <v>0.94285879629629632</v>
      </c>
      <c r="J660" s="8" t="s">
        <v>813</v>
      </c>
      <c r="K660" t="s">
        <v>183</v>
      </c>
    </row>
    <row r="661" spans="1:11" x14ac:dyDescent="0.3">
      <c r="A661">
        <v>660</v>
      </c>
      <c r="B661" t="s">
        <v>398</v>
      </c>
      <c r="C661">
        <v>58</v>
      </c>
      <c r="D661">
        <v>3</v>
      </c>
      <c r="E661">
        <v>4476</v>
      </c>
      <c r="F661" s="9">
        <v>44968</v>
      </c>
      <c r="G661" s="8">
        <v>0.25608796296296299</v>
      </c>
      <c r="H661" s="9">
        <v>44978</v>
      </c>
      <c r="I661" s="8">
        <v>0.86707175925925928</v>
      </c>
      <c r="J661" s="8" t="s">
        <v>652</v>
      </c>
      <c r="K661" t="s">
        <v>183</v>
      </c>
    </row>
    <row r="662" spans="1:11" x14ac:dyDescent="0.3">
      <c r="A662">
        <v>661</v>
      </c>
      <c r="B662" t="s">
        <v>106</v>
      </c>
      <c r="C662">
        <v>22</v>
      </c>
      <c r="D662">
        <v>2</v>
      </c>
      <c r="E662">
        <v>3278</v>
      </c>
      <c r="F662" s="9">
        <v>44940</v>
      </c>
      <c r="G662" s="8">
        <v>0.99406249999999996</v>
      </c>
      <c r="H662" s="9">
        <v>44945</v>
      </c>
      <c r="I662" s="8">
        <v>0.41025462962962961</v>
      </c>
      <c r="J662" s="8" t="s">
        <v>179</v>
      </c>
      <c r="K662" t="s">
        <v>213</v>
      </c>
    </row>
    <row r="663" spans="1:11" x14ac:dyDescent="0.3">
      <c r="A663">
        <v>662</v>
      </c>
      <c r="B663" t="s">
        <v>469</v>
      </c>
      <c r="C663">
        <v>20</v>
      </c>
      <c r="D663">
        <v>3</v>
      </c>
      <c r="E663">
        <v>2091</v>
      </c>
      <c r="F663" s="9">
        <v>44966</v>
      </c>
      <c r="G663" s="8">
        <v>0.77074074074074073</v>
      </c>
      <c r="H663" s="9">
        <v>44975</v>
      </c>
      <c r="I663" s="8">
        <v>0.35269675925925925</v>
      </c>
      <c r="J663" s="8" t="s">
        <v>784</v>
      </c>
      <c r="K663" t="s">
        <v>176</v>
      </c>
    </row>
    <row r="664" spans="1:11" x14ac:dyDescent="0.3">
      <c r="A664">
        <v>663</v>
      </c>
      <c r="B664" t="s">
        <v>596</v>
      </c>
      <c r="C664">
        <v>15</v>
      </c>
      <c r="D664">
        <v>2</v>
      </c>
      <c r="E664">
        <v>2976</v>
      </c>
      <c r="F664" s="9">
        <v>45210</v>
      </c>
      <c r="G664" s="8">
        <v>0.61606481481481479</v>
      </c>
      <c r="H664" s="9">
        <v>45211</v>
      </c>
      <c r="I664" s="8">
        <v>0.9389467592592593</v>
      </c>
      <c r="J664" s="8" t="s">
        <v>759</v>
      </c>
      <c r="K664" t="s">
        <v>176</v>
      </c>
    </row>
    <row r="665" spans="1:11" x14ac:dyDescent="0.3">
      <c r="A665">
        <v>664</v>
      </c>
      <c r="B665" t="s">
        <v>131</v>
      </c>
      <c r="C665">
        <v>24</v>
      </c>
      <c r="D665">
        <v>2</v>
      </c>
      <c r="E665">
        <v>1070</v>
      </c>
      <c r="F665" s="9">
        <v>44944</v>
      </c>
      <c r="G665" s="8">
        <v>0.49622685185185184</v>
      </c>
      <c r="H665" s="9">
        <v>44954</v>
      </c>
      <c r="I665" s="8">
        <v>0.84870370370370374</v>
      </c>
      <c r="J665" s="8" t="s">
        <v>722</v>
      </c>
      <c r="K665" t="s">
        <v>180</v>
      </c>
    </row>
    <row r="666" spans="1:11" x14ac:dyDescent="0.3">
      <c r="A666">
        <v>665</v>
      </c>
      <c r="B666" t="s">
        <v>431</v>
      </c>
      <c r="C666">
        <v>62</v>
      </c>
      <c r="D666">
        <v>5</v>
      </c>
      <c r="E666">
        <v>6780</v>
      </c>
      <c r="F666" s="9">
        <v>44990</v>
      </c>
      <c r="G666" s="8">
        <v>0.59956018518518517</v>
      </c>
      <c r="H666" s="9">
        <v>45000</v>
      </c>
      <c r="I666" s="8">
        <v>0.66253472222222221</v>
      </c>
      <c r="J666" s="8" t="s">
        <v>756</v>
      </c>
      <c r="K666" t="s">
        <v>195</v>
      </c>
    </row>
    <row r="667" spans="1:11" x14ac:dyDescent="0.3">
      <c r="A667">
        <v>666</v>
      </c>
      <c r="B667" t="s">
        <v>297</v>
      </c>
      <c r="C667">
        <v>26</v>
      </c>
      <c r="D667">
        <v>5</v>
      </c>
      <c r="E667">
        <v>1445</v>
      </c>
      <c r="F667" s="9">
        <v>44987</v>
      </c>
      <c r="G667" s="8">
        <v>0.40354166666666669</v>
      </c>
      <c r="H667" s="9">
        <v>44993</v>
      </c>
      <c r="I667" s="8">
        <v>0.81128472222222225</v>
      </c>
      <c r="J667" s="8" t="s">
        <v>735</v>
      </c>
      <c r="K667" t="s">
        <v>195</v>
      </c>
    </row>
    <row r="668" spans="1:11" x14ac:dyDescent="0.3">
      <c r="A668">
        <v>667</v>
      </c>
      <c r="B668" t="s">
        <v>393</v>
      </c>
      <c r="C668">
        <v>44</v>
      </c>
      <c r="D668">
        <v>3</v>
      </c>
      <c r="E668">
        <v>2382</v>
      </c>
      <c r="F668" s="9">
        <v>45234</v>
      </c>
      <c r="G668" s="8">
        <v>0.35206018518518517</v>
      </c>
      <c r="H668" s="9">
        <v>45237</v>
      </c>
      <c r="I668" s="8">
        <v>0.43818287037037035</v>
      </c>
      <c r="J668" s="8" t="s">
        <v>738</v>
      </c>
      <c r="K668" t="s">
        <v>178</v>
      </c>
    </row>
    <row r="669" spans="1:11" x14ac:dyDescent="0.3">
      <c r="A669">
        <v>668</v>
      </c>
      <c r="B669" t="s">
        <v>60</v>
      </c>
      <c r="C669">
        <v>55</v>
      </c>
      <c r="D669">
        <v>2</v>
      </c>
      <c r="E669">
        <v>3808</v>
      </c>
      <c r="F669" s="9">
        <v>45159</v>
      </c>
      <c r="G669" s="8">
        <v>0.42353009259259261</v>
      </c>
      <c r="H669" s="9">
        <v>45168</v>
      </c>
      <c r="I669" s="8">
        <v>0.68945601851851857</v>
      </c>
      <c r="J669" s="8" t="s">
        <v>349</v>
      </c>
      <c r="K669" t="s">
        <v>186</v>
      </c>
    </row>
    <row r="670" spans="1:11" x14ac:dyDescent="0.3">
      <c r="A670">
        <v>669</v>
      </c>
      <c r="B670" t="s">
        <v>314</v>
      </c>
      <c r="C670">
        <v>68</v>
      </c>
      <c r="D670">
        <v>5</v>
      </c>
      <c r="E670">
        <v>2985</v>
      </c>
      <c r="F670" s="9">
        <v>44967</v>
      </c>
      <c r="G670" s="8">
        <v>0.29988425925925927</v>
      </c>
      <c r="H670" s="9">
        <v>44974</v>
      </c>
      <c r="I670" s="8">
        <v>0.41437499999999999</v>
      </c>
      <c r="J670" s="8" t="s">
        <v>630</v>
      </c>
      <c r="K670" t="s">
        <v>183</v>
      </c>
    </row>
    <row r="671" spans="1:11" x14ac:dyDescent="0.3">
      <c r="A671">
        <v>670</v>
      </c>
      <c r="B671" t="s">
        <v>415</v>
      </c>
      <c r="C671">
        <v>23</v>
      </c>
      <c r="D671">
        <v>5</v>
      </c>
      <c r="E671">
        <v>5490</v>
      </c>
      <c r="F671" s="9">
        <v>45078</v>
      </c>
      <c r="G671" s="8">
        <v>0.2416550925925926</v>
      </c>
      <c r="H671" s="9">
        <v>45087</v>
      </c>
      <c r="I671" s="8">
        <v>0.21458333333333332</v>
      </c>
      <c r="J671" s="8" t="s">
        <v>528</v>
      </c>
      <c r="K671" t="s">
        <v>176</v>
      </c>
    </row>
    <row r="672" spans="1:11" x14ac:dyDescent="0.3">
      <c r="A672">
        <v>671</v>
      </c>
      <c r="B672" t="s">
        <v>425</v>
      </c>
      <c r="C672">
        <v>31</v>
      </c>
      <c r="D672">
        <v>4</v>
      </c>
      <c r="E672">
        <v>7216</v>
      </c>
      <c r="F672" s="9">
        <v>45263</v>
      </c>
      <c r="G672" s="8">
        <v>0.28770833333333334</v>
      </c>
      <c r="H672" s="9">
        <v>45267</v>
      </c>
      <c r="I672" s="8">
        <v>0.96966435185185185</v>
      </c>
      <c r="J672" s="8" t="s">
        <v>196</v>
      </c>
      <c r="K672" t="s">
        <v>213</v>
      </c>
    </row>
    <row r="673" spans="1:11" x14ac:dyDescent="0.3">
      <c r="A673">
        <v>672</v>
      </c>
      <c r="B673" t="s">
        <v>380</v>
      </c>
      <c r="C673">
        <v>44</v>
      </c>
      <c r="D673">
        <v>5</v>
      </c>
      <c r="E673">
        <v>3970</v>
      </c>
      <c r="F673" s="9">
        <v>45237</v>
      </c>
      <c r="G673" s="8">
        <v>0.58767361111111116</v>
      </c>
      <c r="H673" s="9">
        <v>45239</v>
      </c>
      <c r="I673" s="8">
        <v>0.28237268518518521</v>
      </c>
      <c r="J673" s="8" t="s">
        <v>774</v>
      </c>
      <c r="K673" t="s">
        <v>178</v>
      </c>
    </row>
    <row r="674" spans="1:11" x14ac:dyDescent="0.3">
      <c r="A674">
        <v>673</v>
      </c>
      <c r="B674" t="s">
        <v>54</v>
      </c>
      <c r="C674">
        <v>33</v>
      </c>
      <c r="D674">
        <v>3</v>
      </c>
      <c r="E674">
        <v>942</v>
      </c>
      <c r="F674" s="9">
        <v>44961</v>
      </c>
      <c r="G674" s="8">
        <v>0.24640046296296297</v>
      </c>
      <c r="H674" s="9">
        <v>44964</v>
      </c>
      <c r="I674" s="8">
        <v>0.1844675925925926</v>
      </c>
      <c r="J674" s="8" t="s">
        <v>509</v>
      </c>
      <c r="K674" t="s">
        <v>183</v>
      </c>
    </row>
    <row r="675" spans="1:11" x14ac:dyDescent="0.3">
      <c r="A675">
        <v>674</v>
      </c>
      <c r="B675" t="s">
        <v>193</v>
      </c>
      <c r="C675">
        <v>68</v>
      </c>
      <c r="D675">
        <v>2</v>
      </c>
      <c r="E675">
        <v>1194</v>
      </c>
      <c r="F675" s="9">
        <v>44964</v>
      </c>
      <c r="G675" s="8">
        <v>0.40376157407407409</v>
      </c>
      <c r="H675" s="9">
        <v>44973</v>
      </c>
      <c r="I675" s="8">
        <v>0.98640046296296291</v>
      </c>
      <c r="J675" s="8" t="s">
        <v>711</v>
      </c>
      <c r="K675" t="s">
        <v>183</v>
      </c>
    </row>
    <row r="676" spans="1:11" x14ac:dyDescent="0.3">
      <c r="A676">
        <v>675</v>
      </c>
      <c r="B676" t="s">
        <v>393</v>
      </c>
      <c r="C676">
        <v>13</v>
      </c>
      <c r="D676">
        <v>4</v>
      </c>
      <c r="E676">
        <v>4564</v>
      </c>
      <c r="F676" s="9">
        <v>44985</v>
      </c>
      <c r="G676" s="8">
        <v>0.33664351851851854</v>
      </c>
      <c r="H676" s="9">
        <v>44994</v>
      </c>
      <c r="I676" s="8">
        <v>0.99458333333333337</v>
      </c>
      <c r="J676" s="8" t="s">
        <v>814</v>
      </c>
      <c r="K676" t="s">
        <v>195</v>
      </c>
    </row>
    <row r="677" spans="1:11" x14ac:dyDescent="0.3">
      <c r="A677">
        <v>676</v>
      </c>
      <c r="B677" t="s">
        <v>329</v>
      </c>
      <c r="C677">
        <v>46</v>
      </c>
      <c r="D677">
        <v>4</v>
      </c>
      <c r="E677">
        <v>3032</v>
      </c>
      <c r="F677" s="9">
        <v>44975</v>
      </c>
      <c r="G677" s="8">
        <v>0.5294444444444445</v>
      </c>
      <c r="H677" s="9">
        <v>44977</v>
      </c>
      <c r="I677" s="8">
        <v>0.86981481481481482</v>
      </c>
      <c r="J677" s="8" t="s">
        <v>68</v>
      </c>
      <c r="K677" t="s">
        <v>176</v>
      </c>
    </row>
    <row r="678" spans="1:11" x14ac:dyDescent="0.3">
      <c r="A678">
        <v>677</v>
      </c>
      <c r="B678" t="s">
        <v>360</v>
      </c>
      <c r="C678">
        <v>37</v>
      </c>
      <c r="D678">
        <v>5</v>
      </c>
      <c r="E678">
        <v>7140</v>
      </c>
      <c r="F678" s="9">
        <v>45234</v>
      </c>
      <c r="G678" s="8">
        <v>0.32917824074074076</v>
      </c>
      <c r="H678" s="9">
        <v>45244</v>
      </c>
      <c r="I678" s="8">
        <v>0.23096064814814815</v>
      </c>
      <c r="J678" s="8" t="s">
        <v>655</v>
      </c>
      <c r="K678" t="s">
        <v>178</v>
      </c>
    </row>
    <row r="679" spans="1:11" x14ac:dyDescent="0.3">
      <c r="A679">
        <v>678</v>
      </c>
      <c r="B679" t="s">
        <v>116</v>
      </c>
      <c r="C679">
        <v>31</v>
      </c>
      <c r="D679">
        <v>5</v>
      </c>
      <c r="E679">
        <v>9020</v>
      </c>
      <c r="F679" s="9">
        <v>45179</v>
      </c>
      <c r="G679" s="8">
        <v>0.59998842592592594</v>
      </c>
      <c r="H679" s="9">
        <v>45189</v>
      </c>
      <c r="I679" s="8">
        <v>0.42577546296296298</v>
      </c>
      <c r="J679" s="8" t="s">
        <v>702</v>
      </c>
      <c r="K679" t="s">
        <v>213</v>
      </c>
    </row>
    <row r="680" spans="1:11" x14ac:dyDescent="0.3">
      <c r="A680">
        <v>679</v>
      </c>
      <c r="B680" t="s">
        <v>111</v>
      </c>
      <c r="C680">
        <v>56</v>
      </c>
      <c r="D680">
        <v>2</v>
      </c>
      <c r="E680">
        <v>2544</v>
      </c>
      <c r="F680" s="9">
        <v>45204</v>
      </c>
      <c r="G680" s="8">
        <v>0.72869212962962959</v>
      </c>
      <c r="H680" s="9">
        <v>45213</v>
      </c>
      <c r="I680" s="8">
        <v>0.5403472222222222</v>
      </c>
      <c r="J680" s="8" t="s">
        <v>631</v>
      </c>
      <c r="K680" t="s">
        <v>176</v>
      </c>
    </row>
    <row r="681" spans="1:11" x14ac:dyDescent="0.3">
      <c r="A681">
        <v>680</v>
      </c>
      <c r="B681" t="s">
        <v>106</v>
      </c>
      <c r="C681">
        <v>56</v>
      </c>
      <c r="D681">
        <v>1</v>
      </c>
      <c r="E681">
        <v>1272</v>
      </c>
      <c r="F681" s="9">
        <v>45262</v>
      </c>
      <c r="G681" s="8">
        <v>0.9309143518518519</v>
      </c>
      <c r="H681" s="9">
        <v>45268</v>
      </c>
      <c r="I681" s="8">
        <v>0.10636574074074075</v>
      </c>
      <c r="J681" s="8" t="s">
        <v>666</v>
      </c>
      <c r="K681" t="s">
        <v>176</v>
      </c>
    </row>
    <row r="682" spans="1:11" x14ac:dyDescent="0.3">
      <c r="A682">
        <v>681</v>
      </c>
      <c r="B682" t="s">
        <v>616</v>
      </c>
      <c r="C682">
        <v>23</v>
      </c>
      <c r="D682">
        <v>5</v>
      </c>
      <c r="E682">
        <v>5490</v>
      </c>
      <c r="F682" s="9">
        <v>44955</v>
      </c>
      <c r="G682" s="8">
        <v>0.42229166666666668</v>
      </c>
      <c r="H682" s="9">
        <v>44962</v>
      </c>
      <c r="I682" s="8">
        <v>0.50101851851851853</v>
      </c>
      <c r="J682" s="8" t="s">
        <v>763</v>
      </c>
      <c r="K682" t="s">
        <v>176</v>
      </c>
    </row>
    <row r="683" spans="1:11" x14ac:dyDescent="0.3">
      <c r="A683">
        <v>682</v>
      </c>
      <c r="B683" t="s">
        <v>403</v>
      </c>
      <c r="C683">
        <v>50</v>
      </c>
      <c r="D683">
        <v>5</v>
      </c>
      <c r="E683">
        <v>2110</v>
      </c>
      <c r="F683" s="9">
        <v>44983</v>
      </c>
      <c r="G683" s="8">
        <v>0.31337962962962962</v>
      </c>
      <c r="H683" s="9">
        <v>44990</v>
      </c>
      <c r="I683" s="8">
        <v>0.48093750000000002</v>
      </c>
      <c r="J683" s="8" t="s">
        <v>488</v>
      </c>
      <c r="K683" t="s">
        <v>195</v>
      </c>
    </row>
    <row r="684" spans="1:11" x14ac:dyDescent="0.3">
      <c r="A684">
        <v>683</v>
      </c>
      <c r="B684" t="s">
        <v>137</v>
      </c>
      <c r="C684">
        <v>27</v>
      </c>
      <c r="D684">
        <v>3</v>
      </c>
      <c r="E684">
        <v>1644</v>
      </c>
      <c r="F684" s="9">
        <v>45161</v>
      </c>
      <c r="G684" s="8">
        <v>0.89372685185185186</v>
      </c>
      <c r="H684" s="9">
        <v>45168</v>
      </c>
      <c r="I684" s="8">
        <v>0.80912037037037032</v>
      </c>
      <c r="J684" s="8" t="s">
        <v>773</v>
      </c>
      <c r="K684" t="s">
        <v>186</v>
      </c>
    </row>
    <row r="685" spans="1:11" x14ac:dyDescent="0.3">
      <c r="A685">
        <v>684</v>
      </c>
      <c r="B685" t="s">
        <v>162</v>
      </c>
      <c r="C685">
        <v>70</v>
      </c>
      <c r="D685">
        <v>3</v>
      </c>
      <c r="E685">
        <v>2598</v>
      </c>
      <c r="F685" s="9">
        <v>45186</v>
      </c>
      <c r="G685" s="8">
        <v>6.5162037037037032E-2</v>
      </c>
      <c r="H685" s="9">
        <v>45194</v>
      </c>
      <c r="I685" s="8">
        <v>0.11434027777777778</v>
      </c>
      <c r="J685" s="8" t="s">
        <v>593</v>
      </c>
      <c r="K685" t="s">
        <v>180</v>
      </c>
    </row>
    <row r="686" spans="1:11" x14ac:dyDescent="0.3">
      <c r="A686">
        <v>685</v>
      </c>
      <c r="B686" t="s">
        <v>403</v>
      </c>
      <c r="C686">
        <v>22</v>
      </c>
      <c r="D686">
        <v>1</v>
      </c>
      <c r="E686">
        <v>1639</v>
      </c>
      <c r="F686" s="9">
        <v>45170</v>
      </c>
      <c r="G686" s="8">
        <v>0.87824074074074077</v>
      </c>
      <c r="H686" s="9">
        <v>45180</v>
      </c>
      <c r="I686" s="8">
        <v>0.35468749999999999</v>
      </c>
      <c r="J686" s="8" t="s">
        <v>815</v>
      </c>
      <c r="K686" t="s">
        <v>213</v>
      </c>
    </row>
    <row r="687" spans="1:11" x14ac:dyDescent="0.3">
      <c r="A687">
        <v>686</v>
      </c>
      <c r="B687" t="s">
        <v>147</v>
      </c>
      <c r="C687">
        <v>50</v>
      </c>
      <c r="D687">
        <v>1</v>
      </c>
      <c r="E687">
        <v>422</v>
      </c>
      <c r="F687" s="9">
        <v>44986</v>
      </c>
      <c r="G687" s="8">
        <v>0.68724537037037037</v>
      </c>
      <c r="H687" s="9">
        <v>44996</v>
      </c>
      <c r="I687" s="8">
        <v>0.90137731481481487</v>
      </c>
      <c r="J687" s="8" t="s">
        <v>175</v>
      </c>
      <c r="K687" t="s">
        <v>195</v>
      </c>
    </row>
    <row r="688" spans="1:11" x14ac:dyDescent="0.3">
      <c r="A688">
        <v>687</v>
      </c>
      <c r="B688" t="s">
        <v>616</v>
      </c>
      <c r="C688">
        <v>8</v>
      </c>
      <c r="D688">
        <v>5</v>
      </c>
      <c r="E688">
        <v>1260</v>
      </c>
      <c r="F688" s="9">
        <v>45000</v>
      </c>
      <c r="G688" s="8">
        <v>0.74809027777777781</v>
      </c>
      <c r="H688" s="9">
        <v>45004</v>
      </c>
      <c r="I688" s="8">
        <v>0.20201388888888888</v>
      </c>
      <c r="J688" s="8" t="s">
        <v>816</v>
      </c>
      <c r="K688" t="s">
        <v>176</v>
      </c>
    </row>
    <row r="689" spans="1:11" x14ac:dyDescent="0.3">
      <c r="A689">
        <v>688</v>
      </c>
      <c r="B689" t="s">
        <v>91</v>
      </c>
      <c r="C689">
        <v>54</v>
      </c>
      <c r="D689">
        <v>2</v>
      </c>
      <c r="E689">
        <v>2472</v>
      </c>
      <c r="F689" s="9">
        <v>44954</v>
      </c>
      <c r="G689" s="8">
        <v>0.79313657407407412</v>
      </c>
      <c r="H689" s="9">
        <v>44956</v>
      </c>
      <c r="I689" s="8">
        <v>0.57733796296296291</v>
      </c>
      <c r="J689" s="8" t="s">
        <v>706</v>
      </c>
      <c r="K689" t="s">
        <v>176</v>
      </c>
    </row>
    <row r="690" spans="1:11" x14ac:dyDescent="0.3">
      <c r="A690">
        <v>689</v>
      </c>
      <c r="B690" t="s">
        <v>365</v>
      </c>
      <c r="C690">
        <v>66</v>
      </c>
      <c r="D690">
        <v>4</v>
      </c>
      <c r="E690">
        <v>2440</v>
      </c>
      <c r="F690" s="9">
        <v>44987</v>
      </c>
      <c r="G690" s="8">
        <v>0.24493055555555557</v>
      </c>
      <c r="H690" s="9">
        <v>44992</v>
      </c>
      <c r="I690" s="8">
        <v>0.45864583333333331</v>
      </c>
      <c r="J690" s="8" t="s">
        <v>813</v>
      </c>
      <c r="K690" t="s">
        <v>195</v>
      </c>
    </row>
    <row r="691" spans="1:11" x14ac:dyDescent="0.3">
      <c r="A691">
        <v>690</v>
      </c>
      <c r="B691" t="s">
        <v>542</v>
      </c>
      <c r="C691">
        <v>48</v>
      </c>
      <c r="D691">
        <v>2</v>
      </c>
      <c r="E691">
        <v>866</v>
      </c>
      <c r="F691" s="9">
        <v>45232</v>
      </c>
      <c r="G691" s="8">
        <v>0.88431712962962961</v>
      </c>
      <c r="H691" s="9">
        <v>45235</v>
      </c>
      <c r="I691" s="8">
        <v>0.89777777777777779</v>
      </c>
      <c r="J691" s="8" t="s">
        <v>817</v>
      </c>
      <c r="K691" t="s">
        <v>178</v>
      </c>
    </row>
    <row r="692" spans="1:11" x14ac:dyDescent="0.3">
      <c r="A692">
        <v>691</v>
      </c>
      <c r="B692" t="s">
        <v>23</v>
      </c>
      <c r="C692">
        <v>48</v>
      </c>
      <c r="D692">
        <v>5</v>
      </c>
      <c r="E692">
        <v>2165</v>
      </c>
      <c r="F692" s="9">
        <v>45236</v>
      </c>
      <c r="G692" s="8">
        <v>0.22410879629629629</v>
      </c>
      <c r="H692" s="9">
        <v>45240</v>
      </c>
      <c r="I692" s="8">
        <v>0.46418981481481481</v>
      </c>
      <c r="J692" s="8" t="s">
        <v>727</v>
      </c>
      <c r="K692" t="s">
        <v>178</v>
      </c>
    </row>
    <row r="693" spans="1:11" x14ac:dyDescent="0.3">
      <c r="A693">
        <v>692</v>
      </c>
      <c r="B693" t="s">
        <v>314</v>
      </c>
      <c r="C693">
        <v>15</v>
      </c>
      <c r="D693">
        <v>2</v>
      </c>
      <c r="E693">
        <v>2976</v>
      </c>
      <c r="F693" s="9">
        <v>45149</v>
      </c>
      <c r="G693" s="8">
        <v>0.29508101851851853</v>
      </c>
      <c r="H693" s="9">
        <v>45156</v>
      </c>
      <c r="I693" s="8">
        <v>0.28098379629629627</v>
      </c>
      <c r="J693" s="8" t="s">
        <v>484</v>
      </c>
      <c r="K693" t="s">
        <v>176</v>
      </c>
    </row>
    <row r="694" spans="1:11" x14ac:dyDescent="0.3">
      <c r="A694">
        <v>693</v>
      </c>
      <c r="B694" t="s">
        <v>343</v>
      </c>
      <c r="C694">
        <v>4</v>
      </c>
      <c r="D694">
        <v>5</v>
      </c>
      <c r="E694">
        <v>5995</v>
      </c>
      <c r="F694" s="9">
        <v>45234</v>
      </c>
      <c r="G694" s="8">
        <v>0.99230324074074072</v>
      </c>
      <c r="H694" s="9">
        <v>45237</v>
      </c>
      <c r="I694" s="8">
        <v>0.23017361111111112</v>
      </c>
      <c r="J694" s="8" t="s">
        <v>769</v>
      </c>
      <c r="K694" t="s">
        <v>178</v>
      </c>
    </row>
    <row r="695" spans="1:11" x14ac:dyDescent="0.3">
      <c r="A695">
        <v>694</v>
      </c>
      <c r="B695" t="s">
        <v>106</v>
      </c>
      <c r="C695">
        <v>23</v>
      </c>
      <c r="D695">
        <v>2</v>
      </c>
      <c r="E695">
        <v>2196</v>
      </c>
      <c r="F695" s="9">
        <v>45031</v>
      </c>
      <c r="G695" s="8">
        <v>0.81003472222222217</v>
      </c>
      <c r="H695" s="9">
        <v>45037</v>
      </c>
      <c r="I695" s="8">
        <v>0.70753472222222225</v>
      </c>
      <c r="J695" s="8" t="s">
        <v>650</v>
      </c>
      <c r="K695" t="s">
        <v>176</v>
      </c>
    </row>
    <row r="696" spans="1:11" x14ac:dyDescent="0.3">
      <c r="A696">
        <v>695</v>
      </c>
      <c r="B696" t="s">
        <v>365</v>
      </c>
      <c r="C696">
        <v>23</v>
      </c>
      <c r="D696">
        <v>4</v>
      </c>
      <c r="E696">
        <v>4392</v>
      </c>
      <c r="F696" s="9">
        <v>44990</v>
      </c>
      <c r="G696" s="8">
        <v>0.69226851851851856</v>
      </c>
      <c r="H696" s="9">
        <v>44999</v>
      </c>
      <c r="I696" s="8">
        <v>0.70953703703703708</v>
      </c>
      <c r="J696" s="8" t="s">
        <v>382</v>
      </c>
      <c r="K696" t="s">
        <v>176</v>
      </c>
    </row>
    <row r="697" spans="1:11" x14ac:dyDescent="0.3">
      <c r="A697">
        <v>696</v>
      </c>
      <c r="B697" t="s">
        <v>365</v>
      </c>
      <c r="C697">
        <v>13</v>
      </c>
      <c r="D697">
        <v>3</v>
      </c>
      <c r="E697">
        <v>3423</v>
      </c>
      <c r="F697" s="9">
        <v>44992</v>
      </c>
      <c r="G697" s="8">
        <v>0.11274305555555555</v>
      </c>
      <c r="H697" s="9">
        <v>44999</v>
      </c>
      <c r="I697" s="8">
        <v>0.63107638888888884</v>
      </c>
      <c r="J697" s="8" t="s">
        <v>818</v>
      </c>
      <c r="K697" t="s">
        <v>195</v>
      </c>
    </row>
    <row r="698" spans="1:11" x14ac:dyDescent="0.3">
      <c r="A698">
        <v>697</v>
      </c>
      <c r="B698" t="s">
        <v>147</v>
      </c>
      <c r="C698">
        <v>66</v>
      </c>
      <c r="D698">
        <v>1</v>
      </c>
      <c r="E698">
        <v>610</v>
      </c>
      <c r="F698" s="9">
        <v>44988</v>
      </c>
      <c r="G698" s="8">
        <v>0.59751157407407407</v>
      </c>
      <c r="H698" s="9">
        <v>44992</v>
      </c>
      <c r="I698" s="8">
        <v>0.63495370370370374</v>
      </c>
      <c r="J698" s="8" t="s">
        <v>676</v>
      </c>
      <c r="K698" t="s">
        <v>195</v>
      </c>
    </row>
    <row r="699" spans="1:11" x14ac:dyDescent="0.3">
      <c r="A699">
        <v>698</v>
      </c>
      <c r="B699" t="s">
        <v>431</v>
      </c>
      <c r="C699">
        <v>64</v>
      </c>
      <c r="D699">
        <v>3</v>
      </c>
      <c r="E699">
        <v>5634</v>
      </c>
      <c r="F699" s="9">
        <v>45167</v>
      </c>
      <c r="G699" s="8">
        <v>0.86401620370370369</v>
      </c>
      <c r="H699" s="9">
        <v>45175</v>
      </c>
      <c r="I699" s="8">
        <v>0.62515046296296295</v>
      </c>
      <c r="J699" s="8" t="s">
        <v>675</v>
      </c>
      <c r="K699" t="s">
        <v>186</v>
      </c>
    </row>
    <row r="700" spans="1:11" x14ac:dyDescent="0.3">
      <c r="A700">
        <v>699</v>
      </c>
      <c r="B700" t="s">
        <v>71</v>
      </c>
      <c r="C700">
        <v>1</v>
      </c>
      <c r="D700">
        <v>4</v>
      </c>
      <c r="E700">
        <v>7740</v>
      </c>
      <c r="F700" s="9">
        <v>45079</v>
      </c>
      <c r="G700" s="8">
        <v>0.51023148148148145</v>
      </c>
      <c r="H700" s="9">
        <v>45086</v>
      </c>
      <c r="I700" s="8">
        <v>0.96461805555555558</v>
      </c>
      <c r="J700" s="8" t="s">
        <v>657</v>
      </c>
      <c r="K700" t="s">
        <v>213</v>
      </c>
    </row>
    <row r="701" spans="1:11" x14ac:dyDescent="0.3">
      <c r="A701">
        <v>700</v>
      </c>
      <c r="B701" t="s">
        <v>44</v>
      </c>
      <c r="C701">
        <v>6</v>
      </c>
      <c r="D701">
        <v>1</v>
      </c>
      <c r="E701">
        <v>1112</v>
      </c>
      <c r="F701" s="9">
        <v>44989</v>
      </c>
      <c r="G701" s="8">
        <v>0.76246527777777773</v>
      </c>
      <c r="H701" s="9">
        <v>44994</v>
      </c>
      <c r="I701" s="8">
        <v>0.57160879629629635</v>
      </c>
      <c r="J701" s="8" t="s">
        <v>664</v>
      </c>
      <c r="K701" t="s">
        <v>195</v>
      </c>
    </row>
    <row r="702" spans="1:11" x14ac:dyDescent="0.3">
      <c r="A702">
        <v>701</v>
      </c>
      <c r="B702" t="s">
        <v>526</v>
      </c>
      <c r="C702">
        <v>41</v>
      </c>
      <c r="D702">
        <v>5</v>
      </c>
      <c r="E702">
        <v>9885</v>
      </c>
      <c r="F702" s="9">
        <v>45237</v>
      </c>
      <c r="G702" s="8">
        <v>0.45664351851851853</v>
      </c>
      <c r="H702" s="9">
        <v>45241</v>
      </c>
      <c r="I702" s="8">
        <v>0.20585648148148147</v>
      </c>
      <c r="J702" s="8" t="s">
        <v>752</v>
      </c>
      <c r="K702" t="s">
        <v>178</v>
      </c>
    </row>
    <row r="703" spans="1:11" x14ac:dyDescent="0.3">
      <c r="A703">
        <v>702</v>
      </c>
      <c r="B703" t="s">
        <v>464</v>
      </c>
      <c r="C703">
        <v>60</v>
      </c>
      <c r="D703">
        <v>1</v>
      </c>
      <c r="E703">
        <v>827</v>
      </c>
      <c r="F703" s="9">
        <v>45240</v>
      </c>
      <c r="G703" s="8">
        <v>0.36416666666666669</v>
      </c>
      <c r="H703" s="9">
        <v>45248</v>
      </c>
      <c r="I703" s="8">
        <v>0.26817129629629627</v>
      </c>
      <c r="J703" s="8" t="s">
        <v>787</v>
      </c>
      <c r="K703" t="s">
        <v>178</v>
      </c>
    </row>
    <row r="704" spans="1:11" x14ac:dyDescent="0.3">
      <c r="A704">
        <v>703</v>
      </c>
      <c r="B704" t="s">
        <v>477</v>
      </c>
      <c r="C704">
        <v>53</v>
      </c>
      <c r="D704">
        <v>4</v>
      </c>
      <c r="E704">
        <v>6688</v>
      </c>
      <c r="F704" s="9">
        <v>45161</v>
      </c>
      <c r="G704" s="8">
        <v>0.68031249999999999</v>
      </c>
      <c r="H704" s="9">
        <v>45170</v>
      </c>
      <c r="I704" s="8">
        <v>0.25839120370370372</v>
      </c>
      <c r="J704" s="8" t="s">
        <v>201</v>
      </c>
      <c r="K704" t="s">
        <v>186</v>
      </c>
    </row>
    <row r="705" spans="1:11" x14ac:dyDescent="0.3">
      <c r="A705">
        <v>704</v>
      </c>
      <c r="B705" t="s">
        <v>436</v>
      </c>
      <c r="C705">
        <v>55</v>
      </c>
      <c r="D705">
        <v>4</v>
      </c>
      <c r="E705">
        <v>7616</v>
      </c>
      <c r="F705" s="9">
        <v>45167</v>
      </c>
      <c r="G705" s="8">
        <v>0.10219907407407407</v>
      </c>
      <c r="H705" s="9">
        <v>45168</v>
      </c>
      <c r="I705" s="8">
        <v>0.56706018518518519</v>
      </c>
      <c r="J705" s="8" t="s">
        <v>788</v>
      </c>
      <c r="K705" t="s">
        <v>186</v>
      </c>
    </row>
    <row r="706" spans="1:11" x14ac:dyDescent="0.3">
      <c r="A706">
        <v>705</v>
      </c>
      <c r="B706" t="s">
        <v>34</v>
      </c>
      <c r="C706">
        <v>7</v>
      </c>
      <c r="D706">
        <v>1</v>
      </c>
      <c r="E706">
        <v>409</v>
      </c>
      <c r="F706" s="9">
        <v>44990</v>
      </c>
      <c r="G706" s="8">
        <v>0.76251157407407411</v>
      </c>
      <c r="H706" s="9">
        <v>44999</v>
      </c>
      <c r="I706" s="8">
        <v>0.74802083333333336</v>
      </c>
      <c r="J706" s="8" t="s">
        <v>792</v>
      </c>
      <c r="K706" t="s">
        <v>195</v>
      </c>
    </row>
    <row r="707" spans="1:11" x14ac:dyDescent="0.3">
      <c r="A707">
        <v>706</v>
      </c>
      <c r="B707" t="s">
        <v>582</v>
      </c>
      <c r="C707">
        <v>67</v>
      </c>
      <c r="D707">
        <v>2</v>
      </c>
      <c r="E707">
        <v>2748</v>
      </c>
      <c r="F707" s="9">
        <v>45042</v>
      </c>
      <c r="G707" s="8">
        <v>0.23276620370370371</v>
      </c>
      <c r="H707" s="9">
        <v>45050</v>
      </c>
      <c r="I707" s="8">
        <v>0.55081018518518521</v>
      </c>
      <c r="J707" s="8" t="s">
        <v>62</v>
      </c>
      <c r="K707" t="s">
        <v>176</v>
      </c>
    </row>
    <row r="708" spans="1:11" x14ac:dyDescent="0.3">
      <c r="A708">
        <v>707</v>
      </c>
      <c r="B708" t="s">
        <v>319</v>
      </c>
      <c r="C708">
        <v>70</v>
      </c>
      <c r="D708">
        <v>4</v>
      </c>
      <c r="E708">
        <v>3464</v>
      </c>
      <c r="F708" s="9">
        <v>44960</v>
      </c>
      <c r="G708" s="8">
        <v>0.26210648148148147</v>
      </c>
      <c r="H708" s="9">
        <v>44969</v>
      </c>
      <c r="I708" s="8">
        <v>4.4664351851851851E-2</v>
      </c>
      <c r="J708" s="8" t="s">
        <v>741</v>
      </c>
      <c r="K708" t="s">
        <v>180</v>
      </c>
    </row>
    <row r="709" spans="1:11" x14ac:dyDescent="0.3">
      <c r="A709">
        <v>708</v>
      </c>
      <c r="B709" t="s">
        <v>23</v>
      </c>
      <c r="C709">
        <v>62</v>
      </c>
      <c r="D709">
        <v>3</v>
      </c>
      <c r="E709">
        <v>4068</v>
      </c>
      <c r="F709" s="9">
        <v>44988</v>
      </c>
      <c r="G709" s="8">
        <v>0.45781250000000001</v>
      </c>
      <c r="H709" s="9">
        <v>44997</v>
      </c>
      <c r="I709" s="8">
        <v>0.21221064814814813</v>
      </c>
      <c r="J709" s="8" t="s">
        <v>675</v>
      </c>
      <c r="K709" t="s">
        <v>195</v>
      </c>
    </row>
    <row r="710" spans="1:11" x14ac:dyDescent="0.3">
      <c r="A710">
        <v>709</v>
      </c>
      <c r="B710" t="s">
        <v>96</v>
      </c>
      <c r="C710">
        <v>53</v>
      </c>
      <c r="D710">
        <v>5</v>
      </c>
      <c r="E710">
        <v>8360</v>
      </c>
      <c r="F710" s="9">
        <v>45167</v>
      </c>
      <c r="G710" s="8">
        <v>0.19311342592592592</v>
      </c>
      <c r="H710" s="9">
        <v>45176</v>
      </c>
      <c r="I710" s="8">
        <v>0.72864583333333333</v>
      </c>
      <c r="J710" s="8" t="s">
        <v>93</v>
      </c>
      <c r="K710" t="s">
        <v>186</v>
      </c>
    </row>
    <row r="711" spans="1:11" x14ac:dyDescent="0.3">
      <c r="A711">
        <v>710</v>
      </c>
      <c r="B711" t="s">
        <v>562</v>
      </c>
      <c r="C711">
        <v>54</v>
      </c>
      <c r="D711">
        <v>5</v>
      </c>
      <c r="E711">
        <v>6180</v>
      </c>
      <c r="F711" s="9">
        <v>45068</v>
      </c>
      <c r="G711" s="8">
        <v>6.4618055555555554E-2</v>
      </c>
      <c r="H711" s="9">
        <v>45075</v>
      </c>
      <c r="I711" s="8">
        <v>7.2129629629629627E-2</v>
      </c>
      <c r="J711" s="8" t="s">
        <v>702</v>
      </c>
      <c r="K711" t="s">
        <v>176</v>
      </c>
    </row>
    <row r="712" spans="1:11" x14ac:dyDescent="0.3">
      <c r="A712">
        <v>711</v>
      </c>
      <c r="B712" t="s">
        <v>591</v>
      </c>
      <c r="C712">
        <v>68</v>
      </c>
      <c r="D712">
        <v>3</v>
      </c>
      <c r="E712">
        <v>1791</v>
      </c>
      <c r="F712" s="9">
        <v>44961</v>
      </c>
      <c r="G712" s="8">
        <v>0.71907407407407409</v>
      </c>
      <c r="H712" s="9">
        <v>44963</v>
      </c>
      <c r="I712" s="8">
        <v>0.61866898148148153</v>
      </c>
      <c r="J712" s="8" t="s">
        <v>484</v>
      </c>
      <c r="K712" t="s">
        <v>183</v>
      </c>
    </row>
    <row r="713" spans="1:11" x14ac:dyDescent="0.3">
      <c r="A713">
        <v>712</v>
      </c>
      <c r="B713" t="s">
        <v>415</v>
      </c>
      <c r="C713">
        <v>65</v>
      </c>
      <c r="D713">
        <v>5</v>
      </c>
      <c r="E713">
        <v>9475</v>
      </c>
      <c r="F713" s="9">
        <v>45118</v>
      </c>
      <c r="G713" s="8">
        <v>0.54180555555555554</v>
      </c>
      <c r="H713" s="9">
        <v>45120</v>
      </c>
      <c r="I713" s="8">
        <v>0.27427083333333335</v>
      </c>
      <c r="J713" s="8" t="s">
        <v>784</v>
      </c>
      <c r="K713" t="s">
        <v>213</v>
      </c>
    </row>
    <row r="714" spans="1:11" x14ac:dyDescent="0.3">
      <c r="A714">
        <v>713</v>
      </c>
      <c r="B714" t="s">
        <v>531</v>
      </c>
      <c r="C714">
        <v>37</v>
      </c>
      <c r="D714">
        <v>3</v>
      </c>
      <c r="E714">
        <v>4284</v>
      </c>
      <c r="F714" s="9">
        <v>45238</v>
      </c>
      <c r="G714" s="8">
        <v>0.97525462962962961</v>
      </c>
      <c r="H714" s="9">
        <v>45245</v>
      </c>
      <c r="I714" s="8">
        <v>0.95232638888888888</v>
      </c>
      <c r="J714" s="8" t="s">
        <v>484</v>
      </c>
      <c r="K714" t="s">
        <v>178</v>
      </c>
    </row>
    <row r="715" spans="1:11" x14ac:dyDescent="0.3">
      <c r="A715">
        <v>714</v>
      </c>
      <c r="B715" t="s">
        <v>398</v>
      </c>
      <c r="C715">
        <v>63</v>
      </c>
      <c r="D715">
        <v>2</v>
      </c>
      <c r="E715">
        <v>2696</v>
      </c>
      <c r="F715" s="9">
        <v>45078</v>
      </c>
      <c r="G715" s="8">
        <v>0.8112152777777778</v>
      </c>
      <c r="H715" s="9">
        <v>45080</v>
      </c>
      <c r="I715" s="8">
        <v>0.32917824074074076</v>
      </c>
      <c r="J715" s="8" t="s">
        <v>819</v>
      </c>
      <c r="K715" t="s">
        <v>213</v>
      </c>
    </row>
    <row r="716" spans="1:11" x14ac:dyDescent="0.3">
      <c r="A716">
        <v>715</v>
      </c>
      <c r="B716" t="s">
        <v>199</v>
      </c>
      <c r="C716">
        <v>38</v>
      </c>
      <c r="D716">
        <v>4</v>
      </c>
      <c r="E716">
        <v>2248</v>
      </c>
      <c r="F716" s="9">
        <v>45030</v>
      </c>
      <c r="G716" s="8">
        <v>0.21994212962962964</v>
      </c>
      <c r="H716" s="9">
        <v>45037</v>
      </c>
      <c r="I716" s="8">
        <v>0.69410879629629629</v>
      </c>
      <c r="J716" s="8" t="s">
        <v>98</v>
      </c>
      <c r="K716" t="s">
        <v>180</v>
      </c>
    </row>
    <row r="717" spans="1:11" x14ac:dyDescent="0.3">
      <c r="A717">
        <v>716</v>
      </c>
      <c r="B717" t="s">
        <v>507</v>
      </c>
      <c r="C717">
        <v>40</v>
      </c>
      <c r="D717">
        <v>3</v>
      </c>
      <c r="E717">
        <v>5769</v>
      </c>
      <c r="F717" s="9">
        <v>45157</v>
      </c>
      <c r="G717" s="8">
        <v>0.97097222222222224</v>
      </c>
      <c r="H717" s="9">
        <v>45164</v>
      </c>
      <c r="I717" s="8">
        <v>6.94212962962963E-2</v>
      </c>
      <c r="J717" s="8" t="s">
        <v>51</v>
      </c>
      <c r="K717" t="s">
        <v>176</v>
      </c>
    </row>
    <row r="718" spans="1:11" x14ac:dyDescent="0.3">
      <c r="A718">
        <v>717</v>
      </c>
      <c r="B718" t="s">
        <v>425</v>
      </c>
      <c r="C718">
        <v>67</v>
      </c>
      <c r="D718">
        <v>5</v>
      </c>
      <c r="E718">
        <v>6870</v>
      </c>
      <c r="F718" s="9">
        <v>45102</v>
      </c>
      <c r="G718" s="8">
        <v>0.26287037037037037</v>
      </c>
      <c r="H718" s="9">
        <v>45103</v>
      </c>
      <c r="I718" s="8">
        <v>0.97277777777777774</v>
      </c>
      <c r="J718" s="8" t="s">
        <v>820</v>
      </c>
      <c r="K718" t="s">
        <v>176</v>
      </c>
    </row>
    <row r="719" spans="1:11" x14ac:dyDescent="0.3">
      <c r="A719">
        <v>718</v>
      </c>
      <c r="B719" t="s">
        <v>157</v>
      </c>
      <c r="C719">
        <v>49</v>
      </c>
      <c r="D719">
        <v>1</v>
      </c>
      <c r="E719">
        <v>903</v>
      </c>
      <c r="F719" s="9">
        <v>44966</v>
      </c>
      <c r="G719" s="8">
        <v>0.2177662037037037</v>
      </c>
      <c r="H719" s="9">
        <v>44970</v>
      </c>
      <c r="I719" s="8">
        <v>0.26533564814814814</v>
      </c>
      <c r="J719" s="8" t="s">
        <v>821</v>
      </c>
      <c r="K719" t="s">
        <v>183</v>
      </c>
    </row>
    <row r="720" spans="1:11" x14ac:dyDescent="0.3">
      <c r="A720">
        <v>719</v>
      </c>
      <c r="B720" t="s">
        <v>587</v>
      </c>
      <c r="C720">
        <v>57</v>
      </c>
      <c r="D720">
        <v>3</v>
      </c>
      <c r="E720">
        <v>4746</v>
      </c>
      <c r="F720" s="9">
        <v>45119</v>
      </c>
      <c r="G720" s="8">
        <v>0.3228125</v>
      </c>
      <c r="H720" s="9">
        <v>45126</v>
      </c>
      <c r="I720" s="8">
        <v>7.7361111111111117E-2</v>
      </c>
      <c r="J720" s="8" t="s">
        <v>626</v>
      </c>
      <c r="K720" t="s">
        <v>180</v>
      </c>
    </row>
    <row r="721" spans="1:11" x14ac:dyDescent="0.3">
      <c r="A721">
        <v>720</v>
      </c>
      <c r="B721" t="s">
        <v>360</v>
      </c>
      <c r="C721">
        <v>22</v>
      </c>
      <c r="D721">
        <v>5</v>
      </c>
      <c r="E721">
        <v>8195</v>
      </c>
      <c r="F721" s="9">
        <v>45275</v>
      </c>
      <c r="G721" s="8">
        <v>0.61297453703703708</v>
      </c>
      <c r="H721" s="9">
        <v>45280</v>
      </c>
      <c r="I721" s="8">
        <v>0.25495370370370368</v>
      </c>
      <c r="J721" s="8" t="s">
        <v>316</v>
      </c>
      <c r="K721" t="s">
        <v>213</v>
      </c>
    </row>
    <row r="722" spans="1:11" x14ac:dyDescent="0.3">
      <c r="A722">
        <v>721</v>
      </c>
      <c r="B722" t="s">
        <v>126</v>
      </c>
      <c r="C722">
        <v>3</v>
      </c>
      <c r="D722">
        <v>5</v>
      </c>
      <c r="E722">
        <v>7670</v>
      </c>
      <c r="F722" s="9">
        <v>44964</v>
      </c>
      <c r="G722" s="8">
        <v>0.1446875</v>
      </c>
      <c r="H722" s="9">
        <v>44974</v>
      </c>
      <c r="I722" s="8">
        <v>0.76946759259259256</v>
      </c>
      <c r="J722" s="8" t="s">
        <v>822</v>
      </c>
      <c r="K722" t="s">
        <v>183</v>
      </c>
    </row>
    <row r="723" spans="1:11" x14ac:dyDescent="0.3">
      <c r="A723">
        <v>722</v>
      </c>
      <c r="B723" t="s">
        <v>190</v>
      </c>
      <c r="C723">
        <v>13</v>
      </c>
      <c r="D723">
        <v>5</v>
      </c>
      <c r="E723">
        <v>5705</v>
      </c>
      <c r="F723" s="9">
        <v>44987</v>
      </c>
      <c r="G723" s="8">
        <v>0.72945601851851849</v>
      </c>
      <c r="H723" s="9">
        <v>44993</v>
      </c>
      <c r="I723" s="8">
        <v>0.33817129629629628</v>
      </c>
      <c r="J723" s="8" t="s">
        <v>823</v>
      </c>
      <c r="K723" t="s">
        <v>195</v>
      </c>
    </row>
    <row r="724" spans="1:11" x14ac:dyDescent="0.3">
      <c r="A724">
        <v>723</v>
      </c>
      <c r="B724" t="s">
        <v>360</v>
      </c>
      <c r="C724">
        <v>14</v>
      </c>
      <c r="D724">
        <v>3</v>
      </c>
      <c r="E724">
        <v>5745</v>
      </c>
      <c r="F724" s="9">
        <v>44961</v>
      </c>
      <c r="G724" s="8">
        <v>0.75065972222222221</v>
      </c>
      <c r="H724" s="9">
        <v>44962</v>
      </c>
      <c r="I724" s="8">
        <v>3.9907407407407405E-2</v>
      </c>
      <c r="J724" s="8" t="s">
        <v>804</v>
      </c>
      <c r="K724" t="s">
        <v>180</v>
      </c>
    </row>
    <row r="725" spans="1:11" x14ac:dyDescent="0.3">
      <c r="A725">
        <v>724</v>
      </c>
      <c r="B725" t="s">
        <v>425</v>
      </c>
      <c r="C725">
        <v>51</v>
      </c>
      <c r="D725">
        <v>1</v>
      </c>
      <c r="E725">
        <v>1084</v>
      </c>
      <c r="F725" s="9">
        <v>45024</v>
      </c>
      <c r="G725" s="8">
        <v>0.95993055555555551</v>
      </c>
      <c r="H725" s="9">
        <v>45032</v>
      </c>
      <c r="I725" s="8">
        <v>0.33355324074074072</v>
      </c>
      <c r="J725" s="8" t="s">
        <v>340</v>
      </c>
      <c r="K725" t="s">
        <v>213</v>
      </c>
    </row>
    <row r="726" spans="1:11" x14ac:dyDescent="0.3">
      <c r="A726">
        <v>725</v>
      </c>
      <c r="B726" t="s">
        <v>314</v>
      </c>
      <c r="C726">
        <v>35</v>
      </c>
      <c r="D726">
        <v>3</v>
      </c>
      <c r="E726">
        <v>5595</v>
      </c>
      <c r="F726" s="9">
        <v>44991</v>
      </c>
      <c r="G726" s="8">
        <v>0.9745138888888889</v>
      </c>
      <c r="H726" s="9">
        <v>44996</v>
      </c>
      <c r="I726" s="8">
        <v>0.83596064814814819</v>
      </c>
      <c r="J726" s="8" t="s">
        <v>678</v>
      </c>
      <c r="K726" t="s">
        <v>195</v>
      </c>
    </row>
    <row r="727" spans="1:11" x14ac:dyDescent="0.3">
      <c r="A727">
        <v>726</v>
      </c>
      <c r="B727" t="s">
        <v>190</v>
      </c>
      <c r="C727">
        <v>34</v>
      </c>
      <c r="D727">
        <v>2</v>
      </c>
      <c r="E727">
        <v>2670</v>
      </c>
      <c r="F727" s="9">
        <v>45159</v>
      </c>
      <c r="G727" s="8">
        <v>0.79896990740740736</v>
      </c>
      <c r="H727" s="9">
        <v>45169</v>
      </c>
      <c r="I727" s="8">
        <v>0.78782407407407407</v>
      </c>
      <c r="J727" s="8" t="s">
        <v>770</v>
      </c>
      <c r="K727" t="s">
        <v>186</v>
      </c>
    </row>
    <row r="728" spans="1:11" x14ac:dyDescent="0.3">
      <c r="A728">
        <v>727</v>
      </c>
      <c r="B728" t="s">
        <v>436</v>
      </c>
      <c r="C728">
        <v>12</v>
      </c>
      <c r="D728">
        <v>5</v>
      </c>
      <c r="E728">
        <v>3360</v>
      </c>
      <c r="F728" s="9">
        <v>45248</v>
      </c>
      <c r="G728" s="8">
        <v>6.7395833333333335E-2</v>
      </c>
      <c r="H728" s="9">
        <v>45252</v>
      </c>
      <c r="I728" s="8">
        <v>0.68231481481481482</v>
      </c>
      <c r="J728" s="8" t="s">
        <v>466</v>
      </c>
      <c r="K728" t="s">
        <v>176</v>
      </c>
    </row>
    <row r="729" spans="1:11" x14ac:dyDescent="0.3">
      <c r="A729">
        <v>728</v>
      </c>
      <c r="B729" t="s">
        <v>492</v>
      </c>
      <c r="C729">
        <v>52</v>
      </c>
      <c r="D729">
        <v>2</v>
      </c>
      <c r="E729">
        <v>472</v>
      </c>
      <c r="F729" s="9">
        <v>44965</v>
      </c>
      <c r="G729" s="8">
        <v>0.57344907407407408</v>
      </c>
      <c r="H729" s="9">
        <v>44968</v>
      </c>
      <c r="I729" s="8">
        <v>0.67171296296296301</v>
      </c>
      <c r="J729" s="8" t="s">
        <v>19</v>
      </c>
      <c r="K729" t="s">
        <v>183</v>
      </c>
    </row>
    <row r="730" spans="1:11" x14ac:dyDescent="0.3">
      <c r="A730">
        <v>729</v>
      </c>
      <c r="B730" t="s">
        <v>287</v>
      </c>
      <c r="C730">
        <v>17</v>
      </c>
      <c r="D730">
        <v>1</v>
      </c>
      <c r="E730">
        <v>1899</v>
      </c>
      <c r="F730" s="9">
        <v>44980</v>
      </c>
      <c r="G730" s="8">
        <v>0.76380787037037035</v>
      </c>
      <c r="H730" s="9">
        <v>44982</v>
      </c>
      <c r="I730" s="8">
        <v>0.49396990740740743</v>
      </c>
      <c r="J730" s="8" t="s">
        <v>634</v>
      </c>
      <c r="K730" t="s">
        <v>176</v>
      </c>
    </row>
    <row r="731" spans="1:11" x14ac:dyDescent="0.3">
      <c r="A731">
        <v>730</v>
      </c>
      <c r="B731" t="s">
        <v>188</v>
      </c>
      <c r="C731">
        <v>59</v>
      </c>
      <c r="D731">
        <v>1</v>
      </c>
      <c r="E731">
        <v>811</v>
      </c>
      <c r="F731" s="9">
        <v>45160</v>
      </c>
      <c r="G731" s="8">
        <v>8.6145833333333338E-2</v>
      </c>
      <c r="H731" s="9">
        <v>45163</v>
      </c>
      <c r="I731" s="8">
        <v>0.94409722222222225</v>
      </c>
      <c r="J731" s="8" t="s">
        <v>803</v>
      </c>
      <c r="K731" t="s">
        <v>186</v>
      </c>
    </row>
    <row r="732" spans="1:11" x14ac:dyDescent="0.3">
      <c r="A732">
        <v>731</v>
      </c>
      <c r="B732" t="s">
        <v>542</v>
      </c>
      <c r="C732">
        <v>59</v>
      </c>
      <c r="D732">
        <v>5</v>
      </c>
      <c r="E732">
        <v>4055</v>
      </c>
      <c r="F732" s="9">
        <v>45163</v>
      </c>
      <c r="G732" s="8">
        <v>0.50092592592592589</v>
      </c>
      <c r="H732" s="9">
        <v>45171</v>
      </c>
      <c r="I732" s="8">
        <v>0.46008101851851851</v>
      </c>
      <c r="J732" s="8" t="s">
        <v>25</v>
      </c>
      <c r="K732" t="s">
        <v>186</v>
      </c>
    </row>
    <row r="733" spans="1:11" x14ac:dyDescent="0.3">
      <c r="A733">
        <v>732</v>
      </c>
      <c r="B733" t="s">
        <v>562</v>
      </c>
      <c r="C733">
        <v>1</v>
      </c>
      <c r="D733">
        <v>2</v>
      </c>
      <c r="E733">
        <v>3870</v>
      </c>
      <c r="F733" s="9">
        <v>45215</v>
      </c>
      <c r="G733" s="8">
        <v>0.69944444444444442</v>
      </c>
      <c r="H733" s="9">
        <v>45220</v>
      </c>
      <c r="I733" s="8">
        <v>0.7890625</v>
      </c>
      <c r="J733" s="8" t="s">
        <v>794</v>
      </c>
      <c r="K733" t="s">
        <v>213</v>
      </c>
    </row>
    <row r="734" spans="1:11" x14ac:dyDescent="0.3">
      <c r="A734">
        <v>733</v>
      </c>
      <c r="B734" t="s">
        <v>431</v>
      </c>
      <c r="C734">
        <v>32</v>
      </c>
      <c r="D734">
        <v>3</v>
      </c>
      <c r="E734">
        <v>5376</v>
      </c>
      <c r="F734" s="9">
        <v>45017</v>
      </c>
      <c r="G734" s="8">
        <v>3.5844907407407409E-2</v>
      </c>
      <c r="H734" s="9">
        <v>45019</v>
      </c>
      <c r="I734" s="8">
        <v>0.10188657407407407</v>
      </c>
      <c r="J734" s="8" t="s">
        <v>630</v>
      </c>
      <c r="K734" t="s">
        <v>180</v>
      </c>
    </row>
    <row r="735" spans="1:11" x14ac:dyDescent="0.3">
      <c r="A735">
        <v>734</v>
      </c>
      <c r="B735" t="s">
        <v>54</v>
      </c>
      <c r="C735">
        <v>49</v>
      </c>
      <c r="D735">
        <v>3</v>
      </c>
      <c r="E735">
        <v>2709</v>
      </c>
      <c r="F735" s="9">
        <v>44968</v>
      </c>
      <c r="G735" s="8">
        <v>0.48931712962962964</v>
      </c>
      <c r="H735" s="9">
        <v>44971</v>
      </c>
      <c r="I735" s="8">
        <v>0.37923611111111111</v>
      </c>
      <c r="J735" s="8" t="s">
        <v>189</v>
      </c>
      <c r="K735" t="s">
        <v>183</v>
      </c>
    </row>
    <row r="736" spans="1:11" x14ac:dyDescent="0.3">
      <c r="A736">
        <v>735</v>
      </c>
      <c r="B736" t="s">
        <v>174</v>
      </c>
      <c r="C736">
        <v>56</v>
      </c>
      <c r="D736">
        <v>1</v>
      </c>
      <c r="E736">
        <v>1272</v>
      </c>
      <c r="F736" s="9">
        <v>44959</v>
      </c>
      <c r="G736" s="8">
        <v>0.30724537037037036</v>
      </c>
      <c r="H736" s="9">
        <v>44961</v>
      </c>
      <c r="I736" s="8">
        <v>0.24858796296296296</v>
      </c>
      <c r="J736" s="8" t="s">
        <v>635</v>
      </c>
      <c r="K736" t="s">
        <v>176</v>
      </c>
    </row>
    <row r="737" spans="1:11" x14ac:dyDescent="0.3">
      <c r="A737">
        <v>736</v>
      </c>
      <c r="B737" t="s">
        <v>54</v>
      </c>
      <c r="C737">
        <v>70</v>
      </c>
      <c r="D737">
        <v>5</v>
      </c>
      <c r="E737">
        <v>4330</v>
      </c>
      <c r="F737" s="9">
        <v>45048</v>
      </c>
      <c r="G737" s="8">
        <v>0.15768518518518518</v>
      </c>
      <c r="H737" s="9">
        <v>45057</v>
      </c>
      <c r="I737" s="8">
        <v>0.19356481481481483</v>
      </c>
      <c r="J737" s="8" t="s">
        <v>769</v>
      </c>
      <c r="K737" t="s">
        <v>180</v>
      </c>
    </row>
    <row r="738" spans="1:11" x14ac:dyDescent="0.3">
      <c r="A738">
        <v>737</v>
      </c>
      <c r="B738" t="s">
        <v>469</v>
      </c>
      <c r="C738">
        <v>46</v>
      </c>
      <c r="D738">
        <v>5</v>
      </c>
      <c r="E738">
        <v>3790</v>
      </c>
      <c r="F738" s="9">
        <v>45183</v>
      </c>
      <c r="G738" s="8">
        <v>0.31655092592592593</v>
      </c>
      <c r="H738" s="9">
        <v>45186</v>
      </c>
      <c r="I738" s="8">
        <v>0.56741898148148151</v>
      </c>
      <c r="J738" s="8" t="s">
        <v>688</v>
      </c>
      <c r="K738" t="s">
        <v>176</v>
      </c>
    </row>
    <row r="739" spans="1:11" x14ac:dyDescent="0.3">
      <c r="A739">
        <v>738</v>
      </c>
      <c r="B739" t="s">
        <v>616</v>
      </c>
      <c r="C739">
        <v>16</v>
      </c>
      <c r="D739">
        <v>5</v>
      </c>
      <c r="E739">
        <v>8605</v>
      </c>
      <c r="F739" s="9">
        <v>44988</v>
      </c>
      <c r="G739" s="8">
        <v>0.68307870370370372</v>
      </c>
      <c r="H739" s="9">
        <v>44994</v>
      </c>
      <c r="I739" s="8">
        <v>6.7037037037037034E-2</v>
      </c>
      <c r="J739" s="8" t="s">
        <v>362</v>
      </c>
      <c r="K739" t="s">
        <v>195</v>
      </c>
    </row>
    <row r="740" spans="1:11" x14ac:dyDescent="0.3">
      <c r="A740">
        <v>739</v>
      </c>
      <c r="B740" t="s">
        <v>596</v>
      </c>
      <c r="C740">
        <v>24</v>
      </c>
      <c r="D740">
        <v>5</v>
      </c>
      <c r="E740">
        <v>2675</v>
      </c>
      <c r="F740" s="9">
        <v>44956</v>
      </c>
      <c r="G740" s="8">
        <v>0.40543981481481484</v>
      </c>
      <c r="H740" s="9">
        <v>44960</v>
      </c>
      <c r="I740" s="8">
        <v>0.43996527777777777</v>
      </c>
      <c r="J740" s="8" t="s">
        <v>658</v>
      </c>
      <c r="K740" t="s">
        <v>180</v>
      </c>
    </row>
    <row r="741" spans="1:11" x14ac:dyDescent="0.3">
      <c r="A741">
        <v>740</v>
      </c>
      <c r="B741" t="s">
        <v>34</v>
      </c>
      <c r="C741">
        <v>56</v>
      </c>
      <c r="D741">
        <v>4</v>
      </c>
      <c r="E741">
        <v>5088</v>
      </c>
      <c r="F741" s="9">
        <v>45237</v>
      </c>
      <c r="G741" s="8">
        <v>0.67497685185185186</v>
      </c>
      <c r="H741" s="9">
        <v>45242</v>
      </c>
      <c r="I741" s="8">
        <v>0.42211805555555554</v>
      </c>
      <c r="J741" s="8" t="s">
        <v>813</v>
      </c>
      <c r="K741" t="s">
        <v>176</v>
      </c>
    </row>
    <row r="742" spans="1:11" x14ac:dyDescent="0.3">
      <c r="A742">
        <v>741</v>
      </c>
      <c r="B742" t="s">
        <v>204</v>
      </c>
      <c r="C742">
        <v>53</v>
      </c>
      <c r="D742">
        <v>5</v>
      </c>
      <c r="E742">
        <v>8360</v>
      </c>
      <c r="F742" s="9">
        <v>45161</v>
      </c>
      <c r="G742" s="8">
        <v>0.53274305555555557</v>
      </c>
      <c r="H742" s="9">
        <v>45170</v>
      </c>
      <c r="I742" s="8">
        <v>0.90091435185185187</v>
      </c>
      <c r="J742" s="8" t="s">
        <v>736</v>
      </c>
      <c r="K742" t="s">
        <v>186</v>
      </c>
    </row>
    <row r="743" spans="1:11" x14ac:dyDescent="0.3">
      <c r="A743">
        <v>742</v>
      </c>
      <c r="B743" t="s">
        <v>572</v>
      </c>
      <c r="C743">
        <v>53</v>
      </c>
      <c r="D743">
        <v>5</v>
      </c>
      <c r="E743">
        <v>8360</v>
      </c>
      <c r="F743" s="9">
        <v>45162</v>
      </c>
      <c r="G743" s="8">
        <v>0.82646990740740744</v>
      </c>
      <c r="H743" s="9">
        <v>45164</v>
      </c>
      <c r="I743" s="8">
        <v>0.6653472222222222</v>
      </c>
      <c r="J743" s="8" t="s">
        <v>19</v>
      </c>
      <c r="K743" t="s">
        <v>186</v>
      </c>
    </row>
    <row r="744" spans="1:11" x14ac:dyDescent="0.3">
      <c r="A744">
        <v>743</v>
      </c>
      <c r="B744" t="s">
        <v>360</v>
      </c>
      <c r="C744">
        <v>4</v>
      </c>
      <c r="D744">
        <v>2</v>
      </c>
      <c r="E744">
        <v>2398</v>
      </c>
      <c r="F744" s="9">
        <v>45239</v>
      </c>
      <c r="G744" s="8">
        <v>0.56119212962962961</v>
      </c>
      <c r="H744" s="9">
        <v>45243</v>
      </c>
      <c r="I744" s="8">
        <v>5.3055555555555557E-2</v>
      </c>
      <c r="J744" s="8" t="s">
        <v>484</v>
      </c>
      <c r="K744" t="s">
        <v>178</v>
      </c>
    </row>
    <row r="745" spans="1:11" x14ac:dyDescent="0.3">
      <c r="A745">
        <v>744</v>
      </c>
      <c r="B745" t="s">
        <v>131</v>
      </c>
      <c r="C745">
        <v>45</v>
      </c>
      <c r="D745">
        <v>4</v>
      </c>
      <c r="E745">
        <v>2888</v>
      </c>
      <c r="F745" s="9">
        <v>45212</v>
      </c>
      <c r="G745" s="8">
        <v>0.7453819444444445</v>
      </c>
      <c r="H745" s="9">
        <v>45213</v>
      </c>
      <c r="I745" s="8">
        <v>0.33478009259259262</v>
      </c>
      <c r="J745" s="8" t="s">
        <v>732</v>
      </c>
      <c r="K745" t="s">
        <v>180</v>
      </c>
    </row>
    <row r="746" spans="1:11" x14ac:dyDescent="0.3">
      <c r="A746">
        <v>745</v>
      </c>
      <c r="B746" t="s">
        <v>393</v>
      </c>
      <c r="C746">
        <v>44</v>
      </c>
      <c r="D746">
        <v>1</v>
      </c>
      <c r="E746">
        <v>794</v>
      </c>
      <c r="F746" s="9">
        <v>45237</v>
      </c>
      <c r="G746" s="8">
        <v>0.38363425925925926</v>
      </c>
      <c r="H746" s="9">
        <v>45239</v>
      </c>
      <c r="I746" s="8">
        <v>2.087962962962963E-2</v>
      </c>
      <c r="J746" s="8" t="s">
        <v>93</v>
      </c>
      <c r="K746" t="s">
        <v>178</v>
      </c>
    </row>
    <row r="747" spans="1:11" x14ac:dyDescent="0.3">
      <c r="A747">
        <v>746</v>
      </c>
      <c r="B747" t="s">
        <v>389</v>
      </c>
      <c r="C747">
        <v>35</v>
      </c>
      <c r="D747">
        <v>2</v>
      </c>
      <c r="E747">
        <v>3730</v>
      </c>
      <c r="F747" s="9">
        <v>44987</v>
      </c>
      <c r="G747" s="8">
        <v>0.22464120370370369</v>
      </c>
      <c r="H747" s="9">
        <v>44991</v>
      </c>
      <c r="I747" s="8">
        <v>0.2671412037037037</v>
      </c>
      <c r="J747" s="8" t="s">
        <v>494</v>
      </c>
      <c r="K747" t="s">
        <v>195</v>
      </c>
    </row>
    <row r="748" spans="1:11" x14ac:dyDescent="0.3">
      <c r="A748">
        <v>747</v>
      </c>
      <c r="B748" t="s">
        <v>60</v>
      </c>
      <c r="C748">
        <v>6</v>
      </c>
      <c r="D748">
        <v>4</v>
      </c>
      <c r="E748">
        <v>4448</v>
      </c>
      <c r="F748" s="9">
        <v>44991</v>
      </c>
      <c r="G748" s="8">
        <v>0.15513888888888888</v>
      </c>
      <c r="H748" s="9">
        <v>44996</v>
      </c>
      <c r="I748" s="8">
        <v>0.69346064814814812</v>
      </c>
      <c r="J748" s="8" t="s">
        <v>395</v>
      </c>
      <c r="K748" t="s">
        <v>195</v>
      </c>
    </row>
    <row r="749" spans="1:11" x14ac:dyDescent="0.3">
      <c r="A749">
        <v>748</v>
      </c>
      <c r="B749" t="s">
        <v>521</v>
      </c>
      <c r="C749">
        <v>26</v>
      </c>
      <c r="D749">
        <v>1</v>
      </c>
      <c r="E749">
        <v>289</v>
      </c>
      <c r="F749" s="9">
        <v>44991</v>
      </c>
      <c r="G749" s="8">
        <v>0.46796296296296297</v>
      </c>
      <c r="H749" s="9">
        <v>44992</v>
      </c>
      <c r="I749" s="8">
        <v>0.85185185185185186</v>
      </c>
      <c r="J749" s="8" t="s">
        <v>98</v>
      </c>
      <c r="K749" t="s">
        <v>195</v>
      </c>
    </row>
    <row r="750" spans="1:11" x14ac:dyDescent="0.3">
      <c r="A750">
        <v>749</v>
      </c>
      <c r="B750" t="s">
        <v>191</v>
      </c>
      <c r="C750">
        <v>12</v>
      </c>
      <c r="D750">
        <v>2</v>
      </c>
      <c r="E750">
        <v>1344</v>
      </c>
      <c r="F750" s="9">
        <v>45096</v>
      </c>
      <c r="G750" s="8">
        <v>0.5508912037037037</v>
      </c>
      <c r="H750" s="9">
        <v>45101</v>
      </c>
      <c r="I750" s="8">
        <v>0.15084490740740741</v>
      </c>
      <c r="J750" s="8" t="s">
        <v>187</v>
      </c>
      <c r="K750" t="s">
        <v>176</v>
      </c>
    </row>
    <row r="751" spans="1:11" x14ac:dyDescent="0.3">
      <c r="A751">
        <v>750</v>
      </c>
      <c r="B751" t="s">
        <v>126</v>
      </c>
      <c r="C751">
        <v>19</v>
      </c>
      <c r="D751">
        <v>3</v>
      </c>
      <c r="E751">
        <v>3702</v>
      </c>
      <c r="F751" s="9">
        <v>44965</v>
      </c>
      <c r="G751" s="8">
        <v>0.39075231481481482</v>
      </c>
      <c r="H751" s="9">
        <v>44971</v>
      </c>
      <c r="I751" s="8">
        <v>0.93381944444444442</v>
      </c>
      <c r="J751" s="8" t="s">
        <v>772</v>
      </c>
      <c r="K751" t="s">
        <v>183</v>
      </c>
    </row>
    <row r="752" spans="1:11" x14ac:dyDescent="0.3">
      <c r="A752">
        <v>751</v>
      </c>
      <c r="B752" t="s">
        <v>547</v>
      </c>
      <c r="C752">
        <v>23</v>
      </c>
      <c r="D752">
        <v>5</v>
      </c>
      <c r="E752">
        <v>5490</v>
      </c>
      <c r="F752" s="9">
        <v>45026</v>
      </c>
      <c r="G752" s="8">
        <v>0.30039351851851853</v>
      </c>
      <c r="H752" s="9">
        <v>45031</v>
      </c>
      <c r="I752" s="8">
        <v>7.8171296296296294E-2</v>
      </c>
      <c r="J752" s="8" t="s">
        <v>197</v>
      </c>
      <c r="K752" t="s">
        <v>176</v>
      </c>
    </row>
    <row r="753" spans="1:11" x14ac:dyDescent="0.3">
      <c r="A753">
        <v>752</v>
      </c>
      <c r="B753" t="s">
        <v>309</v>
      </c>
      <c r="C753">
        <v>3</v>
      </c>
      <c r="D753">
        <v>5</v>
      </c>
      <c r="E753">
        <v>7670</v>
      </c>
      <c r="F753" s="9">
        <v>44967</v>
      </c>
      <c r="G753" s="8">
        <v>0.48473379629629632</v>
      </c>
      <c r="H753" s="9">
        <v>44969</v>
      </c>
      <c r="I753" s="8">
        <v>0.44164351851851852</v>
      </c>
      <c r="J753" s="8" t="s">
        <v>660</v>
      </c>
      <c r="K753" t="s">
        <v>183</v>
      </c>
    </row>
    <row r="754" spans="1:11" x14ac:dyDescent="0.3">
      <c r="A754">
        <v>753</v>
      </c>
      <c r="B754" t="s">
        <v>360</v>
      </c>
      <c r="C754">
        <v>60</v>
      </c>
      <c r="D754">
        <v>1</v>
      </c>
      <c r="E754">
        <v>827</v>
      </c>
      <c r="F754" s="9">
        <v>45236</v>
      </c>
      <c r="G754" s="8">
        <v>0.28863425925925928</v>
      </c>
      <c r="H754" s="9">
        <v>45242</v>
      </c>
      <c r="I754" s="8">
        <v>0.20070601851851852</v>
      </c>
      <c r="J754" s="8" t="s">
        <v>754</v>
      </c>
      <c r="K754" t="s">
        <v>178</v>
      </c>
    </row>
    <row r="755" spans="1:11" x14ac:dyDescent="0.3">
      <c r="A755">
        <v>754</v>
      </c>
      <c r="B755" t="s">
        <v>542</v>
      </c>
      <c r="C755">
        <v>51</v>
      </c>
      <c r="D755">
        <v>2</v>
      </c>
      <c r="E755">
        <v>2168</v>
      </c>
      <c r="F755" s="9">
        <v>45231</v>
      </c>
      <c r="G755" s="8">
        <v>0.86149305555555555</v>
      </c>
      <c r="H755" s="9">
        <v>45238</v>
      </c>
      <c r="I755" s="8">
        <v>0.92584490740740744</v>
      </c>
      <c r="J755" s="8" t="s">
        <v>792</v>
      </c>
      <c r="K755" t="s">
        <v>213</v>
      </c>
    </row>
    <row r="756" spans="1:11" x14ac:dyDescent="0.3">
      <c r="A756">
        <v>755</v>
      </c>
      <c r="B756" t="s">
        <v>174</v>
      </c>
      <c r="C756">
        <v>6</v>
      </c>
      <c r="D756">
        <v>5</v>
      </c>
      <c r="E756">
        <v>5560</v>
      </c>
      <c r="F756" s="9">
        <v>44984</v>
      </c>
      <c r="G756" s="8">
        <v>0.68988425925925922</v>
      </c>
      <c r="H756" s="9">
        <v>44991</v>
      </c>
      <c r="I756" s="8">
        <v>9.5046296296296295E-2</v>
      </c>
      <c r="J756" s="8" t="s">
        <v>667</v>
      </c>
      <c r="K756" t="s">
        <v>195</v>
      </c>
    </row>
    <row r="757" spans="1:11" x14ac:dyDescent="0.3">
      <c r="A757">
        <v>756</v>
      </c>
      <c r="B757" t="s">
        <v>309</v>
      </c>
      <c r="C757">
        <v>51</v>
      </c>
      <c r="D757">
        <v>4</v>
      </c>
      <c r="E757">
        <v>4336</v>
      </c>
      <c r="F757" s="9">
        <v>45136</v>
      </c>
      <c r="G757" s="8">
        <v>0.7676736111111111</v>
      </c>
      <c r="H757" s="9">
        <v>45141</v>
      </c>
      <c r="I757" s="8">
        <v>0.41391203703703705</v>
      </c>
      <c r="J757" s="8" t="s">
        <v>785</v>
      </c>
      <c r="K757" t="s">
        <v>213</v>
      </c>
    </row>
    <row r="758" spans="1:11" x14ac:dyDescent="0.3">
      <c r="A758">
        <v>757</v>
      </c>
      <c r="B758" t="s">
        <v>17</v>
      </c>
      <c r="C758">
        <v>2</v>
      </c>
      <c r="D758">
        <v>3</v>
      </c>
      <c r="E758">
        <v>1323</v>
      </c>
      <c r="F758" s="9">
        <v>44969</v>
      </c>
      <c r="G758" s="8">
        <v>0.4332523148148148</v>
      </c>
      <c r="H758" s="9">
        <v>44977</v>
      </c>
      <c r="I758" s="8">
        <v>0.19476851851851851</v>
      </c>
      <c r="J758" s="8" t="s">
        <v>661</v>
      </c>
      <c r="K758" t="s">
        <v>183</v>
      </c>
    </row>
    <row r="759" spans="1:11" x14ac:dyDescent="0.3">
      <c r="A759">
        <v>758</v>
      </c>
      <c r="B759" t="s">
        <v>352</v>
      </c>
      <c r="C759">
        <v>40</v>
      </c>
      <c r="D759">
        <v>5</v>
      </c>
      <c r="E759">
        <v>9615</v>
      </c>
      <c r="F759" s="9">
        <v>45215</v>
      </c>
      <c r="G759" s="8">
        <v>0.38363425925925926</v>
      </c>
      <c r="H759" s="9">
        <v>45219</v>
      </c>
      <c r="I759" s="8">
        <v>0.15761574074074075</v>
      </c>
      <c r="J759" s="8" t="s">
        <v>349</v>
      </c>
      <c r="K759" t="s">
        <v>176</v>
      </c>
    </row>
    <row r="760" spans="1:11" x14ac:dyDescent="0.3">
      <c r="A760">
        <v>759</v>
      </c>
      <c r="B760" t="s">
        <v>547</v>
      </c>
      <c r="C760">
        <v>48</v>
      </c>
      <c r="D760">
        <v>5</v>
      </c>
      <c r="E760">
        <v>2165</v>
      </c>
      <c r="F760" s="9">
        <v>45232</v>
      </c>
      <c r="G760" s="8">
        <v>0.25849537037037035</v>
      </c>
      <c r="H760" s="9">
        <v>45241</v>
      </c>
      <c r="I760" s="8">
        <v>0.25481481481481483</v>
      </c>
      <c r="J760" s="8" t="s">
        <v>629</v>
      </c>
      <c r="K760" t="s">
        <v>178</v>
      </c>
    </row>
    <row r="761" spans="1:11" x14ac:dyDescent="0.3">
      <c r="A761">
        <v>760</v>
      </c>
      <c r="B761" t="s">
        <v>352</v>
      </c>
      <c r="C761">
        <v>18</v>
      </c>
      <c r="D761">
        <v>1</v>
      </c>
      <c r="E761">
        <v>781</v>
      </c>
      <c r="F761" s="9">
        <v>45188</v>
      </c>
      <c r="G761" s="8">
        <v>0.10283564814814815</v>
      </c>
      <c r="H761" s="9">
        <v>45190</v>
      </c>
      <c r="I761" s="8">
        <v>0.56224537037037037</v>
      </c>
      <c r="J761" s="8" t="s">
        <v>769</v>
      </c>
      <c r="K761" t="s">
        <v>180</v>
      </c>
    </row>
    <row r="762" spans="1:11" x14ac:dyDescent="0.3">
      <c r="A762">
        <v>761</v>
      </c>
      <c r="B762" t="s">
        <v>54</v>
      </c>
      <c r="C762">
        <v>24</v>
      </c>
      <c r="D762">
        <v>5</v>
      </c>
      <c r="E762">
        <v>2675</v>
      </c>
      <c r="F762" s="9">
        <v>45034</v>
      </c>
      <c r="G762" s="8">
        <v>0.14251157407407408</v>
      </c>
      <c r="H762" s="9">
        <v>45041</v>
      </c>
      <c r="I762" s="8">
        <v>0.4956712962962963</v>
      </c>
      <c r="J762" s="8" t="s">
        <v>192</v>
      </c>
      <c r="K762" t="s">
        <v>180</v>
      </c>
    </row>
    <row r="763" spans="1:11" x14ac:dyDescent="0.3">
      <c r="A763">
        <v>762</v>
      </c>
      <c r="B763" t="s">
        <v>450</v>
      </c>
      <c r="C763">
        <v>50</v>
      </c>
      <c r="D763">
        <v>1</v>
      </c>
      <c r="E763">
        <v>422</v>
      </c>
      <c r="F763" s="9">
        <v>44983</v>
      </c>
      <c r="G763" s="8">
        <v>0.42452546296296295</v>
      </c>
      <c r="H763" s="9">
        <v>44986</v>
      </c>
      <c r="I763" s="8">
        <v>0.16412037037037036</v>
      </c>
      <c r="J763" s="8" t="s">
        <v>740</v>
      </c>
      <c r="K763" t="s">
        <v>195</v>
      </c>
    </row>
    <row r="764" spans="1:11" x14ac:dyDescent="0.3">
      <c r="A764">
        <v>763</v>
      </c>
      <c r="B764" t="s">
        <v>477</v>
      </c>
      <c r="C764">
        <v>29</v>
      </c>
      <c r="D764">
        <v>4</v>
      </c>
      <c r="E764">
        <v>5008</v>
      </c>
      <c r="F764" s="9">
        <v>44987</v>
      </c>
      <c r="G764" s="8">
        <v>0.64038194444444441</v>
      </c>
      <c r="H764" s="9">
        <v>44989</v>
      </c>
      <c r="I764" s="8">
        <v>0.18758101851851852</v>
      </c>
      <c r="J764" s="8" t="s">
        <v>574</v>
      </c>
      <c r="K764" t="s">
        <v>195</v>
      </c>
    </row>
    <row r="765" spans="1:11" x14ac:dyDescent="0.3">
      <c r="A765">
        <v>764</v>
      </c>
      <c r="B765" t="s">
        <v>334</v>
      </c>
      <c r="C765">
        <v>65</v>
      </c>
      <c r="D765">
        <v>3</v>
      </c>
      <c r="E765">
        <v>5685</v>
      </c>
      <c r="F765" s="9">
        <v>45139</v>
      </c>
      <c r="G765" s="8">
        <v>0.83305555555555555</v>
      </c>
      <c r="H765" s="9">
        <v>45143</v>
      </c>
      <c r="I765" s="8">
        <v>0.39208333333333334</v>
      </c>
      <c r="J765" s="8" t="s">
        <v>658</v>
      </c>
      <c r="K765" t="s">
        <v>213</v>
      </c>
    </row>
    <row r="766" spans="1:11" x14ac:dyDescent="0.3">
      <c r="A766">
        <v>765</v>
      </c>
      <c r="B766" t="s">
        <v>407</v>
      </c>
      <c r="C766">
        <v>41</v>
      </c>
      <c r="D766">
        <v>2</v>
      </c>
      <c r="E766">
        <v>3954</v>
      </c>
      <c r="F766" s="9">
        <v>45233</v>
      </c>
      <c r="G766" s="8">
        <v>0.10949074074074074</v>
      </c>
      <c r="H766" s="9">
        <v>45236</v>
      </c>
      <c r="I766" s="8">
        <v>0.16142361111111111</v>
      </c>
      <c r="J766" s="8" t="s">
        <v>192</v>
      </c>
      <c r="K766" t="s">
        <v>178</v>
      </c>
    </row>
    <row r="767" spans="1:11" x14ac:dyDescent="0.3">
      <c r="A767">
        <v>766</v>
      </c>
      <c r="B767" t="s">
        <v>512</v>
      </c>
      <c r="C767">
        <v>1</v>
      </c>
      <c r="D767">
        <v>4</v>
      </c>
      <c r="E767">
        <v>7740</v>
      </c>
      <c r="F767" s="9">
        <v>45109</v>
      </c>
      <c r="G767" s="8">
        <v>0.68672453703703706</v>
      </c>
      <c r="H767" s="9">
        <v>45114</v>
      </c>
      <c r="I767" s="8">
        <v>1.3703703703703704E-2</v>
      </c>
      <c r="J767" s="8" t="s">
        <v>649</v>
      </c>
      <c r="K767" t="s">
        <v>213</v>
      </c>
    </row>
    <row r="768" spans="1:11" x14ac:dyDescent="0.3">
      <c r="A768">
        <v>767</v>
      </c>
      <c r="B768" t="s">
        <v>512</v>
      </c>
      <c r="C768">
        <v>13</v>
      </c>
      <c r="D768">
        <v>2</v>
      </c>
      <c r="E768">
        <v>2282</v>
      </c>
      <c r="F768" s="9">
        <v>44988</v>
      </c>
      <c r="G768" s="8">
        <v>9.8067129629629629E-2</v>
      </c>
      <c r="H768" s="9">
        <v>44989</v>
      </c>
      <c r="I768" s="8">
        <v>1.0335648148148148E-2</v>
      </c>
      <c r="J768" s="8" t="s">
        <v>670</v>
      </c>
      <c r="K768" t="s">
        <v>195</v>
      </c>
    </row>
    <row r="769" spans="1:11" x14ac:dyDescent="0.3">
      <c r="A769">
        <v>768</v>
      </c>
      <c r="B769" t="s">
        <v>562</v>
      </c>
      <c r="C769">
        <v>1</v>
      </c>
      <c r="D769">
        <v>1</v>
      </c>
      <c r="E769">
        <v>1935</v>
      </c>
      <c r="F769" s="9">
        <v>45241</v>
      </c>
      <c r="G769" s="8">
        <v>0.7761689814814815</v>
      </c>
      <c r="H769" s="9">
        <v>45246</v>
      </c>
      <c r="I769" s="8">
        <v>0.51368055555555558</v>
      </c>
      <c r="J769" s="8" t="s">
        <v>683</v>
      </c>
      <c r="K769" t="s">
        <v>213</v>
      </c>
    </row>
    <row r="770" spans="1:11" x14ac:dyDescent="0.3">
      <c r="A770">
        <v>769</v>
      </c>
      <c r="B770" t="s">
        <v>162</v>
      </c>
      <c r="C770">
        <v>28</v>
      </c>
      <c r="D770">
        <v>2</v>
      </c>
      <c r="E770">
        <v>3556</v>
      </c>
      <c r="F770" s="9">
        <v>45163</v>
      </c>
      <c r="G770" s="8">
        <v>0.40114583333333331</v>
      </c>
      <c r="H770" s="9">
        <v>45171</v>
      </c>
      <c r="I770" s="8">
        <v>0.84050925925925923</v>
      </c>
      <c r="J770" s="8" t="s">
        <v>765</v>
      </c>
      <c r="K770" t="s">
        <v>186</v>
      </c>
    </row>
    <row r="771" spans="1:11" x14ac:dyDescent="0.3">
      <c r="A771">
        <v>770</v>
      </c>
      <c r="B771" t="s">
        <v>526</v>
      </c>
      <c r="C771">
        <v>25</v>
      </c>
      <c r="D771">
        <v>3</v>
      </c>
      <c r="E771">
        <v>3606</v>
      </c>
      <c r="F771" s="9">
        <v>45075</v>
      </c>
      <c r="G771" s="8">
        <v>1.4548611111111111E-2</v>
      </c>
      <c r="H771" s="9">
        <v>45084</v>
      </c>
      <c r="I771" s="8">
        <v>0.4022222222222222</v>
      </c>
      <c r="J771" s="8" t="s">
        <v>340</v>
      </c>
      <c r="K771" t="s">
        <v>176</v>
      </c>
    </row>
    <row r="772" spans="1:11" x14ac:dyDescent="0.3">
      <c r="A772">
        <v>771</v>
      </c>
      <c r="B772" t="s">
        <v>202</v>
      </c>
      <c r="C772">
        <v>9</v>
      </c>
      <c r="D772">
        <v>2</v>
      </c>
      <c r="E772">
        <v>3210</v>
      </c>
      <c r="F772" s="9">
        <v>45164</v>
      </c>
      <c r="G772" s="8">
        <v>0.70841435185185186</v>
      </c>
      <c r="H772" s="9">
        <v>45170</v>
      </c>
      <c r="I772" s="8">
        <v>0.45435185185185184</v>
      </c>
      <c r="J772" s="8" t="s">
        <v>206</v>
      </c>
      <c r="K772" t="s">
        <v>186</v>
      </c>
    </row>
    <row r="773" spans="1:11" x14ac:dyDescent="0.3">
      <c r="A773">
        <v>772</v>
      </c>
      <c r="B773" t="s">
        <v>552</v>
      </c>
      <c r="C773">
        <v>35</v>
      </c>
      <c r="D773">
        <v>5</v>
      </c>
      <c r="E773">
        <v>9325</v>
      </c>
      <c r="F773" s="9">
        <v>44986</v>
      </c>
      <c r="G773" s="8">
        <v>0.21048611111111112</v>
      </c>
      <c r="H773" s="9">
        <v>44989</v>
      </c>
      <c r="I773" s="8">
        <v>0.34728009259259257</v>
      </c>
      <c r="J773" s="8" t="s">
        <v>118</v>
      </c>
      <c r="K773" t="s">
        <v>195</v>
      </c>
    </row>
    <row r="774" spans="1:11" x14ac:dyDescent="0.3">
      <c r="A774">
        <v>773</v>
      </c>
      <c r="B774" t="s">
        <v>292</v>
      </c>
      <c r="C774">
        <v>39</v>
      </c>
      <c r="D774">
        <v>4</v>
      </c>
      <c r="E774">
        <v>1548</v>
      </c>
      <c r="F774" s="9">
        <v>44933</v>
      </c>
      <c r="G774" s="8">
        <v>9.1249999999999998E-2</v>
      </c>
      <c r="H774" s="9">
        <v>44939</v>
      </c>
      <c r="I774" s="8">
        <v>0.99159722222222224</v>
      </c>
      <c r="J774" s="8" t="s">
        <v>345</v>
      </c>
      <c r="K774" t="s">
        <v>213</v>
      </c>
    </row>
    <row r="775" spans="1:11" x14ac:dyDescent="0.3">
      <c r="A775">
        <v>774</v>
      </c>
      <c r="B775" t="s">
        <v>389</v>
      </c>
      <c r="C775">
        <v>65</v>
      </c>
      <c r="D775">
        <v>5</v>
      </c>
      <c r="E775">
        <v>9475</v>
      </c>
      <c r="F775" s="9">
        <v>45094</v>
      </c>
      <c r="G775" s="8">
        <v>0.89468749999999997</v>
      </c>
      <c r="H775" s="9">
        <v>45104</v>
      </c>
      <c r="I775" s="8">
        <v>0.12592592592592591</v>
      </c>
      <c r="J775" s="8" t="s">
        <v>716</v>
      </c>
      <c r="K775" t="s">
        <v>213</v>
      </c>
    </row>
    <row r="776" spans="1:11" x14ac:dyDescent="0.3">
      <c r="A776">
        <v>775</v>
      </c>
      <c r="B776" t="s">
        <v>512</v>
      </c>
      <c r="C776">
        <v>45</v>
      </c>
      <c r="D776">
        <v>1</v>
      </c>
      <c r="E776">
        <v>722</v>
      </c>
      <c r="F776" s="9">
        <v>44976</v>
      </c>
      <c r="G776" s="8">
        <v>0.15844907407407408</v>
      </c>
      <c r="H776" s="9">
        <v>44981</v>
      </c>
      <c r="I776" s="8">
        <v>0.98040509259259256</v>
      </c>
      <c r="J776" s="8" t="s">
        <v>466</v>
      </c>
      <c r="K776" t="s">
        <v>180</v>
      </c>
    </row>
    <row r="777" spans="1:11" x14ac:dyDescent="0.3">
      <c r="A777">
        <v>776</v>
      </c>
      <c r="B777" t="s">
        <v>389</v>
      </c>
      <c r="C777">
        <v>43</v>
      </c>
      <c r="D777">
        <v>1</v>
      </c>
      <c r="E777">
        <v>750</v>
      </c>
      <c r="F777" s="9">
        <v>45239</v>
      </c>
      <c r="G777" s="8">
        <v>0.3117361111111111</v>
      </c>
      <c r="H777" s="9">
        <v>45242</v>
      </c>
      <c r="I777" s="8">
        <v>0.90212962962962961</v>
      </c>
      <c r="J777" s="8" t="s">
        <v>738</v>
      </c>
      <c r="K777" t="s">
        <v>178</v>
      </c>
    </row>
    <row r="778" spans="1:11" x14ac:dyDescent="0.3">
      <c r="A778">
        <v>777</v>
      </c>
      <c r="B778" t="s">
        <v>96</v>
      </c>
      <c r="C778">
        <v>70</v>
      </c>
      <c r="D778">
        <v>3</v>
      </c>
      <c r="E778">
        <v>2598</v>
      </c>
      <c r="F778" s="9">
        <v>44981</v>
      </c>
      <c r="G778" s="8">
        <v>0.64857638888888891</v>
      </c>
      <c r="H778" s="9">
        <v>44984</v>
      </c>
      <c r="I778" s="8">
        <v>0.47892361111111109</v>
      </c>
      <c r="J778" s="8" t="s">
        <v>793</v>
      </c>
      <c r="K778" t="s">
        <v>180</v>
      </c>
    </row>
    <row r="779" spans="1:11" x14ac:dyDescent="0.3">
      <c r="A779">
        <v>778</v>
      </c>
      <c r="B779" t="s">
        <v>303</v>
      </c>
      <c r="C779">
        <v>61</v>
      </c>
      <c r="D779">
        <v>4</v>
      </c>
      <c r="E779">
        <v>3240</v>
      </c>
      <c r="F779" s="9">
        <v>45056</v>
      </c>
      <c r="G779" s="8">
        <v>0.16574074074074074</v>
      </c>
      <c r="H779" s="9">
        <v>45059</v>
      </c>
      <c r="I779" s="8">
        <v>0.49811342592592595</v>
      </c>
      <c r="J779" s="8" t="s">
        <v>744</v>
      </c>
      <c r="K779" t="s">
        <v>176</v>
      </c>
    </row>
    <row r="780" spans="1:11" x14ac:dyDescent="0.3">
      <c r="A780">
        <v>779</v>
      </c>
      <c r="B780" t="s">
        <v>393</v>
      </c>
      <c r="C780">
        <v>3</v>
      </c>
      <c r="D780">
        <v>1</v>
      </c>
      <c r="E780">
        <v>1534</v>
      </c>
      <c r="F780" s="9">
        <v>44963</v>
      </c>
      <c r="G780" s="8">
        <v>0.26848379629629632</v>
      </c>
      <c r="H780" s="9">
        <v>44965</v>
      </c>
      <c r="I780" s="8">
        <v>0.11934027777777778</v>
      </c>
      <c r="J780" s="8" t="s">
        <v>724</v>
      </c>
      <c r="K780" t="s">
        <v>183</v>
      </c>
    </row>
    <row r="781" spans="1:11" x14ac:dyDescent="0.3">
      <c r="A781">
        <v>780</v>
      </c>
      <c r="B781" t="s">
        <v>477</v>
      </c>
      <c r="C781">
        <v>33</v>
      </c>
      <c r="D781">
        <v>2</v>
      </c>
      <c r="E781">
        <v>628</v>
      </c>
      <c r="F781" s="9">
        <v>44967</v>
      </c>
      <c r="G781" s="8">
        <v>0.47975694444444444</v>
      </c>
      <c r="H781" s="9">
        <v>44970</v>
      </c>
      <c r="I781" s="8">
        <v>0.18640046296296298</v>
      </c>
      <c r="J781" s="8" t="s">
        <v>760</v>
      </c>
      <c r="K781" t="s">
        <v>183</v>
      </c>
    </row>
    <row r="782" spans="1:11" x14ac:dyDescent="0.3">
      <c r="A782">
        <v>781</v>
      </c>
      <c r="B782" t="s">
        <v>547</v>
      </c>
      <c r="C782">
        <v>40</v>
      </c>
      <c r="D782">
        <v>2</v>
      </c>
      <c r="E782">
        <v>3846</v>
      </c>
      <c r="F782" s="9">
        <v>45196</v>
      </c>
      <c r="G782" s="8">
        <v>0.64372685185185186</v>
      </c>
      <c r="H782" s="9">
        <v>45204</v>
      </c>
      <c r="I782" s="8">
        <v>0.81907407407407407</v>
      </c>
      <c r="J782" s="8" t="s">
        <v>751</v>
      </c>
      <c r="K782" t="s">
        <v>176</v>
      </c>
    </row>
    <row r="783" spans="1:11" x14ac:dyDescent="0.3">
      <c r="A783">
        <v>782</v>
      </c>
      <c r="B783" t="s">
        <v>562</v>
      </c>
      <c r="C783">
        <v>22</v>
      </c>
      <c r="D783">
        <v>4</v>
      </c>
      <c r="E783">
        <v>6556</v>
      </c>
      <c r="F783" s="9">
        <v>45034</v>
      </c>
      <c r="G783" s="8">
        <v>0.23703703703703705</v>
      </c>
      <c r="H783" s="9">
        <v>45042</v>
      </c>
      <c r="I783" s="8">
        <v>0.80936342592592592</v>
      </c>
      <c r="J783" s="8" t="s">
        <v>766</v>
      </c>
      <c r="K783" t="s">
        <v>213</v>
      </c>
    </row>
    <row r="784" spans="1:11" x14ac:dyDescent="0.3">
      <c r="A784">
        <v>783</v>
      </c>
      <c r="B784" t="s">
        <v>137</v>
      </c>
      <c r="C784">
        <v>55</v>
      </c>
      <c r="D784">
        <v>5</v>
      </c>
      <c r="E784">
        <v>9520</v>
      </c>
      <c r="F784" s="9">
        <v>45166</v>
      </c>
      <c r="G784" s="8">
        <v>0.18850694444444444</v>
      </c>
      <c r="H784" s="9">
        <v>45167</v>
      </c>
      <c r="I784" s="8">
        <v>0.21586805555555555</v>
      </c>
      <c r="J784" s="8" t="s">
        <v>824</v>
      </c>
      <c r="K784" t="s">
        <v>186</v>
      </c>
    </row>
    <row r="785" spans="1:11" x14ac:dyDescent="0.3">
      <c r="A785">
        <v>784</v>
      </c>
      <c r="B785" t="s">
        <v>198</v>
      </c>
      <c r="C785">
        <v>56</v>
      </c>
      <c r="D785">
        <v>2</v>
      </c>
      <c r="E785">
        <v>2544</v>
      </c>
      <c r="F785" s="9">
        <v>45079</v>
      </c>
      <c r="G785" s="8">
        <v>0.35129629629629627</v>
      </c>
      <c r="H785" s="9">
        <v>45084</v>
      </c>
      <c r="I785" s="8">
        <v>0.26133101851851853</v>
      </c>
      <c r="J785" s="8" t="s">
        <v>728</v>
      </c>
      <c r="K785" t="s">
        <v>176</v>
      </c>
    </row>
    <row r="786" spans="1:11" x14ac:dyDescent="0.3">
      <c r="A786">
        <v>785</v>
      </c>
      <c r="B786" t="s">
        <v>393</v>
      </c>
      <c r="C786">
        <v>47</v>
      </c>
      <c r="D786">
        <v>5</v>
      </c>
      <c r="E786">
        <v>8190</v>
      </c>
      <c r="F786" s="9">
        <v>44983</v>
      </c>
      <c r="G786" s="8">
        <v>0.73719907407407403</v>
      </c>
      <c r="H786" s="9">
        <v>44986</v>
      </c>
      <c r="I786" s="8">
        <v>0.54818287037037039</v>
      </c>
      <c r="J786" s="8" t="s">
        <v>699</v>
      </c>
      <c r="K786" t="s">
        <v>195</v>
      </c>
    </row>
    <row r="787" spans="1:11" x14ac:dyDescent="0.3">
      <c r="A787">
        <v>786</v>
      </c>
      <c r="B787" t="s">
        <v>28</v>
      </c>
      <c r="C787">
        <v>47</v>
      </c>
      <c r="D787">
        <v>1</v>
      </c>
      <c r="E787">
        <v>1638</v>
      </c>
      <c r="F787" s="9">
        <v>44990</v>
      </c>
      <c r="G787" s="8">
        <v>0.94936342592592593</v>
      </c>
      <c r="H787" s="9">
        <v>44992</v>
      </c>
      <c r="I787" s="8">
        <v>0.3033912037037037</v>
      </c>
      <c r="J787" s="8" t="s">
        <v>681</v>
      </c>
      <c r="K787" t="s">
        <v>195</v>
      </c>
    </row>
    <row r="788" spans="1:11" x14ac:dyDescent="0.3">
      <c r="A788">
        <v>787</v>
      </c>
      <c r="B788" t="s">
        <v>199</v>
      </c>
      <c r="C788">
        <v>9</v>
      </c>
      <c r="D788">
        <v>1</v>
      </c>
      <c r="E788">
        <v>1605</v>
      </c>
      <c r="F788" s="9">
        <v>45163</v>
      </c>
      <c r="G788" s="8">
        <v>0.90430555555555558</v>
      </c>
      <c r="H788" s="9">
        <v>45165</v>
      </c>
      <c r="I788" s="8">
        <v>0.59096064814814819</v>
      </c>
      <c r="J788" s="8" t="s">
        <v>789</v>
      </c>
      <c r="K788" t="s">
        <v>186</v>
      </c>
    </row>
    <row r="789" spans="1:11" x14ac:dyDescent="0.3">
      <c r="A789">
        <v>788</v>
      </c>
      <c r="B789" t="s">
        <v>191</v>
      </c>
      <c r="C789">
        <v>53</v>
      </c>
      <c r="D789">
        <v>3</v>
      </c>
      <c r="E789">
        <v>5016</v>
      </c>
      <c r="F789" s="9">
        <v>45162</v>
      </c>
      <c r="G789" s="8">
        <v>0.20761574074074074</v>
      </c>
      <c r="H789" s="9">
        <v>45165</v>
      </c>
      <c r="I789" s="8">
        <v>0.37282407407407409</v>
      </c>
      <c r="J789" s="8" t="s">
        <v>724</v>
      </c>
      <c r="K789" t="s">
        <v>186</v>
      </c>
    </row>
    <row r="790" spans="1:11" x14ac:dyDescent="0.3">
      <c r="A790">
        <v>789</v>
      </c>
      <c r="B790" t="s">
        <v>375</v>
      </c>
      <c r="C790">
        <v>58</v>
      </c>
      <c r="D790">
        <v>4</v>
      </c>
      <c r="E790">
        <v>5968</v>
      </c>
      <c r="F790" s="9">
        <v>44965</v>
      </c>
      <c r="G790" s="8">
        <v>0.76361111111111113</v>
      </c>
      <c r="H790" s="9">
        <v>44972</v>
      </c>
      <c r="I790" s="8">
        <v>0.33369212962962963</v>
      </c>
      <c r="J790" s="8" t="s">
        <v>660</v>
      </c>
      <c r="K790" t="s">
        <v>183</v>
      </c>
    </row>
    <row r="791" spans="1:11" x14ac:dyDescent="0.3">
      <c r="A791">
        <v>790</v>
      </c>
      <c r="B791" t="s">
        <v>365</v>
      </c>
      <c r="C791">
        <v>26</v>
      </c>
      <c r="D791">
        <v>2</v>
      </c>
      <c r="E791">
        <v>578</v>
      </c>
      <c r="F791" s="9">
        <v>44985</v>
      </c>
      <c r="G791" s="8">
        <v>0.25241898148148151</v>
      </c>
      <c r="H791" s="9">
        <v>44993</v>
      </c>
      <c r="I791" s="8">
        <v>0.18099537037037036</v>
      </c>
      <c r="J791" s="8" t="s">
        <v>711</v>
      </c>
      <c r="K791" t="s">
        <v>195</v>
      </c>
    </row>
    <row r="792" spans="1:11" x14ac:dyDescent="0.3">
      <c r="A792">
        <v>791</v>
      </c>
      <c r="B792" t="s">
        <v>591</v>
      </c>
      <c r="C792">
        <v>51</v>
      </c>
      <c r="D792">
        <v>2</v>
      </c>
      <c r="E792">
        <v>2168</v>
      </c>
      <c r="F792" s="9">
        <v>45052</v>
      </c>
      <c r="G792" s="8">
        <v>0.1040625</v>
      </c>
      <c r="H792" s="9">
        <v>45055</v>
      </c>
      <c r="I792" s="8">
        <v>0.28736111111111112</v>
      </c>
      <c r="J792" s="8" t="s">
        <v>517</v>
      </c>
      <c r="K792" t="s">
        <v>213</v>
      </c>
    </row>
    <row r="793" spans="1:11" x14ac:dyDescent="0.3">
      <c r="A793">
        <v>792</v>
      </c>
      <c r="B793" t="s">
        <v>91</v>
      </c>
      <c r="C793">
        <v>43</v>
      </c>
      <c r="D793">
        <v>2</v>
      </c>
      <c r="E793">
        <v>1500</v>
      </c>
      <c r="F793" s="9">
        <v>45239</v>
      </c>
      <c r="G793" s="8">
        <v>0.29231481481481481</v>
      </c>
      <c r="H793" s="9">
        <v>45240</v>
      </c>
      <c r="I793" s="8">
        <v>0.21819444444444444</v>
      </c>
      <c r="J793" s="8" t="s">
        <v>656</v>
      </c>
      <c r="K793" t="s">
        <v>178</v>
      </c>
    </row>
    <row r="794" spans="1:11" x14ac:dyDescent="0.3">
      <c r="A794">
        <v>793</v>
      </c>
      <c r="B794" t="s">
        <v>601</v>
      </c>
      <c r="C794">
        <v>58</v>
      </c>
      <c r="D794">
        <v>5</v>
      </c>
      <c r="E794">
        <v>7460</v>
      </c>
      <c r="F794" s="9">
        <v>44962</v>
      </c>
      <c r="G794" s="8">
        <v>0.73421296296296301</v>
      </c>
      <c r="H794" s="9">
        <v>44972</v>
      </c>
      <c r="I794" s="8">
        <v>6.1307870370370374E-2</v>
      </c>
      <c r="J794" s="8" t="s">
        <v>782</v>
      </c>
      <c r="K794" t="s">
        <v>183</v>
      </c>
    </row>
    <row r="795" spans="1:11" x14ac:dyDescent="0.3">
      <c r="A795">
        <v>794</v>
      </c>
      <c r="B795" t="s">
        <v>521</v>
      </c>
      <c r="C795">
        <v>13</v>
      </c>
      <c r="D795">
        <v>4</v>
      </c>
      <c r="E795">
        <v>4564</v>
      </c>
      <c r="F795" s="9">
        <v>44989</v>
      </c>
      <c r="G795" s="8">
        <v>0.71664351851851849</v>
      </c>
      <c r="H795" s="9">
        <v>44994</v>
      </c>
      <c r="I795" s="8">
        <v>0.61881944444444448</v>
      </c>
      <c r="J795" s="8" t="s">
        <v>766</v>
      </c>
      <c r="K795" t="s">
        <v>195</v>
      </c>
    </row>
    <row r="796" spans="1:11" x14ac:dyDescent="0.3">
      <c r="A796">
        <v>795</v>
      </c>
      <c r="B796" t="s">
        <v>477</v>
      </c>
      <c r="C796">
        <v>7</v>
      </c>
      <c r="D796">
        <v>1</v>
      </c>
      <c r="E796">
        <v>409</v>
      </c>
      <c r="F796" s="9">
        <v>44988</v>
      </c>
      <c r="G796" s="8">
        <v>0.74902777777777774</v>
      </c>
      <c r="H796" s="9">
        <v>44992</v>
      </c>
      <c r="I796" s="8">
        <v>0.9290046296296296</v>
      </c>
      <c r="J796" s="8" t="s">
        <v>705</v>
      </c>
      <c r="K796" t="s">
        <v>195</v>
      </c>
    </row>
    <row r="797" spans="1:11" x14ac:dyDescent="0.3">
      <c r="A797">
        <v>796</v>
      </c>
      <c r="B797" t="s">
        <v>23</v>
      </c>
      <c r="C797">
        <v>61</v>
      </c>
      <c r="D797">
        <v>4</v>
      </c>
      <c r="E797">
        <v>3240</v>
      </c>
      <c r="F797" s="9">
        <v>45051</v>
      </c>
      <c r="G797" s="8">
        <v>0.32877314814814818</v>
      </c>
      <c r="H797" s="9">
        <v>45060</v>
      </c>
      <c r="I797" s="8">
        <v>0.33917824074074077</v>
      </c>
      <c r="J797" s="8" t="s">
        <v>182</v>
      </c>
      <c r="K797" t="s">
        <v>176</v>
      </c>
    </row>
    <row r="798" spans="1:11" x14ac:dyDescent="0.3">
      <c r="A798">
        <v>797</v>
      </c>
      <c r="B798" t="s">
        <v>370</v>
      </c>
      <c r="C798">
        <v>13</v>
      </c>
      <c r="D798">
        <v>2</v>
      </c>
      <c r="E798">
        <v>2282</v>
      </c>
      <c r="F798" s="9">
        <v>44988</v>
      </c>
      <c r="G798" s="8">
        <v>0.87349537037037039</v>
      </c>
      <c r="H798" s="9">
        <v>44995</v>
      </c>
      <c r="I798" s="8">
        <v>0.18684027777777779</v>
      </c>
      <c r="J798" s="8" t="s">
        <v>708</v>
      </c>
      <c r="K798" t="s">
        <v>195</v>
      </c>
    </row>
    <row r="799" spans="1:11" x14ac:dyDescent="0.3">
      <c r="A799">
        <v>798</v>
      </c>
      <c r="B799" t="s">
        <v>352</v>
      </c>
      <c r="C799">
        <v>30</v>
      </c>
      <c r="D799">
        <v>5</v>
      </c>
      <c r="E799">
        <v>3755</v>
      </c>
      <c r="F799" s="9">
        <v>45277</v>
      </c>
      <c r="G799" s="8">
        <v>0.73284722222222221</v>
      </c>
      <c r="H799" s="9">
        <v>45286</v>
      </c>
      <c r="I799" s="8">
        <v>7.7881944444444448E-2</v>
      </c>
      <c r="J799" s="8" t="s">
        <v>499</v>
      </c>
      <c r="K799" t="s">
        <v>176</v>
      </c>
    </row>
    <row r="800" spans="1:11" x14ac:dyDescent="0.3">
      <c r="A800">
        <v>799</v>
      </c>
      <c r="B800" t="s">
        <v>547</v>
      </c>
      <c r="C800">
        <v>32</v>
      </c>
      <c r="D800">
        <v>5</v>
      </c>
      <c r="E800">
        <v>8960</v>
      </c>
      <c r="F800" s="9">
        <v>45221</v>
      </c>
      <c r="G800" s="8">
        <v>7.649305555555555E-2</v>
      </c>
      <c r="H800" s="9">
        <v>45231</v>
      </c>
      <c r="I800" s="8">
        <v>0.84891203703703699</v>
      </c>
      <c r="J800" s="8" t="s">
        <v>745</v>
      </c>
      <c r="K800" t="s">
        <v>180</v>
      </c>
    </row>
    <row r="801" spans="1:11" x14ac:dyDescent="0.3">
      <c r="A801">
        <v>800</v>
      </c>
      <c r="B801" t="s">
        <v>85</v>
      </c>
      <c r="C801">
        <v>24</v>
      </c>
      <c r="D801">
        <v>5</v>
      </c>
      <c r="E801">
        <v>2675</v>
      </c>
      <c r="F801" s="9">
        <v>45094</v>
      </c>
      <c r="G801" s="8">
        <v>0.90997685185185184</v>
      </c>
      <c r="H801" s="9">
        <v>45098</v>
      </c>
      <c r="I801" s="8">
        <v>0.30068287037037039</v>
      </c>
      <c r="J801" s="8" t="s">
        <v>118</v>
      </c>
      <c r="K801" t="s">
        <v>180</v>
      </c>
    </row>
    <row r="802" spans="1:11" x14ac:dyDescent="0.3">
      <c r="A802">
        <v>801</v>
      </c>
      <c r="B802" t="s">
        <v>421</v>
      </c>
      <c r="C802">
        <v>35</v>
      </c>
      <c r="D802">
        <v>1</v>
      </c>
      <c r="E802">
        <v>1865</v>
      </c>
      <c r="F802" s="9">
        <v>44992</v>
      </c>
      <c r="G802" s="8">
        <v>0.8026388888888889</v>
      </c>
      <c r="H802" s="9">
        <v>45000</v>
      </c>
      <c r="I802" s="8">
        <v>0.27444444444444444</v>
      </c>
      <c r="J802" s="8" t="s">
        <v>825</v>
      </c>
      <c r="K802" t="s">
        <v>195</v>
      </c>
    </row>
    <row r="803" spans="1:11" x14ac:dyDescent="0.3">
      <c r="A803">
        <v>802</v>
      </c>
      <c r="B803" t="s">
        <v>188</v>
      </c>
      <c r="C803">
        <v>45</v>
      </c>
      <c r="D803">
        <v>3</v>
      </c>
      <c r="E803">
        <v>2166</v>
      </c>
      <c r="F803" s="9">
        <v>45008</v>
      </c>
      <c r="G803" s="8">
        <v>0.52596064814814814</v>
      </c>
      <c r="H803" s="9">
        <v>45011</v>
      </c>
      <c r="I803" s="8">
        <v>0.26319444444444445</v>
      </c>
      <c r="J803" s="8" t="s">
        <v>321</v>
      </c>
      <c r="K803" t="s">
        <v>180</v>
      </c>
    </row>
    <row r="804" spans="1:11" x14ac:dyDescent="0.3">
      <c r="A804">
        <v>803</v>
      </c>
      <c r="B804" t="s">
        <v>184</v>
      </c>
      <c r="C804">
        <v>26</v>
      </c>
      <c r="D804">
        <v>1</v>
      </c>
      <c r="E804">
        <v>289</v>
      </c>
      <c r="F804" s="9">
        <v>44988</v>
      </c>
      <c r="G804" s="8">
        <v>0.50263888888888886</v>
      </c>
      <c r="H804" s="9">
        <v>44995</v>
      </c>
      <c r="I804" s="8">
        <v>0.11811342592592593</v>
      </c>
      <c r="J804" s="8" t="s">
        <v>643</v>
      </c>
      <c r="K804" t="s">
        <v>195</v>
      </c>
    </row>
    <row r="805" spans="1:11" x14ac:dyDescent="0.3">
      <c r="A805">
        <v>804</v>
      </c>
      <c r="B805" t="s">
        <v>60</v>
      </c>
      <c r="C805">
        <v>3</v>
      </c>
      <c r="D805">
        <v>3</v>
      </c>
      <c r="E805">
        <v>4602</v>
      </c>
      <c r="F805" s="9">
        <v>44962</v>
      </c>
      <c r="G805" s="8">
        <v>0.23423611111111112</v>
      </c>
      <c r="H805" s="9">
        <v>44964</v>
      </c>
      <c r="I805" s="8">
        <v>8.2037037037037033E-2</v>
      </c>
      <c r="J805" s="8" t="s">
        <v>598</v>
      </c>
      <c r="K805" t="s">
        <v>183</v>
      </c>
    </row>
    <row r="806" spans="1:11" x14ac:dyDescent="0.3">
      <c r="A806">
        <v>805</v>
      </c>
      <c r="B806" t="s">
        <v>157</v>
      </c>
      <c r="C806">
        <v>24</v>
      </c>
      <c r="D806">
        <v>3</v>
      </c>
      <c r="E806">
        <v>1605</v>
      </c>
      <c r="F806" s="9">
        <v>45088</v>
      </c>
      <c r="G806" s="8">
        <v>0.61050925925925925</v>
      </c>
      <c r="H806" s="9">
        <v>45091</v>
      </c>
      <c r="I806" s="8">
        <v>0.7550810185185185</v>
      </c>
      <c r="J806" s="8" t="s">
        <v>717</v>
      </c>
      <c r="K806" t="s">
        <v>180</v>
      </c>
    </row>
    <row r="807" spans="1:11" x14ac:dyDescent="0.3">
      <c r="A807">
        <v>806</v>
      </c>
      <c r="B807" t="s">
        <v>567</v>
      </c>
      <c r="C807">
        <v>29</v>
      </c>
      <c r="D807">
        <v>2</v>
      </c>
      <c r="E807">
        <v>2504</v>
      </c>
      <c r="F807" s="9">
        <v>44985</v>
      </c>
      <c r="G807" s="8">
        <v>0.5426157407407407</v>
      </c>
      <c r="H807" s="9">
        <v>44993</v>
      </c>
      <c r="I807" s="8">
        <v>0.27706018518518516</v>
      </c>
      <c r="J807" s="8" t="s">
        <v>682</v>
      </c>
      <c r="K807" t="s">
        <v>195</v>
      </c>
    </row>
    <row r="808" spans="1:11" x14ac:dyDescent="0.3">
      <c r="A808">
        <v>807</v>
      </c>
      <c r="B808" t="s">
        <v>44</v>
      </c>
      <c r="C808">
        <v>40</v>
      </c>
      <c r="D808">
        <v>4</v>
      </c>
      <c r="E808">
        <v>7692</v>
      </c>
      <c r="F808" s="9">
        <v>45259</v>
      </c>
      <c r="G808" s="8">
        <v>0.68077546296296299</v>
      </c>
      <c r="H808" s="9">
        <v>45269</v>
      </c>
      <c r="I808" s="8">
        <v>0.13190972222222222</v>
      </c>
      <c r="J808" s="8" t="s">
        <v>528</v>
      </c>
      <c r="K808" t="s">
        <v>176</v>
      </c>
    </row>
    <row r="809" spans="1:11" x14ac:dyDescent="0.3">
      <c r="A809">
        <v>808</v>
      </c>
      <c r="B809" t="s">
        <v>23</v>
      </c>
      <c r="C809">
        <v>9</v>
      </c>
      <c r="D809">
        <v>2</v>
      </c>
      <c r="E809">
        <v>3210</v>
      </c>
      <c r="F809" s="9">
        <v>45167</v>
      </c>
      <c r="G809" s="8">
        <v>0.65045138888888887</v>
      </c>
      <c r="H809" s="9">
        <v>45168</v>
      </c>
      <c r="I809" s="8">
        <v>0.42454861111111108</v>
      </c>
      <c r="J809" s="8" t="s">
        <v>544</v>
      </c>
      <c r="K809" t="s">
        <v>186</v>
      </c>
    </row>
    <row r="810" spans="1:11" x14ac:dyDescent="0.3">
      <c r="A810">
        <v>809</v>
      </c>
      <c r="B810" t="s">
        <v>440</v>
      </c>
      <c r="C810">
        <v>35</v>
      </c>
      <c r="D810">
        <v>1</v>
      </c>
      <c r="E810">
        <v>1865</v>
      </c>
      <c r="F810" s="9">
        <v>44992</v>
      </c>
      <c r="G810" s="8">
        <v>0.82693287037037033</v>
      </c>
      <c r="H810" s="9">
        <v>45002</v>
      </c>
      <c r="I810" s="8">
        <v>7.7476851851851852E-2</v>
      </c>
      <c r="J810" s="8" t="s">
        <v>630</v>
      </c>
      <c r="K810" t="s">
        <v>195</v>
      </c>
    </row>
    <row r="811" spans="1:11" x14ac:dyDescent="0.3">
      <c r="A811">
        <v>810</v>
      </c>
      <c r="B811" t="s">
        <v>425</v>
      </c>
      <c r="C811">
        <v>24</v>
      </c>
      <c r="D811">
        <v>3</v>
      </c>
      <c r="E811">
        <v>1605</v>
      </c>
      <c r="F811" s="9">
        <v>45275</v>
      </c>
      <c r="G811" s="8">
        <v>0.24807870370370369</v>
      </c>
      <c r="H811" s="9">
        <v>45277</v>
      </c>
      <c r="I811" s="8">
        <v>0.50407407407407412</v>
      </c>
      <c r="J811" s="8" t="s">
        <v>584</v>
      </c>
      <c r="K811" t="s">
        <v>180</v>
      </c>
    </row>
    <row r="812" spans="1:11" x14ac:dyDescent="0.3">
      <c r="A812">
        <v>811</v>
      </c>
      <c r="B812" t="s">
        <v>116</v>
      </c>
      <c r="C812">
        <v>14</v>
      </c>
      <c r="D812">
        <v>5</v>
      </c>
      <c r="E812">
        <v>9575</v>
      </c>
      <c r="F812" s="9">
        <v>45217</v>
      </c>
      <c r="G812" s="8">
        <v>0.50290509259259264</v>
      </c>
      <c r="H812" s="9">
        <v>45224</v>
      </c>
      <c r="I812" s="8">
        <v>0.91379629629629633</v>
      </c>
      <c r="J812" s="8" t="s">
        <v>755</v>
      </c>
      <c r="K812" t="s">
        <v>180</v>
      </c>
    </row>
    <row r="813" spans="1:11" x14ac:dyDescent="0.3">
      <c r="A813">
        <v>812</v>
      </c>
      <c r="B813" t="s">
        <v>421</v>
      </c>
      <c r="C813">
        <v>40</v>
      </c>
      <c r="D813">
        <v>2</v>
      </c>
      <c r="E813">
        <v>3846</v>
      </c>
      <c r="F813" s="9">
        <v>45272</v>
      </c>
      <c r="G813" s="8">
        <v>0.72209490740740745</v>
      </c>
      <c r="H813" s="9">
        <v>45274</v>
      </c>
      <c r="I813" s="8">
        <v>6.1481481481481484E-2</v>
      </c>
      <c r="J813" s="8" t="s">
        <v>765</v>
      </c>
      <c r="K813" t="s">
        <v>176</v>
      </c>
    </row>
    <row r="814" spans="1:11" x14ac:dyDescent="0.3">
      <c r="A814">
        <v>813</v>
      </c>
      <c r="B814" t="s">
        <v>596</v>
      </c>
      <c r="C814">
        <v>32</v>
      </c>
      <c r="D814">
        <v>4</v>
      </c>
      <c r="E814">
        <v>7168</v>
      </c>
      <c r="F814" s="9">
        <v>44945</v>
      </c>
      <c r="G814" s="8">
        <v>0.37063657407407408</v>
      </c>
      <c r="H814" s="9">
        <v>44949</v>
      </c>
      <c r="I814" s="8">
        <v>0.91737268518518522</v>
      </c>
      <c r="J814" s="8" t="s">
        <v>826</v>
      </c>
      <c r="K814" t="s">
        <v>180</v>
      </c>
    </row>
    <row r="815" spans="1:11" x14ac:dyDescent="0.3">
      <c r="A815">
        <v>814</v>
      </c>
      <c r="B815" t="s">
        <v>596</v>
      </c>
      <c r="C815">
        <v>47</v>
      </c>
      <c r="D815">
        <v>5</v>
      </c>
      <c r="E815">
        <v>8190</v>
      </c>
      <c r="F815" s="9">
        <v>44990</v>
      </c>
      <c r="G815" s="8">
        <v>8.2870370370370372E-2</v>
      </c>
      <c r="H815" s="9">
        <v>44999</v>
      </c>
      <c r="I815" s="8">
        <v>0.19532407407407407</v>
      </c>
      <c r="J815" s="8" t="s">
        <v>697</v>
      </c>
      <c r="K815" t="s">
        <v>195</v>
      </c>
    </row>
    <row r="816" spans="1:11" x14ac:dyDescent="0.3">
      <c r="A816">
        <v>815</v>
      </c>
      <c r="B816" t="s">
        <v>616</v>
      </c>
      <c r="C816">
        <v>61</v>
      </c>
      <c r="D816">
        <v>3</v>
      </c>
      <c r="E816">
        <v>2430</v>
      </c>
      <c r="F816" s="9">
        <v>45198</v>
      </c>
      <c r="G816" s="8">
        <v>0.29737268518518517</v>
      </c>
      <c r="H816" s="9">
        <v>45207</v>
      </c>
      <c r="I816" s="8">
        <v>0.61548611111111107</v>
      </c>
      <c r="J816" s="8" t="s">
        <v>311</v>
      </c>
      <c r="K816" t="s">
        <v>176</v>
      </c>
    </row>
    <row r="817" spans="1:11" x14ac:dyDescent="0.3">
      <c r="A817">
        <v>816</v>
      </c>
      <c r="B817" t="s">
        <v>198</v>
      </c>
      <c r="C817">
        <v>35</v>
      </c>
      <c r="D817">
        <v>3</v>
      </c>
      <c r="E817">
        <v>5595</v>
      </c>
      <c r="F817" s="9">
        <v>44985</v>
      </c>
      <c r="G817" s="8">
        <v>0.82251157407407405</v>
      </c>
      <c r="H817" s="9">
        <v>44995</v>
      </c>
      <c r="I817" s="8">
        <v>0.57056712962962963</v>
      </c>
      <c r="J817" s="8" t="s">
        <v>705</v>
      </c>
      <c r="K817" t="s">
        <v>195</v>
      </c>
    </row>
    <row r="818" spans="1:11" x14ac:dyDescent="0.3">
      <c r="A818">
        <v>817</v>
      </c>
      <c r="B818" t="s">
        <v>459</v>
      </c>
      <c r="C818">
        <v>21</v>
      </c>
      <c r="D818">
        <v>2</v>
      </c>
      <c r="E818">
        <v>3122</v>
      </c>
      <c r="F818" s="9">
        <v>45166</v>
      </c>
      <c r="G818" s="8">
        <v>0.23402777777777778</v>
      </c>
      <c r="H818" s="9">
        <v>45170</v>
      </c>
      <c r="I818" s="8">
        <v>0.92017361111111107</v>
      </c>
      <c r="J818" s="8" t="s">
        <v>726</v>
      </c>
      <c r="K818" t="s">
        <v>186</v>
      </c>
    </row>
    <row r="819" spans="1:11" x14ac:dyDescent="0.3">
      <c r="A819">
        <v>818</v>
      </c>
      <c r="B819" t="s">
        <v>34</v>
      </c>
      <c r="C819">
        <v>8</v>
      </c>
      <c r="D819">
        <v>4</v>
      </c>
      <c r="E819">
        <v>1008</v>
      </c>
      <c r="F819" s="9">
        <v>44987</v>
      </c>
      <c r="G819" s="8">
        <v>0.32715277777777779</v>
      </c>
      <c r="H819" s="9">
        <v>44994</v>
      </c>
      <c r="I819" s="8">
        <v>0.38033564814814813</v>
      </c>
      <c r="J819" s="8" t="s">
        <v>659</v>
      </c>
      <c r="K819" t="s">
        <v>176</v>
      </c>
    </row>
    <row r="820" spans="1:11" x14ac:dyDescent="0.3">
      <c r="A820">
        <v>819</v>
      </c>
      <c r="B820" t="s">
        <v>393</v>
      </c>
      <c r="C820">
        <v>55</v>
      </c>
      <c r="D820">
        <v>5</v>
      </c>
      <c r="E820">
        <v>9520</v>
      </c>
      <c r="F820" s="9">
        <v>45160</v>
      </c>
      <c r="G820" s="8">
        <v>0.54540509259259262</v>
      </c>
      <c r="H820" s="9">
        <v>45162</v>
      </c>
      <c r="I820" s="8">
        <v>6.4212962962962958E-2</v>
      </c>
      <c r="J820" s="8" t="s">
        <v>41</v>
      </c>
      <c r="K820" t="s">
        <v>186</v>
      </c>
    </row>
    <row r="821" spans="1:11" x14ac:dyDescent="0.3">
      <c r="A821">
        <v>820</v>
      </c>
      <c r="B821" t="s">
        <v>303</v>
      </c>
      <c r="C821">
        <v>64</v>
      </c>
      <c r="D821">
        <v>3</v>
      </c>
      <c r="E821">
        <v>5634</v>
      </c>
      <c r="F821" s="9">
        <v>45160</v>
      </c>
      <c r="G821" s="8">
        <v>0.24424768518518519</v>
      </c>
      <c r="H821" s="9">
        <v>45164</v>
      </c>
      <c r="I821" s="8">
        <v>0.20304398148148148</v>
      </c>
      <c r="J821" s="8" t="s">
        <v>827</v>
      </c>
      <c r="K821" t="s">
        <v>186</v>
      </c>
    </row>
    <row r="822" spans="1:11" x14ac:dyDescent="0.3">
      <c r="A822">
        <v>821</v>
      </c>
      <c r="B822" t="s">
        <v>385</v>
      </c>
      <c r="C822">
        <v>32</v>
      </c>
      <c r="D822">
        <v>4</v>
      </c>
      <c r="E822">
        <v>7168</v>
      </c>
      <c r="F822" s="9">
        <v>44984</v>
      </c>
      <c r="G822" s="8">
        <v>0.84410879629629632</v>
      </c>
      <c r="H822" s="9">
        <v>44992</v>
      </c>
      <c r="I822" s="8">
        <v>0.94861111111111107</v>
      </c>
      <c r="J822" s="8" t="s">
        <v>717</v>
      </c>
      <c r="K822" t="s">
        <v>180</v>
      </c>
    </row>
    <row r="823" spans="1:11" x14ac:dyDescent="0.3">
      <c r="A823">
        <v>822</v>
      </c>
      <c r="B823" t="s">
        <v>502</v>
      </c>
      <c r="C823">
        <v>41</v>
      </c>
      <c r="D823">
        <v>5</v>
      </c>
      <c r="E823">
        <v>9885</v>
      </c>
      <c r="F823" s="9">
        <v>45239</v>
      </c>
      <c r="G823" s="8">
        <v>0.14104166666666668</v>
      </c>
      <c r="H823" s="9">
        <v>45242</v>
      </c>
      <c r="I823" s="8">
        <v>0.17728009259259259</v>
      </c>
      <c r="J823" s="8" t="s">
        <v>305</v>
      </c>
      <c r="K823" t="s">
        <v>178</v>
      </c>
    </row>
    <row r="824" spans="1:11" x14ac:dyDescent="0.3">
      <c r="A824">
        <v>823</v>
      </c>
      <c r="B824" t="s">
        <v>562</v>
      </c>
      <c r="C824">
        <v>64</v>
      </c>
      <c r="D824">
        <v>3</v>
      </c>
      <c r="E824">
        <v>5634</v>
      </c>
      <c r="F824" s="9">
        <v>45165</v>
      </c>
      <c r="G824" s="8">
        <v>0.64126157407407403</v>
      </c>
      <c r="H824" s="9">
        <v>45170</v>
      </c>
      <c r="I824" s="8">
        <v>0.61990740740740746</v>
      </c>
      <c r="J824" s="8" t="s">
        <v>776</v>
      </c>
      <c r="K824" t="s">
        <v>186</v>
      </c>
    </row>
    <row r="825" spans="1:11" x14ac:dyDescent="0.3">
      <c r="A825">
        <v>824</v>
      </c>
      <c r="B825" t="s">
        <v>188</v>
      </c>
      <c r="C825">
        <v>46</v>
      </c>
      <c r="D825">
        <v>4</v>
      </c>
      <c r="E825">
        <v>3032</v>
      </c>
      <c r="F825" s="9">
        <v>45052</v>
      </c>
      <c r="G825" s="8">
        <v>0.33068287037037036</v>
      </c>
      <c r="H825" s="9">
        <v>45053</v>
      </c>
      <c r="I825" s="8">
        <v>0.64157407407407407</v>
      </c>
      <c r="J825" s="8" t="s">
        <v>747</v>
      </c>
      <c r="K825" t="s">
        <v>176</v>
      </c>
    </row>
    <row r="826" spans="1:11" x14ac:dyDescent="0.3">
      <c r="A826">
        <v>825</v>
      </c>
      <c r="B826" t="s">
        <v>190</v>
      </c>
      <c r="C826">
        <v>25</v>
      </c>
      <c r="D826">
        <v>5</v>
      </c>
      <c r="E826">
        <v>6010</v>
      </c>
      <c r="F826" s="9">
        <v>45107</v>
      </c>
      <c r="G826" s="8">
        <v>0.45166666666666666</v>
      </c>
      <c r="H826" s="9">
        <v>45108</v>
      </c>
      <c r="I826" s="8">
        <v>0.7556018518518518</v>
      </c>
      <c r="J826" s="8" t="s">
        <v>574</v>
      </c>
      <c r="K826" t="s">
        <v>176</v>
      </c>
    </row>
    <row r="827" spans="1:11" x14ac:dyDescent="0.3">
      <c r="A827">
        <v>826</v>
      </c>
      <c r="B827" t="s">
        <v>512</v>
      </c>
      <c r="C827">
        <v>16</v>
      </c>
      <c r="D827">
        <v>5</v>
      </c>
      <c r="E827">
        <v>8605</v>
      </c>
      <c r="F827" s="9">
        <v>44987</v>
      </c>
      <c r="G827" s="8">
        <v>0.83480324074074075</v>
      </c>
      <c r="H827" s="9">
        <v>44993</v>
      </c>
      <c r="I827" s="8">
        <v>0.26131944444444444</v>
      </c>
      <c r="J827" s="8" t="s">
        <v>762</v>
      </c>
      <c r="K827" t="s">
        <v>195</v>
      </c>
    </row>
    <row r="828" spans="1:11" x14ac:dyDescent="0.3">
      <c r="A828">
        <v>827</v>
      </c>
      <c r="B828" t="s">
        <v>557</v>
      </c>
      <c r="C828">
        <v>9</v>
      </c>
      <c r="D828">
        <v>1</v>
      </c>
      <c r="E828">
        <v>1605</v>
      </c>
      <c r="F828" s="9">
        <v>45167</v>
      </c>
      <c r="G828" s="8">
        <v>0.9241435185185185</v>
      </c>
      <c r="H828" s="9">
        <v>45168</v>
      </c>
      <c r="I828" s="8">
        <v>3.605324074074074E-2</v>
      </c>
      <c r="J828" s="8" t="s">
        <v>773</v>
      </c>
      <c r="K828" t="s">
        <v>186</v>
      </c>
    </row>
    <row r="829" spans="1:11" x14ac:dyDescent="0.3">
      <c r="A829">
        <v>828</v>
      </c>
      <c r="B829" t="s">
        <v>190</v>
      </c>
      <c r="C829">
        <v>8</v>
      </c>
      <c r="D829">
        <v>3</v>
      </c>
      <c r="E829">
        <v>756</v>
      </c>
      <c r="F829" s="9">
        <v>45223</v>
      </c>
      <c r="G829" s="8">
        <v>0.69931712962962966</v>
      </c>
      <c r="H829" s="9">
        <v>45231</v>
      </c>
      <c r="I829" s="8">
        <v>0.92983796296296295</v>
      </c>
      <c r="J829" s="8" t="s">
        <v>664</v>
      </c>
      <c r="K829" t="s">
        <v>176</v>
      </c>
    </row>
    <row r="830" spans="1:11" x14ac:dyDescent="0.3">
      <c r="A830">
        <v>829</v>
      </c>
      <c r="B830" t="s">
        <v>116</v>
      </c>
      <c r="C830">
        <v>42</v>
      </c>
      <c r="D830">
        <v>4</v>
      </c>
      <c r="E830">
        <v>6976</v>
      </c>
      <c r="F830" s="9">
        <v>45279</v>
      </c>
      <c r="G830" s="8">
        <v>0.77478009259259262</v>
      </c>
      <c r="H830" s="9">
        <v>45286</v>
      </c>
      <c r="I830" s="8">
        <v>0.42921296296296296</v>
      </c>
      <c r="J830" s="8" t="s">
        <v>824</v>
      </c>
      <c r="K830" t="s">
        <v>213</v>
      </c>
    </row>
    <row r="831" spans="1:11" x14ac:dyDescent="0.3">
      <c r="A831">
        <v>830</v>
      </c>
      <c r="B831" t="s">
        <v>49</v>
      </c>
      <c r="C831">
        <v>46</v>
      </c>
      <c r="D831">
        <v>2</v>
      </c>
      <c r="E831">
        <v>1516</v>
      </c>
      <c r="F831" s="9">
        <v>44938</v>
      </c>
      <c r="G831" s="8">
        <v>0.80478009259259264</v>
      </c>
      <c r="H831" s="9">
        <v>44941</v>
      </c>
      <c r="I831" s="8">
        <v>0.21135416666666668</v>
      </c>
      <c r="J831" s="8" t="s">
        <v>305</v>
      </c>
      <c r="K831" t="s">
        <v>176</v>
      </c>
    </row>
    <row r="832" spans="1:11" x14ac:dyDescent="0.3">
      <c r="A832">
        <v>831</v>
      </c>
      <c r="B832" t="s">
        <v>521</v>
      </c>
      <c r="C832">
        <v>56</v>
      </c>
      <c r="D832">
        <v>5</v>
      </c>
      <c r="E832">
        <v>6360</v>
      </c>
      <c r="F832" s="9">
        <v>45070</v>
      </c>
      <c r="G832" s="8">
        <v>0.77885416666666663</v>
      </c>
      <c r="H832" s="9">
        <v>45080</v>
      </c>
      <c r="I832" s="8">
        <v>0.79603009259259261</v>
      </c>
      <c r="J832" s="8" t="s">
        <v>786</v>
      </c>
      <c r="K832" t="s">
        <v>176</v>
      </c>
    </row>
    <row r="833" spans="1:11" x14ac:dyDescent="0.3">
      <c r="A833">
        <v>832</v>
      </c>
      <c r="B833" t="s">
        <v>147</v>
      </c>
      <c r="C833">
        <v>65</v>
      </c>
      <c r="D833">
        <v>4</v>
      </c>
      <c r="E833">
        <v>7580</v>
      </c>
      <c r="F833" s="9">
        <v>44958</v>
      </c>
      <c r="G833" s="8">
        <v>0.78916666666666668</v>
      </c>
      <c r="H833" s="9">
        <v>44967</v>
      </c>
      <c r="I833" s="8">
        <v>9.6863425925925922E-2</v>
      </c>
      <c r="J833" s="8" t="s">
        <v>714</v>
      </c>
      <c r="K833" t="s">
        <v>213</v>
      </c>
    </row>
    <row r="834" spans="1:11" x14ac:dyDescent="0.3">
      <c r="A834">
        <v>833</v>
      </c>
      <c r="B834" t="s">
        <v>23</v>
      </c>
      <c r="C834">
        <v>26</v>
      </c>
      <c r="D834">
        <v>3</v>
      </c>
      <c r="E834">
        <v>867</v>
      </c>
      <c r="F834" s="9">
        <v>44990</v>
      </c>
      <c r="G834" s="8">
        <v>2.8333333333333332E-2</v>
      </c>
      <c r="H834" s="9">
        <v>44998</v>
      </c>
      <c r="I834" s="8">
        <v>6.9641203703703705E-2</v>
      </c>
      <c r="J834" s="8" t="s">
        <v>668</v>
      </c>
      <c r="K834" t="s">
        <v>195</v>
      </c>
    </row>
    <row r="835" spans="1:11" x14ac:dyDescent="0.3">
      <c r="A835">
        <v>834</v>
      </c>
      <c r="B835" t="s">
        <v>162</v>
      </c>
      <c r="C835">
        <v>60</v>
      </c>
      <c r="D835">
        <v>5</v>
      </c>
      <c r="E835">
        <v>4135</v>
      </c>
      <c r="F835" s="9">
        <v>45233</v>
      </c>
      <c r="G835" s="8">
        <v>0.77453703703703702</v>
      </c>
      <c r="H835" s="9">
        <v>45242</v>
      </c>
      <c r="I835" s="8">
        <v>0.58459490740740738</v>
      </c>
      <c r="J835" s="8" t="s">
        <v>659</v>
      </c>
      <c r="K835" t="s">
        <v>178</v>
      </c>
    </row>
    <row r="836" spans="1:11" x14ac:dyDescent="0.3">
      <c r="A836">
        <v>835</v>
      </c>
      <c r="B836" t="s">
        <v>572</v>
      </c>
      <c r="C836">
        <v>32</v>
      </c>
      <c r="D836">
        <v>2</v>
      </c>
      <c r="E836">
        <v>3584</v>
      </c>
      <c r="F836" s="9">
        <v>45112</v>
      </c>
      <c r="G836" s="8">
        <v>0.73325231481481479</v>
      </c>
      <c r="H836" s="9">
        <v>45113</v>
      </c>
      <c r="I836" s="8">
        <v>0.98207175925925927</v>
      </c>
      <c r="J836" s="8" t="s">
        <v>618</v>
      </c>
      <c r="K836" t="s">
        <v>180</v>
      </c>
    </row>
    <row r="837" spans="1:11" x14ac:dyDescent="0.3">
      <c r="A837">
        <v>836</v>
      </c>
      <c r="B837" t="s">
        <v>116</v>
      </c>
      <c r="C837">
        <v>44</v>
      </c>
      <c r="D837">
        <v>5</v>
      </c>
      <c r="E837">
        <v>3970</v>
      </c>
      <c r="F837" s="9">
        <v>45238</v>
      </c>
      <c r="G837" s="8">
        <v>0.1083912037037037</v>
      </c>
      <c r="H837" s="9">
        <v>45241</v>
      </c>
      <c r="I837" s="8">
        <v>0.13295138888888888</v>
      </c>
      <c r="J837" s="8" t="s">
        <v>593</v>
      </c>
      <c r="K837" t="s">
        <v>178</v>
      </c>
    </row>
    <row r="838" spans="1:11" x14ac:dyDescent="0.3">
      <c r="A838">
        <v>837</v>
      </c>
      <c r="B838" t="s">
        <v>319</v>
      </c>
      <c r="C838">
        <v>14</v>
      </c>
      <c r="D838">
        <v>5</v>
      </c>
      <c r="E838">
        <v>9575</v>
      </c>
      <c r="F838" s="9">
        <v>45279</v>
      </c>
      <c r="G838" s="8">
        <v>0.53972222222222221</v>
      </c>
      <c r="H838" s="9">
        <v>45281</v>
      </c>
      <c r="I838" s="8">
        <v>4.1666666666666669E-4</v>
      </c>
      <c r="J838" s="8" t="s">
        <v>744</v>
      </c>
      <c r="K838" t="s">
        <v>180</v>
      </c>
    </row>
    <row r="839" spans="1:11" x14ac:dyDescent="0.3">
      <c r="A839">
        <v>838</v>
      </c>
      <c r="B839" t="s">
        <v>28</v>
      </c>
      <c r="C839">
        <v>19</v>
      </c>
      <c r="D839">
        <v>3</v>
      </c>
      <c r="E839">
        <v>3702</v>
      </c>
      <c r="F839" s="9">
        <v>44966</v>
      </c>
      <c r="G839" s="8">
        <v>0.42917824074074074</v>
      </c>
      <c r="H839" s="9">
        <v>44974</v>
      </c>
      <c r="I839" s="8">
        <v>0.25671296296296298</v>
      </c>
      <c r="J839" s="8" t="s">
        <v>185</v>
      </c>
      <c r="K839" t="s">
        <v>183</v>
      </c>
    </row>
    <row r="840" spans="1:11" x14ac:dyDescent="0.3">
      <c r="A840">
        <v>839</v>
      </c>
      <c r="B840" t="s">
        <v>204</v>
      </c>
      <c r="C840">
        <v>51</v>
      </c>
      <c r="D840">
        <v>4</v>
      </c>
      <c r="E840">
        <v>4336</v>
      </c>
      <c r="F840" s="9">
        <v>45232</v>
      </c>
      <c r="G840" s="8">
        <v>0.16068287037037038</v>
      </c>
      <c r="H840" s="9">
        <v>45242</v>
      </c>
      <c r="I840" s="8">
        <v>7.6284722222222226E-2</v>
      </c>
      <c r="J840" s="8" t="s">
        <v>828</v>
      </c>
      <c r="K840" t="s">
        <v>213</v>
      </c>
    </row>
    <row r="841" spans="1:11" x14ac:dyDescent="0.3">
      <c r="A841">
        <v>840</v>
      </c>
      <c r="B841" t="s">
        <v>292</v>
      </c>
      <c r="C841">
        <v>67</v>
      </c>
      <c r="D841">
        <v>2</v>
      </c>
      <c r="E841">
        <v>2748</v>
      </c>
      <c r="F841" s="9">
        <v>44939</v>
      </c>
      <c r="G841" s="8">
        <v>0.80526620370370372</v>
      </c>
      <c r="H841" s="9">
        <v>44942</v>
      </c>
      <c r="I841" s="8">
        <v>0.4934027777777778</v>
      </c>
      <c r="J841" s="8" t="s">
        <v>741</v>
      </c>
      <c r="K841" t="s">
        <v>176</v>
      </c>
    </row>
    <row r="842" spans="1:11" x14ac:dyDescent="0.3">
      <c r="A842">
        <v>841</v>
      </c>
      <c r="B842" t="s">
        <v>343</v>
      </c>
      <c r="C842">
        <v>26</v>
      </c>
      <c r="D842">
        <v>5</v>
      </c>
      <c r="E842">
        <v>1445</v>
      </c>
      <c r="F842" s="9">
        <v>44992</v>
      </c>
      <c r="G842" s="8">
        <v>0.26111111111111113</v>
      </c>
      <c r="H842" s="9">
        <v>44997</v>
      </c>
      <c r="I842" s="8">
        <v>0.96989583333333329</v>
      </c>
      <c r="J842" s="8" t="s">
        <v>728</v>
      </c>
      <c r="K842" t="s">
        <v>195</v>
      </c>
    </row>
    <row r="843" spans="1:11" x14ac:dyDescent="0.3">
      <c r="A843">
        <v>842</v>
      </c>
      <c r="B843" t="s">
        <v>552</v>
      </c>
      <c r="C843">
        <v>46</v>
      </c>
      <c r="D843">
        <v>2</v>
      </c>
      <c r="E843">
        <v>1516</v>
      </c>
      <c r="F843" s="9">
        <v>45289</v>
      </c>
      <c r="G843" s="8">
        <v>0.71635416666666663</v>
      </c>
      <c r="H843" s="9">
        <v>45292</v>
      </c>
      <c r="I843" s="8">
        <v>0.10261574074074074</v>
      </c>
      <c r="J843" s="8" t="s">
        <v>721</v>
      </c>
      <c r="K843" t="s">
        <v>176</v>
      </c>
    </row>
    <row r="844" spans="1:11" x14ac:dyDescent="0.3">
      <c r="A844">
        <v>843</v>
      </c>
      <c r="B844" t="s">
        <v>49</v>
      </c>
      <c r="C844">
        <v>68</v>
      </c>
      <c r="D844">
        <v>1</v>
      </c>
      <c r="E844">
        <v>597</v>
      </c>
      <c r="F844" s="9">
        <v>44968</v>
      </c>
      <c r="G844" s="8">
        <v>0.90697916666666667</v>
      </c>
      <c r="H844" s="9">
        <v>44969</v>
      </c>
      <c r="I844" s="8">
        <v>0.81052083333333336</v>
      </c>
      <c r="J844" s="8" t="s">
        <v>760</v>
      </c>
      <c r="K844" t="s">
        <v>183</v>
      </c>
    </row>
    <row r="845" spans="1:11" x14ac:dyDescent="0.3">
      <c r="A845">
        <v>844</v>
      </c>
      <c r="B845" t="s">
        <v>464</v>
      </c>
      <c r="C845">
        <v>51</v>
      </c>
      <c r="D845">
        <v>1</v>
      </c>
      <c r="E845">
        <v>1084</v>
      </c>
      <c r="F845" s="9">
        <v>45208</v>
      </c>
      <c r="G845" s="8">
        <v>0.80063657407407407</v>
      </c>
      <c r="H845" s="9">
        <v>45209</v>
      </c>
      <c r="I845" s="8">
        <v>0.40864583333333332</v>
      </c>
      <c r="J845" s="8" t="s">
        <v>433</v>
      </c>
      <c r="K845" t="s">
        <v>213</v>
      </c>
    </row>
    <row r="846" spans="1:11" x14ac:dyDescent="0.3">
      <c r="A846">
        <v>845</v>
      </c>
      <c r="B846" t="s">
        <v>297</v>
      </c>
      <c r="C846">
        <v>57</v>
      </c>
      <c r="D846">
        <v>5</v>
      </c>
      <c r="E846">
        <v>7910</v>
      </c>
      <c r="F846" s="9">
        <v>45216</v>
      </c>
      <c r="G846" s="8">
        <v>0.78560185185185183</v>
      </c>
      <c r="H846" s="9">
        <v>45224</v>
      </c>
      <c r="I846" s="8">
        <v>0.1215625</v>
      </c>
      <c r="J846" s="8" t="s">
        <v>649</v>
      </c>
      <c r="K846" t="s">
        <v>180</v>
      </c>
    </row>
    <row r="847" spans="1:11" x14ac:dyDescent="0.3">
      <c r="A847">
        <v>846</v>
      </c>
      <c r="B847" t="s">
        <v>199</v>
      </c>
      <c r="C847">
        <v>15</v>
      </c>
      <c r="D847">
        <v>4</v>
      </c>
      <c r="E847">
        <v>5952</v>
      </c>
      <c r="F847" s="9">
        <v>45258</v>
      </c>
      <c r="G847" s="8">
        <v>0.11642361111111112</v>
      </c>
      <c r="H847" s="9">
        <v>45262</v>
      </c>
      <c r="I847" s="8">
        <v>0.28892361111111109</v>
      </c>
      <c r="J847" s="8" t="s">
        <v>728</v>
      </c>
      <c r="K847" t="s">
        <v>176</v>
      </c>
    </row>
    <row r="848" spans="1:11" x14ac:dyDescent="0.3">
      <c r="A848">
        <v>847</v>
      </c>
      <c r="B848" t="s">
        <v>60</v>
      </c>
      <c r="C848">
        <v>44</v>
      </c>
      <c r="D848">
        <v>4</v>
      </c>
      <c r="E848">
        <v>3176</v>
      </c>
      <c r="F848" s="9">
        <v>45237</v>
      </c>
      <c r="G848" s="8">
        <v>0.75714120370370375</v>
      </c>
      <c r="H848" s="9">
        <v>45242</v>
      </c>
      <c r="I848" s="8">
        <v>0.43166666666666664</v>
      </c>
      <c r="J848" s="8" t="s">
        <v>717</v>
      </c>
      <c r="K848" t="s">
        <v>178</v>
      </c>
    </row>
    <row r="849" spans="1:11" x14ac:dyDescent="0.3">
      <c r="A849">
        <v>848</v>
      </c>
      <c r="B849" t="s">
        <v>39</v>
      </c>
      <c r="C849">
        <v>6</v>
      </c>
      <c r="D849">
        <v>1</v>
      </c>
      <c r="E849">
        <v>1112</v>
      </c>
      <c r="F849" s="9">
        <v>44991</v>
      </c>
      <c r="G849" s="8">
        <v>0.70343750000000005</v>
      </c>
      <c r="H849" s="9">
        <v>44995</v>
      </c>
      <c r="I849" s="8">
        <v>0.93527777777777776</v>
      </c>
      <c r="J849" s="8" t="s">
        <v>808</v>
      </c>
      <c r="K849" t="s">
        <v>195</v>
      </c>
    </row>
    <row r="850" spans="1:11" x14ac:dyDescent="0.3">
      <c r="A850">
        <v>849</v>
      </c>
      <c r="B850" t="s">
        <v>80</v>
      </c>
      <c r="C850">
        <v>57</v>
      </c>
      <c r="D850">
        <v>1</v>
      </c>
      <c r="E850">
        <v>1582</v>
      </c>
      <c r="F850" s="9">
        <v>44997</v>
      </c>
      <c r="G850" s="8">
        <v>5.3333333333333337E-2</v>
      </c>
      <c r="H850" s="9">
        <v>44999</v>
      </c>
      <c r="I850" s="8">
        <v>3.4756944444444444E-2</v>
      </c>
      <c r="J850" s="8" t="s">
        <v>632</v>
      </c>
      <c r="K850" t="s">
        <v>180</v>
      </c>
    </row>
    <row r="851" spans="1:11" x14ac:dyDescent="0.3">
      <c r="A851">
        <v>850</v>
      </c>
      <c r="B851" t="s">
        <v>587</v>
      </c>
      <c r="C851">
        <v>21</v>
      </c>
      <c r="D851">
        <v>4</v>
      </c>
      <c r="E851">
        <v>6244</v>
      </c>
      <c r="F851" s="9">
        <v>45161</v>
      </c>
      <c r="G851" s="8">
        <v>0.96894675925925922</v>
      </c>
      <c r="H851" s="9">
        <v>45163</v>
      </c>
      <c r="I851" s="8">
        <v>0.43820601851851854</v>
      </c>
      <c r="J851" s="8" t="s">
        <v>654</v>
      </c>
      <c r="K851" t="s">
        <v>186</v>
      </c>
    </row>
    <row r="852" spans="1:11" x14ac:dyDescent="0.3">
      <c r="A852">
        <v>851</v>
      </c>
      <c r="B852" t="s">
        <v>287</v>
      </c>
      <c r="C852">
        <v>13</v>
      </c>
      <c r="D852">
        <v>3</v>
      </c>
      <c r="E852">
        <v>3423</v>
      </c>
      <c r="F852" s="9">
        <v>44991</v>
      </c>
      <c r="G852" s="8">
        <v>0.48052083333333334</v>
      </c>
      <c r="H852" s="9">
        <v>44995</v>
      </c>
      <c r="I852" s="8">
        <v>0.7624305555555555</v>
      </c>
      <c r="J852" s="8" t="s">
        <v>144</v>
      </c>
      <c r="K852" t="s">
        <v>195</v>
      </c>
    </row>
    <row r="853" spans="1:11" x14ac:dyDescent="0.3">
      <c r="A853">
        <v>852</v>
      </c>
      <c r="B853" t="s">
        <v>314</v>
      </c>
      <c r="C853">
        <v>44</v>
      </c>
      <c r="D853">
        <v>2</v>
      </c>
      <c r="E853">
        <v>1588</v>
      </c>
      <c r="F853" s="9">
        <v>45241</v>
      </c>
      <c r="G853" s="8">
        <v>0.40400462962962963</v>
      </c>
      <c r="H853" s="9">
        <v>45244</v>
      </c>
      <c r="I853" s="8">
        <v>0.59409722222222228</v>
      </c>
      <c r="J853" s="8" t="s">
        <v>675</v>
      </c>
      <c r="K853" t="s">
        <v>178</v>
      </c>
    </row>
    <row r="854" spans="1:11" x14ac:dyDescent="0.3">
      <c r="A854">
        <v>853</v>
      </c>
      <c r="B854" t="s">
        <v>385</v>
      </c>
      <c r="C854">
        <v>51</v>
      </c>
      <c r="D854">
        <v>3</v>
      </c>
      <c r="E854">
        <v>3252</v>
      </c>
      <c r="F854" s="9">
        <v>45186</v>
      </c>
      <c r="G854" s="8">
        <v>0.88533564814814814</v>
      </c>
      <c r="H854" s="9">
        <v>45192</v>
      </c>
      <c r="I854" s="8">
        <v>0.60240740740740739</v>
      </c>
      <c r="J854" s="8" t="s">
        <v>372</v>
      </c>
      <c r="K854" t="s">
        <v>213</v>
      </c>
    </row>
    <row r="855" spans="1:11" x14ac:dyDescent="0.3">
      <c r="A855">
        <v>854</v>
      </c>
      <c r="B855" t="s">
        <v>96</v>
      </c>
      <c r="C855">
        <v>62</v>
      </c>
      <c r="D855">
        <v>3</v>
      </c>
      <c r="E855">
        <v>4068</v>
      </c>
      <c r="F855" s="9">
        <v>44984</v>
      </c>
      <c r="G855" s="8">
        <v>8.3715277777777777E-2</v>
      </c>
      <c r="H855" s="9">
        <v>44987</v>
      </c>
      <c r="I855" s="8">
        <v>0.11908564814814815</v>
      </c>
      <c r="J855" s="8" t="s">
        <v>826</v>
      </c>
      <c r="K855" t="s">
        <v>195</v>
      </c>
    </row>
    <row r="856" spans="1:11" x14ac:dyDescent="0.3">
      <c r="A856">
        <v>855</v>
      </c>
      <c r="B856" t="s">
        <v>303</v>
      </c>
      <c r="C856">
        <v>57</v>
      </c>
      <c r="D856">
        <v>5</v>
      </c>
      <c r="E856">
        <v>7910</v>
      </c>
      <c r="F856" s="9">
        <v>45145</v>
      </c>
      <c r="G856" s="8">
        <v>0.99318287037037034</v>
      </c>
      <c r="H856" s="9">
        <v>45155</v>
      </c>
      <c r="I856" s="8">
        <v>0.84424768518518523</v>
      </c>
      <c r="J856" s="8" t="s">
        <v>694</v>
      </c>
      <c r="K856" t="s">
        <v>180</v>
      </c>
    </row>
    <row r="857" spans="1:11" x14ac:dyDescent="0.3">
      <c r="A857">
        <v>856</v>
      </c>
      <c r="B857" t="s">
        <v>512</v>
      </c>
      <c r="C857">
        <v>21</v>
      </c>
      <c r="D857">
        <v>2</v>
      </c>
      <c r="E857">
        <v>3122</v>
      </c>
      <c r="F857" s="9">
        <v>45165</v>
      </c>
      <c r="G857" s="8">
        <v>0.73623842592592592</v>
      </c>
      <c r="H857" s="9">
        <v>45171</v>
      </c>
      <c r="I857" s="8">
        <v>0.67835648148148153</v>
      </c>
      <c r="J857" s="8" t="s">
        <v>68</v>
      </c>
      <c r="K857" t="s">
        <v>186</v>
      </c>
    </row>
    <row r="858" spans="1:11" x14ac:dyDescent="0.3">
      <c r="A858">
        <v>857</v>
      </c>
      <c r="B858" t="s">
        <v>398</v>
      </c>
      <c r="C858">
        <v>63</v>
      </c>
      <c r="D858">
        <v>1</v>
      </c>
      <c r="E858">
        <v>1348</v>
      </c>
      <c r="F858" s="9">
        <v>44966</v>
      </c>
      <c r="G858" s="8">
        <v>0.39048611111111109</v>
      </c>
      <c r="H858" s="9">
        <v>44975</v>
      </c>
      <c r="I858" s="8">
        <v>0.58384259259259264</v>
      </c>
      <c r="J858" s="8" t="s">
        <v>717</v>
      </c>
      <c r="K858" t="s">
        <v>213</v>
      </c>
    </row>
    <row r="859" spans="1:11" x14ac:dyDescent="0.3">
      <c r="A859">
        <v>858</v>
      </c>
      <c r="B859" t="s">
        <v>365</v>
      </c>
      <c r="C859">
        <v>44</v>
      </c>
      <c r="D859">
        <v>4</v>
      </c>
      <c r="E859">
        <v>3176</v>
      </c>
      <c r="F859" s="9">
        <v>45238</v>
      </c>
      <c r="G859" s="8">
        <v>7.7638888888888882E-2</v>
      </c>
      <c r="H859" s="9">
        <v>45239</v>
      </c>
      <c r="I859" s="8">
        <v>0.66763888888888889</v>
      </c>
      <c r="J859" s="8" t="s">
        <v>774</v>
      </c>
      <c r="K859" t="s">
        <v>178</v>
      </c>
    </row>
    <row r="860" spans="1:11" x14ac:dyDescent="0.3">
      <c r="A860">
        <v>859</v>
      </c>
      <c r="B860" t="s">
        <v>370</v>
      </c>
      <c r="C860">
        <v>43</v>
      </c>
      <c r="D860">
        <v>1</v>
      </c>
      <c r="E860">
        <v>750</v>
      </c>
      <c r="F860" s="9">
        <v>45240</v>
      </c>
      <c r="G860" s="8">
        <v>0.29607638888888888</v>
      </c>
      <c r="H860" s="9">
        <v>45245</v>
      </c>
      <c r="I860" s="8">
        <v>7.3923611111111107E-2</v>
      </c>
      <c r="J860" s="8" t="s">
        <v>662</v>
      </c>
      <c r="K860" t="s">
        <v>178</v>
      </c>
    </row>
    <row r="861" spans="1:11" x14ac:dyDescent="0.3">
      <c r="A861">
        <v>860</v>
      </c>
      <c r="B861" t="s">
        <v>450</v>
      </c>
      <c r="C861">
        <v>14</v>
      </c>
      <c r="D861">
        <v>1</v>
      </c>
      <c r="E861">
        <v>1915</v>
      </c>
      <c r="F861" s="9">
        <v>44936</v>
      </c>
      <c r="G861" s="8">
        <v>0.81248842592592596</v>
      </c>
      <c r="H861" s="9">
        <v>44939</v>
      </c>
      <c r="I861" s="8">
        <v>0.56284722222222228</v>
      </c>
      <c r="J861" s="8" t="s">
        <v>811</v>
      </c>
      <c r="K861" t="s">
        <v>180</v>
      </c>
    </row>
    <row r="862" spans="1:11" x14ac:dyDescent="0.3">
      <c r="A862">
        <v>861</v>
      </c>
      <c r="B862" t="s">
        <v>287</v>
      </c>
      <c r="C862">
        <v>32</v>
      </c>
      <c r="D862">
        <v>1</v>
      </c>
      <c r="E862">
        <v>1792</v>
      </c>
      <c r="F862" s="9">
        <v>44966</v>
      </c>
      <c r="G862" s="8">
        <v>0.34688657407407408</v>
      </c>
      <c r="H862" s="9">
        <v>44971</v>
      </c>
      <c r="I862" s="8">
        <v>0.10942129629629629</v>
      </c>
      <c r="J862" s="8" t="s">
        <v>701</v>
      </c>
      <c r="K862" t="s">
        <v>180</v>
      </c>
    </row>
    <row r="863" spans="1:11" x14ac:dyDescent="0.3">
      <c r="A863">
        <v>862</v>
      </c>
      <c r="B863" t="s">
        <v>380</v>
      </c>
      <c r="C863">
        <v>6</v>
      </c>
      <c r="D863">
        <v>4</v>
      </c>
      <c r="E863">
        <v>4448</v>
      </c>
      <c r="F863" s="9">
        <v>44992</v>
      </c>
      <c r="G863" s="8">
        <v>0.24391203703703704</v>
      </c>
      <c r="H863" s="9">
        <v>45000</v>
      </c>
      <c r="I863" s="8">
        <v>0.34984953703703703</v>
      </c>
      <c r="J863" s="8" t="s">
        <v>766</v>
      </c>
      <c r="K863" t="s">
        <v>195</v>
      </c>
    </row>
    <row r="864" spans="1:11" x14ac:dyDescent="0.3">
      <c r="A864">
        <v>863</v>
      </c>
      <c r="B864" t="s">
        <v>191</v>
      </c>
      <c r="C864">
        <v>20</v>
      </c>
      <c r="D864">
        <v>3</v>
      </c>
      <c r="E864">
        <v>2091</v>
      </c>
      <c r="F864" s="9">
        <v>45082</v>
      </c>
      <c r="G864" s="8">
        <v>0.39449074074074075</v>
      </c>
      <c r="H864" s="9">
        <v>45092</v>
      </c>
      <c r="I864" s="8">
        <v>0.13408564814814813</v>
      </c>
      <c r="J864" s="8" t="s">
        <v>799</v>
      </c>
      <c r="K864" t="s">
        <v>176</v>
      </c>
    </row>
    <row r="865" spans="1:11" x14ac:dyDescent="0.3">
      <c r="A865">
        <v>864</v>
      </c>
      <c r="B865" t="s">
        <v>303</v>
      </c>
      <c r="C865">
        <v>11</v>
      </c>
      <c r="D865">
        <v>1</v>
      </c>
      <c r="E865">
        <v>1096</v>
      </c>
      <c r="F865" s="9">
        <v>44968</v>
      </c>
      <c r="G865" s="8">
        <v>0.8155324074074074</v>
      </c>
      <c r="H865" s="9">
        <v>44972</v>
      </c>
      <c r="I865" s="8">
        <v>0.33724537037037039</v>
      </c>
      <c r="J865" s="8" t="s">
        <v>706</v>
      </c>
      <c r="K865" t="s">
        <v>183</v>
      </c>
    </row>
    <row r="866" spans="1:11" x14ac:dyDescent="0.3">
      <c r="A866">
        <v>865</v>
      </c>
      <c r="B866" t="s">
        <v>297</v>
      </c>
      <c r="C866">
        <v>19</v>
      </c>
      <c r="D866">
        <v>1</v>
      </c>
      <c r="E866">
        <v>1234</v>
      </c>
      <c r="F866" s="9">
        <v>44969</v>
      </c>
      <c r="G866" s="8">
        <v>0.75641203703703708</v>
      </c>
      <c r="H866" s="9">
        <v>44970</v>
      </c>
      <c r="I866" s="8">
        <v>0.27638888888888891</v>
      </c>
      <c r="J866" s="8" t="s">
        <v>697</v>
      </c>
      <c r="K866" t="s">
        <v>183</v>
      </c>
    </row>
    <row r="867" spans="1:11" x14ac:dyDescent="0.3">
      <c r="A867">
        <v>866</v>
      </c>
      <c r="B867" t="s">
        <v>121</v>
      </c>
      <c r="C867">
        <v>15</v>
      </c>
      <c r="D867">
        <v>5</v>
      </c>
      <c r="E867">
        <v>7440</v>
      </c>
      <c r="F867" s="9">
        <v>45148</v>
      </c>
      <c r="G867" s="8">
        <v>0.83792824074074079</v>
      </c>
      <c r="H867" s="9">
        <v>45149</v>
      </c>
      <c r="I867" s="8">
        <v>0.33519675925925924</v>
      </c>
      <c r="J867" s="8" t="s">
        <v>609</v>
      </c>
      <c r="K867" t="s">
        <v>176</v>
      </c>
    </row>
    <row r="868" spans="1:11" x14ac:dyDescent="0.3">
      <c r="A868">
        <v>867</v>
      </c>
      <c r="B868" t="s">
        <v>85</v>
      </c>
      <c r="C868">
        <v>48</v>
      </c>
      <c r="D868">
        <v>1</v>
      </c>
      <c r="E868">
        <v>433</v>
      </c>
      <c r="F868" s="9">
        <v>45232</v>
      </c>
      <c r="G868" s="8">
        <v>0.51534722222222218</v>
      </c>
      <c r="H868" s="9">
        <v>45234</v>
      </c>
      <c r="I868" s="8">
        <v>0.21443287037037037</v>
      </c>
      <c r="J868" s="8" t="s">
        <v>722</v>
      </c>
      <c r="K868" t="s">
        <v>178</v>
      </c>
    </row>
    <row r="869" spans="1:11" x14ac:dyDescent="0.3">
      <c r="A869">
        <v>868</v>
      </c>
      <c r="B869" t="s">
        <v>191</v>
      </c>
      <c r="C869">
        <v>32</v>
      </c>
      <c r="D869">
        <v>1</v>
      </c>
      <c r="E869">
        <v>1792</v>
      </c>
      <c r="F869" s="9">
        <v>45160</v>
      </c>
      <c r="G869" s="8">
        <v>4.2557870370370371E-2</v>
      </c>
      <c r="H869" s="9">
        <v>45168</v>
      </c>
      <c r="I869" s="8">
        <v>0.42305555555555557</v>
      </c>
      <c r="J869" s="8" t="s">
        <v>466</v>
      </c>
      <c r="K869" t="s">
        <v>180</v>
      </c>
    </row>
    <row r="870" spans="1:11" x14ac:dyDescent="0.3">
      <c r="A870">
        <v>869</v>
      </c>
      <c r="B870" t="s">
        <v>297</v>
      </c>
      <c r="C870">
        <v>3</v>
      </c>
      <c r="D870">
        <v>5</v>
      </c>
      <c r="E870">
        <v>7670</v>
      </c>
      <c r="F870" s="9">
        <v>44963</v>
      </c>
      <c r="G870" s="8">
        <v>0.41896990740740742</v>
      </c>
      <c r="H870" s="9">
        <v>44968</v>
      </c>
      <c r="I870" s="8">
        <v>0.96976851851851853</v>
      </c>
      <c r="J870" s="8" t="s">
        <v>784</v>
      </c>
      <c r="K870" t="s">
        <v>183</v>
      </c>
    </row>
    <row r="871" spans="1:11" x14ac:dyDescent="0.3">
      <c r="A871">
        <v>870</v>
      </c>
      <c r="B871" t="s">
        <v>106</v>
      </c>
      <c r="C871">
        <v>43</v>
      </c>
      <c r="D871">
        <v>5</v>
      </c>
      <c r="E871">
        <v>3750</v>
      </c>
      <c r="F871" s="9">
        <v>45235</v>
      </c>
      <c r="G871" s="8">
        <v>0.6345601851851852</v>
      </c>
      <c r="H871" s="9">
        <v>45237</v>
      </c>
      <c r="I871" s="8">
        <v>0.28447916666666667</v>
      </c>
      <c r="J871" s="8" t="s">
        <v>340</v>
      </c>
      <c r="K871" t="s">
        <v>178</v>
      </c>
    </row>
    <row r="872" spans="1:11" x14ac:dyDescent="0.3">
      <c r="A872">
        <v>871</v>
      </c>
      <c r="B872" t="s">
        <v>440</v>
      </c>
      <c r="C872">
        <v>15</v>
      </c>
      <c r="D872">
        <v>1</v>
      </c>
      <c r="E872">
        <v>1488</v>
      </c>
      <c r="F872" s="9">
        <v>45088</v>
      </c>
      <c r="G872" s="8">
        <v>0.25381944444444443</v>
      </c>
      <c r="H872" s="9">
        <v>45092</v>
      </c>
      <c r="I872" s="8">
        <v>0.87287037037037041</v>
      </c>
      <c r="J872" s="8" t="s">
        <v>767</v>
      </c>
      <c r="K872" t="s">
        <v>176</v>
      </c>
    </row>
    <row r="873" spans="1:11" x14ac:dyDescent="0.3">
      <c r="A873">
        <v>872</v>
      </c>
      <c r="B873" t="s">
        <v>596</v>
      </c>
      <c r="C873">
        <v>13</v>
      </c>
      <c r="D873">
        <v>2</v>
      </c>
      <c r="E873">
        <v>2282</v>
      </c>
      <c r="F873" s="9">
        <v>44990</v>
      </c>
      <c r="G873" s="8">
        <v>0.85274305555555552</v>
      </c>
      <c r="H873" s="9">
        <v>44995</v>
      </c>
      <c r="I873" s="8">
        <v>6.4155092592592597E-2</v>
      </c>
      <c r="J873" s="8" t="s">
        <v>691</v>
      </c>
      <c r="K873" t="s">
        <v>195</v>
      </c>
    </row>
    <row r="874" spans="1:11" x14ac:dyDescent="0.3">
      <c r="A874">
        <v>873</v>
      </c>
      <c r="B874" t="s">
        <v>152</v>
      </c>
      <c r="C874">
        <v>64</v>
      </c>
      <c r="D874">
        <v>4</v>
      </c>
      <c r="E874">
        <v>7512</v>
      </c>
      <c r="F874" s="9">
        <v>45164</v>
      </c>
      <c r="G874" s="8">
        <v>0.45624999999999999</v>
      </c>
      <c r="H874" s="9">
        <v>45174</v>
      </c>
      <c r="I874" s="8">
        <v>0.65656250000000005</v>
      </c>
      <c r="J874" s="8" t="s">
        <v>635</v>
      </c>
      <c r="K874" t="s">
        <v>186</v>
      </c>
    </row>
    <row r="875" spans="1:11" x14ac:dyDescent="0.3">
      <c r="A875">
        <v>874</v>
      </c>
      <c r="B875" t="s">
        <v>66</v>
      </c>
      <c r="C875">
        <v>68</v>
      </c>
      <c r="D875">
        <v>1</v>
      </c>
      <c r="E875">
        <v>597</v>
      </c>
      <c r="F875" s="9">
        <v>44968</v>
      </c>
      <c r="G875" s="8">
        <v>0.52951388888888884</v>
      </c>
      <c r="H875" s="9">
        <v>44978</v>
      </c>
      <c r="I875" s="8">
        <v>0.7331481481481481</v>
      </c>
      <c r="J875" s="8" t="s">
        <v>695</v>
      </c>
      <c r="K875" t="s">
        <v>183</v>
      </c>
    </row>
    <row r="876" spans="1:11" x14ac:dyDescent="0.3">
      <c r="A876">
        <v>875</v>
      </c>
      <c r="B876" t="s">
        <v>71</v>
      </c>
      <c r="C876">
        <v>13</v>
      </c>
      <c r="D876">
        <v>1</v>
      </c>
      <c r="E876">
        <v>1141</v>
      </c>
      <c r="F876" s="9">
        <v>44990</v>
      </c>
      <c r="G876" s="8">
        <v>0.89063657407407404</v>
      </c>
      <c r="H876" s="9">
        <v>44999</v>
      </c>
      <c r="I876" s="8">
        <v>0.83178240740740739</v>
      </c>
      <c r="J876" s="8" t="s">
        <v>559</v>
      </c>
      <c r="K876" t="s">
        <v>195</v>
      </c>
    </row>
    <row r="877" spans="1:11" x14ac:dyDescent="0.3">
      <c r="A877">
        <v>876</v>
      </c>
      <c r="B877" t="s">
        <v>96</v>
      </c>
      <c r="C877">
        <v>4</v>
      </c>
      <c r="D877">
        <v>4</v>
      </c>
      <c r="E877">
        <v>4796</v>
      </c>
      <c r="F877" s="9">
        <v>45236</v>
      </c>
      <c r="G877" s="8">
        <v>0.40180555555555558</v>
      </c>
      <c r="H877" s="9">
        <v>45244</v>
      </c>
      <c r="I877" s="8">
        <v>0.86648148148148152</v>
      </c>
      <c r="J877" s="8" t="s">
        <v>817</v>
      </c>
      <c r="K877" t="s">
        <v>178</v>
      </c>
    </row>
    <row r="878" spans="1:11" x14ac:dyDescent="0.3">
      <c r="A878">
        <v>877</v>
      </c>
      <c r="B878" t="s">
        <v>343</v>
      </c>
      <c r="C878">
        <v>46</v>
      </c>
      <c r="D878">
        <v>5</v>
      </c>
      <c r="E878">
        <v>3790</v>
      </c>
      <c r="F878" s="9">
        <v>44994</v>
      </c>
      <c r="G878" s="8">
        <v>0.96962962962962962</v>
      </c>
      <c r="H878" s="9">
        <v>45003</v>
      </c>
      <c r="I878" s="8">
        <v>0.51902777777777775</v>
      </c>
      <c r="J878" s="8" t="s">
        <v>784</v>
      </c>
      <c r="K878" t="s">
        <v>176</v>
      </c>
    </row>
    <row r="879" spans="1:11" x14ac:dyDescent="0.3">
      <c r="A879">
        <v>878</v>
      </c>
      <c r="B879" t="s">
        <v>415</v>
      </c>
      <c r="C879">
        <v>4</v>
      </c>
      <c r="D879">
        <v>2</v>
      </c>
      <c r="E879">
        <v>2398</v>
      </c>
      <c r="F879" s="9">
        <v>45240</v>
      </c>
      <c r="G879" s="8">
        <v>0.69234953703703705</v>
      </c>
      <c r="H879" s="9">
        <v>45249</v>
      </c>
      <c r="I879" s="8">
        <v>0.69831018518518517</v>
      </c>
      <c r="J879" s="8" t="s">
        <v>144</v>
      </c>
      <c r="K879" t="s">
        <v>178</v>
      </c>
    </row>
    <row r="880" spans="1:11" x14ac:dyDescent="0.3">
      <c r="A880">
        <v>879</v>
      </c>
      <c r="B880" t="s">
        <v>587</v>
      </c>
      <c r="C880">
        <v>33</v>
      </c>
      <c r="D880">
        <v>2</v>
      </c>
      <c r="E880">
        <v>628</v>
      </c>
      <c r="F880" s="9">
        <v>44964</v>
      </c>
      <c r="G880" s="8">
        <v>0.23233796296296297</v>
      </c>
      <c r="H880" s="9">
        <v>44967</v>
      </c>
      <c r="I880" s="8">
        <v>0.47752314814814817</v>
      </c>
      <c r="J880" s="8" t="s">
        <v>678</v>
      </c>
      <c r="K880" t="s">
        <v>183</v>
      </c>
    </row>
    <row r="881" spans="1:11" x14ac:dyDescent="0.3">
      <c r="A881">
        <v>880</v>
      </c>
      <c r="B881" t="s">
        <v>190</v>
      </c>
      <c r="C881">
        <v>34</v>
      </c>
      <c r="D881">
        <v>5</v>
      </c>
      <c r="E881">
        <v>6675</v>
      </c>
      <c r="F881" s="9">
        <v>45167</v>
      </c>
      <c r="G881" s="8">
        <v>0.92668981481481483</v>
      </c>
      <c r="H881" s="9">
        <v>45169</v>
      </c>
      <c r="I881" s="8">
        <v>0.20474537037037038</v>
      </c>
      <c r="J881" s="8" t="s">
        <v>559</v>
      </c>
      <c r="K881" t="s">
        <v>186</v>
      </c>
    </row>
    <row r="882" spans="1:11" x14ac:dyDescent="0.3">
      <c r="A882">
        <v>881</v>
      </c>
      <c r="B882" t="s">
        <v>91</v>
      </c>
      <c r="C882">
        <v>28</v>
      </c>
      <c r="D882">
        <v>4</v>
      </c>
      <c r="E882">
        <v>7112</v>
      </c>
      <c r="F882" s="9">
        <v>45159</v>
      </c>
      <c r="G882" s="8">
        <v>0.6372916666666667</v>
      </c>
      <c r="H882" s="9">
        <v>45166</v>
      </c>
      <c r="I882" s="8">
        <v>0.5414930555555556</v>
      </c>
      <c r="J882" s="8" t="s">
        <v>584</v>
      </c>
      <c r="K882" t="s">
        <v>186</v>
      </c>
    </row>
    <row r="883" spans="1:11" x14ac:dyDescent="0.3">
      <c r="A883">
        <v>882</v>
      </c>
      <c r="B883" t="s">
        <v>572</v>
      </c>
      <c r="C883">
        <v>64</v>
      </c>
      <c r="D883">
        <v>2</v>
      </c>
      <c r="E883">
        <v>3756</v>
      </c>
      <c r="F883" s="9">
        <v>45167</v>
      </c>
      <c r="G883" s="8">
        <v>0.23101851851851851</v>
      </c>
      <c r="H883" s="9">
        <v>45177</v>
      </c>
      <c r="I883" s="8">
        <v>0.67700231481481477</v>
      </c>
      <c r="J883" s="8" t="s">
        <v>452</v>
      </c>
      <c r="K883" t="s">
        <v>186</v>
      </c>
    </row>
    <row r="884" spans="1:11" x14ac:dyDescent="0.3">
      <c r="A884">
        <v>883</v>
      </c>
      <c r="B884" t="s">
        <v>343</v>
      </c>
      <c r="C884">
        <v>36</v>
      </c>
      <c r="D884">
        <v>4</v>
      </c>
      <c r="E884">
        <v>812</v>
      </c>
      <c r="F884" s="9">
        <v>45123</v>
      </c>
      <c r="G884" s="8">
        <v>0.82226851851851857</v>
      </c>
      <c r="H884" s="9">
        <v>45124</v>
      </c>
      <c r="I884" s="8">
        <v>0.87710648148148151</v>
      </c>
      <c r="J884" s="8" t="s">
        <v>668</v>
      </c>
      <c r="K884" t="s">
        <v>180</v>
      </c>
    </row>
    <row r="885" spans="1:11" x14ac:dyDescent="0.3">
      <c r="A885">
        <v>884</v>
      </c>
      <c r="B885" t="s">
        <v>582</v>
      </c>
      <c r="C885">
        <v>10</v>
      </c>
      <c r="D885">
        <v>3</v>
      </c>
      <c r="E885">
        <v>777</v>
      </c>
      <c r="F885" s="9">
        <v>45003</v>
      </c>
      <c r="G885" s="8">
        <v>0.92759259259259264</v>
      </c>
      <c r="H885" s="9">
        <v>45012</v>
      </c>
      <c r="I885" s="8">
        <v>0.79160879629629632</v>
      </c>
      <c r="J885" s="8" t="s">
        <v>752</v>
      </c>
      <c r="K885" t="s">
        <v>180</v>
      </c>
    </row>
    <row r="886" spans="1:11" x14ac:dyDescent="0.3">
      <c r="A886">
        <v>885</v>
      </c>
      <c r="B886" t="s">
        <v>547</v>
      </c>
      <c r="C886">
        <v>42</v>
      </c>
      <c r="D886">
        <v>2</v>
      </c>
      <c r="E886">
        <v>3488</v>
      </c>
      <c r="F886" s="9">
        <v>45216</v>
      </c>
      <c r="G886" s="8">
        <v>0.82844907407407409</v>
      </c>
      <c r="H886" s="9">
        <v>45220</v>
      </c>
      <c r="I886" s="8">
        <v>0.78206018518518516</v>
      </c>
      <c r="J886" s="8" t="s">
        <v>636</v>
      </c>
      <c r="K886" t="s">
        <v>213</v>
      </c>
    </row>
    <row r="887" spans="1:11" x14ac:dyDescent="0.3">
      <c r="A887">
        <v>886</v>
      </c>
      <c r="B887" t="s">
        <v>360</v>
      </c>
      <c r="C887">
        <v>53</v>
      </c>
      <c r="D887">
        <v>3</v>
      </c>
      <c r="E887">
        <v>5016</v>
      </c>
      <c r="F887" s="9">
        <v>45159</v>
      </c>
      <c r="G887" s="8">
        <v>0.34932870370370372</v>
      </c>
      <c r="H887" s="9">
        <v>45163</v>
      </c>
      <c r="I887" s="8">
        <v>0.82818287037037042</v>
      </c>
      <c r="J887" s="8" t="s">
        <v>187</v>
      </c>
      <c r="K887" t="s">
        <v>186</v>
      </c>
    </row>
    <row r="888" spans="1:11" x14ac:dyDescent="0.3">
      <c r="A888">
        <v>887</v>
      </c>
      <c r="B888" t="s">
        <v>582</v>
      </c>
      <c r="C888">
        <v>51</v>
      </c>
      <c r="D888">
        <v>3</v>
      </c>
      <c r="E888">
        <v>3252</v>
      </c>
      <c r="F888" s="9">
        <v>45106</v>
      </c>
      <c r="G888" s="8">
        <v>0.72255787037037034</v>
      </c>
      <c r="H888" s="9">
        <v>45107</v>
      </c>
      <c r="I888" s="8">
        <v>0.41377314814814814</v>
      </c>
      <c r="J888" s="8" t="s">
        <v>824</v>
      </c>
      <c r="K888" t="s">
        <v>213</v>
      </c>
    </row>
    <row r="889" spans="1:11" x14ac:dyDescent="0.3">
      <c r="A889">
        <v>888</v>
      </c>
      <c r="B889" t="s">
        <v>85</v>
      </c>
      <c r="C889">
        <v>69</v>
      </c>
      <c r="D889">
        <v>3</v>
      </c>
      <c r="E889">
        <v>2994</v>
      </c>
      <c r="F889" s="9">
        <v>44991</v>
      </c>
      <c r="G889" s="8">
        <v>0.48244212962962962</v>
      </c>
      <c r="H889" s="9">
        <v>44996</v>
      </c>
      <c r="I889" s="8">
        <v>0.63482638888888887</v>
      </c>
      <c r="J889" s="8" t="s">
        <v>805</v>
      </c>
      <c r="K889" t="s">
        <v>195</v>
      </c>
    </row>
    <row r="890" spans="1:11" x14ac:dyDescent="0.3">
      <c r="A890">
        <v>889</v>
      </c>
      <c r="B890" t="s">
        <v>385</v>
      </c>
      <c r="C890">
        <v>36</v>
      </c>
      <c r="D890">
        <v>3</v>
      </c>
      <c r="E890">
        <v>609</v>
      </c>
      <c r="F890" s="9">
        <v>45154</v>
      </c>
      <c r="G890" s="8">
        <v>0.96300925925925929</v>
      </c>
      <c r="H890" s="9">
        <v>45156</v>
      </c>
      <c r="I890" s="8">
        <v>0.42016203703703703</v>
      </c>
      <c r="J890" s="8" t="s">
        <v>740</v>
      </c>
      <c r="K890" t="s">
        <v>180</v>
      </c>
    </row>
    <row r="891" spans="1:11" x14ac:dyDescent="0.3">
      <c r="A891">
        <v>890</v>
      </c>
      <c r="B891" t="s">
        <v>450</v>
      </c>
      <c r="C891">
        <v>45</v>
      </c>
      <c r="D891">
        <v>4</v>
      </c>
      <c r="E891">
        <v>2888</v>
      </c>
      <c r="F891" s="9">
        <v>45008</v>
      </c>
      <c r="G891" s="8">
        <v>0.97592592592592597</v>
      </c>
      <c r="H891" s="9">
        <v>45012</v>
      </c>
      <c r="I891" s="8">
        <v>0.48489583333333336</v>
      </c>
      <c r="J891" s="8" t="s">
        <v>777</v>
      </c>
      <c r="K891" t="s">
        <v>180</v>
      </c>
    </row>
    <row r="892" spans="1:11" x14ac:dyDescent="0.3">
      <c r="A892">
        <v>891</v>
      </c>
      <c r="B892" t="s">
        <v>152</v>
      </c>
      <c r="C892">
        <v>58</v>
      </c>
      <c r="D892">
        <v>2</v>
      </c>
      <c r="E892">
        <v>2984</v>
      </c>
      <c r="F892" s="9">
        <v>44965</v>
      </c>
      <c r="G892" s="8">
        <v>0.62271990740740746</v>
      </c>
      <c r="H892" s="9">
        <v>44973</v>
      </c>
      <c r="I892" s="8">
        <v>0.99635416666666665</v>
      </c>
      <c r="J892" s="8" t="s">
        <v>661</v>
      </c>
      <c r="K892" t="s">
        <v>183</v>
      </c>
    </row>
    <row r="893" spans="1:11" x14ac:dyDescent="0.3">
      <c r="A893">
        <v>892</v>
      </c>
      <c r="B893" t="s">
        <v>142</v>
      </c>
      <c r="C893">
        <v>11</v>
      </c>
      <c r="D893">
        <v>4</v>
      </c>
      <c r="E893">
        <v>4384</v>
      </c>
      <c r="F893" s="9">
        <v>44963</v>
      </c>
      <c r="G893" s="8">
        <v>0.77296296296296296</v>
      </c>
      <c r="H893" s="9">
        <v>44964</v>
      </c>
      <c r="I893" s="8">
        <v>6.0347222222222219E-2</v>
      </c>
      <c r="J893" s="8" t="s">
        <v>659</v>
      </c>
      <c r="K893" t="s">
        <v>183</v>
      </c>
    </row>
    <row r="894" spans="1:11" x14ac:dyDescent="0.3">
      <c r="A894">
        <v>893</v>
      </c>
      <c r="B894" t="s">
        <v>66</v>
      </c>
      <c r="C894">
        <v>63</v>
      </c>
      <c r="D894">
        <v>3</v>
      </c>
      <c r="E894">
        <v>4044</v>
      </c>
      <c r="F894" s="9">
        <v>45013</v>
      </c>
      <c r="G894" s="8">
        <v>0.65326388888888887</v>
      </c>
      <c r="H894" s="9">
        <v>45023</v>
      </c>
      <c r="I894" s="8">
        <v>0.61762731481481481</v>
      </c>
      <c r="J894" s="8" t="s">
        <v>803</v>
      </c>
      <c r="K894" t="s">
        <v>213</v>
      </c>
    </row>
    <row r="895" spans="1:11" x14ac:dyDescent="0.3">
      <c r="A895">
        <v>894</v>
      </c>
      <c r="B895" t="s">
        <v>587</v>
      </c>
      <c r="C895">
        <v>54</v>
      </c>
      <c r="D895">
        <v>4</v>
      </c>
      <c r="E895">
        <v>4944</v>
      </c>
      <c r="F895" s="9">
        <v>45213</v>
      </c>
      <c r="G895" s="8">
        <v>0.5873032407407407</v>
      </c>
      <c r="H895" s="9">
        <v>45220</v>
      </c>
      <c r="I895" s="8">
        <v>0.96552083333333338</v>
      </c>
      <c r="J895" s="8" t="s">
        <v>733</v>
      </c>
      <c r="K895" t="s">
        <v>176</v>
      </c>
    </row>
    <row r="896" spans="1:11" x14ac:dyDescent="0.3">
      <c r="A896">
        <v>895</v>
      </c>
      <c r="B896" t="s">
        <v>459</v>
      </c>
      <c r="C896">
        <v>45</v>
      </c>
      <c r="D896">
        <v>1</v>
      </c>
      <c r="E896">
        <v>722</v>
      </c>
      <c r="F896" s="9">
        <v>45013</v>
      </c>
      <c r="G896" s="8">
        <v>0.78189814814814818</v>
      </c>
      <c r="H896" s="9">
        <v>45022</v>
      </c>
      <c r="I896" s="8">
        <v>0.12060185185185185</v>
      </c>
      <c r="J896" s="8" t="s">
        <v>289</v>
      </c>
      <c r="K896" t="s">
        <v>180</v>
      </c>
    </row>
    <row r="897" spans="1:11" x14ac:dyDescent="0.3">
      <c r="A897">
        <v>896</v>
      </c>
      <c r="B897" t="s">
        <v>398</v>
      </c>
      <c r="C897">
        <v>46</v>
      </c>
      <c r="D897">
        <v>1</v>
      </c>
      <c r="E897">
        <v>758</v>
      </c>
      <c r="F897" s="9">
        <v>45021</v>
      </c>
      <c r="G897" s="8">
        <v>0.17633101851851851</v>
      </c>
      <c r="H897" s="9">
        <v>45026</v>
      </c>
      <c r="I897" s="8">
        <v>0.53489583333333335</v>
      </c>
      <c r="J897" s="8" t="s">
        <v>645</v>
      </c>
      <c r="K897" t="s">
        <v>176</v>
      </c>
    </row>
    <row r="898" spans="1:11" x14ac:dyDescent="0.3">
      <c r="A898">
        <v>897</v>
      </c>
      <c r="B898" t="s">
        <v>292</v>
      </c>
      <c r="C898">
        <v>34</v>
      </c>
      <c r="D898">
        <v>5</v>
      </c>
      <c r="E898">
        <v>6675</v>
      </c>
      <c r="F898" s="9">
        <v>45163</v>
      </c>
      <c r="G898" s="8">
        <v>0.32871527777777776</v>
      </c>
      <c r="H898" s="9">
        <v>45170</v>
      </c>
      <c r="I898" s="8">
        <v>0.58530092592592597</v>
      </c>
      <c r="J898" s="8" t="s">
        <v>819</v>
      </c>
      <c r="K898" t="s">
        <v>186</v>
      </c>
    </row>
    <row r="899" spans="1:11" x14ac:dyDescent="0.3">
      <c r="A899">
        <v>898</v>
      </c>
      <c r="B899" t="s">
        <v>106</v>
      </c>
      <c r="C899">
        <v>52</v>
      </c>
      <c r="D899">
        <v>1</v>
      </c>
      <c r="E899">
        <v>236</v>
      </c>
      <c r="F899" s="9">
        <v>44966</v>
      </c>
      <c r="G899" s="8">
        <v>0.26310185185185186</v>
      </c>
      <c r="H899" s="9">
        <v>44970</v>
      </c>
      <c r="I899" s="8">
        <v>0.96784722222222219</v>
      </c>
      <c r="J899" s="8" t="s">
        <v>829</v>
      </c>
      <c r="K899" t="s">
        <v>183</v>
      </c>
    </row>
    <row r="900" spans="1:11" x14ac:dyDescent="0.3">
      <c r="A900">
        <v>899</v>
      </c>
      <c r="B900" t="s">
        <v>71</v>
      </c>
      <c r="C900">
        <v>63</v>
      </c>
      <c r="D900">
        <v>1</v>
      </c>
      <c r="E900">
        <v>1348</v>
      </c>
      <c r="F900" s="9">
        <v>45277</v>
      </c>
      <c r="G900" s="8">
        <v>0.89577546296296295</v>
      </c>
      <c r="H900" s="9">
        <v>45284</v>
      </c>
      <c r="I900" s="8">
        <v>1.1585648148148149E-2</v>
      </c>
      <c r="J900" s="8" t="s">
        <v>731</v>
      </c>
      <c r="K900" t="s">
        <v>213</v>
      </c>
    </row>
    <row r="901" spans="1:11" x14ac:dyDescent="0.3">
      <c r="A901">
        <v>900</v>
      </c>
      <c r="B901" t="s">
        <v>152</v>
      </c>
      <c r="C901">
        <v>57</v>
      </c>
      <c r="D901">
        <v>3</v>
      </c>
      <c r="E901">
        <v>4746</v>
      </c>
      <c r="F901" s="9">
        <v>45023</v>
      </c>
      <c r="G901" s="8">
        <v>0.63124999999999998</v>
      </c>
      <c r="H901" s="9">
        <v>45031</v>
      </c>
      <c r="I901" s="8">
        <v>0.35478009259259258</v>
      </c>
      <c r="J901" s="8" t="s">
        <v>790</v>
      </c>
      <c r="K901" t="s">
        <v>180</v>
      </c>
    </row>
    <row r="902" spans="1:11" x14ac:dyDescent="0.3">
      <c r="A902">
        <v>901</v>
      </c>
      <c r="B902" t="s">
        <v>352</v>
      </c>
      <c r="C902">
        <v>27</v>
      </c>
      <c r="D902">
        <v>4</v>
      </c>
      <c r="E902">
        <v>2192</v>
      </c>
      <c r="F902" s="9">
        <v>45160</v>
      </c>
      <c r="G902" s="8">
        <v>0.33030092592592591</v>
      </c>
      <c r="H902" s="9">
        <v>45165</v>
      </c>
      <c r="I902" s="8">
        <v>6.4236111111111105E-2</v>
      </c>
      <c r="J902" s="8" t="s">
        <v>598</v>
      </c>
      <c r="K902" t="s">
        <v>186</v>
      </c>
    </row>
    <row r="903" spans="1:11" x14ac:dyDescent="0.3">
      <c r="A903">
        <v>902</v>
      </c>
      <c r="B903" t="s">
        <v>142</v>
      </c>
      <c r="C903">
        <v>32</v>
      </c>
      <c r="D903">
        <v>5</v>
      </c>
      <c r="E903">
        <v>8960</v>
      </c>
      <c r="F903" s="9">
        <v>45007</v>
      </c>
      <c r="G903" s="8">
        <v>0.56244212962962958</v>
      </c>
      <c r="H903" s="9">
        <v>45009</v>
      </c>
      <c r="I903" s="8">
        <v>0.51667824074074076</v>
      </c>
      <c r="J903" s="8" t="s">
        <v>701</v>
      </c>
      <c r="K903" t="s">
        <v>180</v>
      </c>
    </row>
    <row r="904" spans="1:11" x14ac:dyDescent="0.3">
      <c r="A904">
        <v>903</v>
      </c>
      <c r="B904" t="s">
        <v>459</v>
      </c>
      <c r="C904">
        <v>63</v>
      </c>
      <c r="D904">
        <v>2</v>
      </c>
      <c r="E904">
        <v>2696</v>
      </c>
      <c r="F904" s="9">
        <v>45184</v>
      </c>
      <c r="G904" s="8">
        <v>0.73776620370370372</v>
      </c>
      <c r="H904" s="9">
        <v>45191</v>
      </c>
      <c r="I904" s="8">
        <v>0.81155092592592593</v>
      </c>
      <c r="J904" s="8" t="s">
        <v>793</v>
      </c>
      <c r="K904" t="s">
        <v>213</v>
      </c>
    </row>
    <row r="905" spans="1:11" x14ac:dyDescent="0.3">
      <c r="A905">
        <v>904</v>
      </c>
      <c r="B905" t="s">
        <v>80</v>
      </c>
      <c r="C905">
        <v>2</v>
      </c>
      <c r="D905">
        <v>4</v>
      </c>
      <c r="E905">
        <v>1764</v>
      </c>
      <c r="F905" s="9">
        <v>44969</v>
      </c>
      <c r="G905" s="8">
        <v>0.92069444444444448</v>
      </c>
      <c r="H905" s="9">
        <v>44974</v>
      </c>
      <c r="I905" s="8">
        <v>4.5567129629629631E-2</v>
      </c>
      <c r="J905" s="8" t="s">
        <v>779</v>
      </c>
      <c r="K905" t="s">
        <v>183</v>
      </c>
    </row>
    <row r="906" spans="1:11" x14ac:dyDescent="0.3">
      <c r="A906">
        <v>905</v>
      </c>
      <c r="B906" t="s">
        <v>526</v>
      </c>
      <c r="C906">
        <v>58</v>
      </c>
      <c r="D906">
        <v>1</v>
      </c>
      <c r="E906">
        <v>1492</v>
      </c>
      <c r="F906" s="9">
        <v>44967</v>
      </c>
      <c r="G906" s="8">
        <v>0.81359953703703702</v>
      </c>
      <c r="H906" s="9">
        <v>44973</v>
      </c>
      <c r="I906" s="8">
        <v>0.35571759259259261</v>
      </c>
      <c r="J906" s="8" t="s">
        <v>676</v>
      </c>
      <c r="K906" t="s">
        <v>183</v>
      </c>
    </row>
    <row r="907" spans="1:11" x14ac:dyDescent="0.3">
      <c r="A907">
        <v>906</v>
      </c>
      <c r="B907" t="s">
        <v>624</v>
      </c>
      <c r="C907">
        <v>49</v>
      </c>
      <c r="D907">
        <v>3</v>
      </c>
      <c r="E907">
        <v>2709</v>
      </c>
      <c r="F907" s="9">
        <v>44963</v>
      </c>
      <c r="G907" s="8">
        <v>5.3009259259259256E-2</v>
      </c>
      <c r="H907" s="9">
        <v>44973</v>
      </c>
      <c r="I907" s="8">
        <v>0.38527777777777777</v>
      </c>
      <c r="J907" s="8" t="s">
        <v>726</v>
      </c>
      <c r="K907" t="s">
        <v>183</v>
      </c>
    </row>
    <row r="908" spans="1:11" x14ac:dyDescent="0.3">
      <c r="A908">
        <v>907</v>
      </c>
      <c r="B908" t="s">
        <v>365</v>
      </c>
      <c r="C908">
        <v>30</v>
      </c>
      <c r="D908">
        <v>2</v>
      </c>
      <c r="E908">
        <v>1502</v>
      </c>
      <c r="F908" s="9">
        <v>45035</v>
      </c>
      <c r="G908" s="8">
        <v>0.90047453703703706</v>
      </c>
      <c r="H908" s="9">
        <v>45041</v>
      </c>
      <c r="I908" s="8">
        <v>0.4667013888888889</v>
      </c>
      <c r="J908" s="8" t="s">
        <v>673</v>
      </c>
      <c r="K908" t="s">
        <v>176</v>
      </c>
    </row>
    <row r="909" spans="1:11" x14ac:dyDescent="0.3">
      <c r="A909">
        <v>908</v>
      </c>
      <c r="B909" t="s">
        <v>577</v>
      </c>
      <c r="C909">
        <v>28</v>
      </c>
      <c r="D909">
        <v>5</v>
      </c>
      <c r="E909">
        <v>8890</v>
      </c>
      <c r="F909" s="9">
        <v>45160</v>
      </c>
      <c r="G909" s="8">
        <v>0.66070601851851851</v>
      </c>
      <c r="H909" s="9">
        <v>45162</v>
      </c>
      <c r="I909" s="8">
        <v>0.95148148148148148</v>
      </c>
      <c r="J909" s="8" t="s">
        <v>675</v>
      </c>
      <c r="K909" t="s">
        <v>186</v>
      </c>
    </row>
    <row r="910" spans="1:11" x14ac:dyDescent="0.3">
      <c r="A910">
        <v>909</v>
      </c>
      <c r="B910" t="s">
        <v>547</v>
      </c>
      <c r="C910">
        <v>42</v>
      </c>
      <c r="D910">
        <v>1</v>
      </c>
      <c r="E910">
        <v>1744</v>
      </c>
      <c r="F910" s="9">
        <v>45234</v>
      </c>
      <c r="G910" s="8">
        <v>0.32211805555555556</v>
      </c>
      <c r="H910" s="9">
        <v>45238</v>
      </c>
      <c r="I910" s="8">
        <v>0.93431712962962965</v>
      </c>
      <c r="J910" s="8" t="s">
        <v>488</v>
      </c>
      <c r="K910" t="s">
        <v>213</v>
      </c>
    </row>
    <row r="911" spans="1:11" x14ac:dyDescent="0.3">
      <c r="A911">
        <v>910</v>
      </c>
      <c r="B911" t="s">
        <v>459</v>
      </c>
      <c r="C911">
        <v>55</v>
      </c>
      <c r="D911">
        <v>4</v>
      </c>
      <c r="E911">
        <v>7616</v>
      </c>
      <c r="F911" s="9">
        <v>45164</v>
      </c>
      <c r="G911" s="8">
        <v>8.5682870370370368E-2</v>
      </c>
      <c r="H911" s="9">
        <v>45173</v>
      </c>
      <c r="I911" s="8">
        <v>0.71053240740740742</v>
      </c>
      <c r="J911" s="8" t="s">
        <v>336</v>
      </c>
      <c r="K911" t="s">
        <v>186</v>
      </c>
    </row>
    <row r="912" spans="1:11" x14ac:dyDescent="0.3">
      <c r="A912">
        <v>911</v>
      </c>
      <c r="B912" t="s">
        <v>482</v>
      </c>
      <c r="C912">
        <v>22</v>
      </c>
      <c r="D912">
        <v>4</v>
      </c>
      <c r="E912">
        <v>6556</v>
      </c>
      <c r="F912" s="9">
        <v>44949</v>
      </c>
      <c r="G912" s="8">
        <v>0.22143518518518518</v>
      </c>
      <c r="H912" s="9">
        <v>44954</v>
      </c>
      <c r="I912" s="8">
        <v>6.6192129629629629E-2</v>
      </c>
      <c r="J912" s="8" t="s">
        <v>646</v>
      </c>
      <c r="K912" t="s">
        <v>213</v>
      </c>
    </row>
    <row r="913" spans="1:11" x14ac:dyDescent="0.3">
      <c r="A913">
        <v>912</v>
      </c>
      <c r="B913" t="s">
        <v>440</v>
      </c>
      <c r="C913">
        <v>9</v>
      </c>
      <c r="D913">
        <v>4</v>
      </c>
      <c r="E913">
        <v>6420</v>
      </c>
      <c r="F913" s="9">
        <v>45167</v>
      </c>
      <c r="G913" s="8">
        <v>0.13193287037037038</v>
      </c>
      <c r="H913" s="9">
        <v>45175</v>
      </c>
      <c r="I913" s="8">
        <v>0.48349537037037038</v>
      </c>
      <c r="J913" s="8" t="s">
        <v>769</v>
      </c>
      <c r="K913" t="s">
        <v>186</v>
      </c>
    </row>
    <row r="914" spans="1:11" x14ac:dyDescent="0.3">
      <c r="A914">
        <v>913</v>
      </c>
      <c r="B914" t="s">
        <v>587</v>
      </c>
      <c r="C914">
        <v>56</v>
      </c>
      <c r="D914">
        <v>5</v>
      </c>
      <c r="E914">
        <v>6360</v>
      </c>
      <c r="F914" s="9">
        <v>45270</v>
      </c>
      <c r="G914" s="8">
        <v>0.77736111111111106</v>
      </c>
      <c r="H914" s="9">
        <v>45272</v>
      </c>
      <c r="I914" s="8">
        <v>0.2341087962962963</v>
      </c>
      <c r="J914" s="8" t="s">
        <v>400</v>
      </c>
      <c r="K914" t="s">
        <v>176</v>
      </c>
    </row>
    <row r="915" spans="1:11" x14ac:dyDescent="0.3">
      <c r="A915">
        <v>914</v>
      </c>
      <c r="B915" t="s">
        <v>375</v>
      </c>
      <c r="C915">
        <v>33</v>
      </c>
      <c r="D915">
        <v>4</v>
      </c>
      <c r="E915">
        <v>1256</v>
      </c>
      <c r="F915" s="9">
        <v>44966</v>
      </c>
      <c r="G915" s="8">
        <v>0.61965277777777783</v>
      </c>
      <c r="H915" s="9">
        <v>44971</v>
      </c>
      <c r="I915" s="8">
        <v>0.40787037037037038</v>
      </c>
      <c r="J915" s="8" t="s">
        <v>289</v>
      </c>
      <c r="K915" t="s">
        <v>183</v>
      </c>
    </row>
    <row r="916" spans="1:11" x14ac:dyDescent="0.3">
      <c r="A916">
        <v>915</v>
      </c>
      <c r="B916" t="s">
        <v>85</v>
      </c>
      <c r="C916">
        <v>35</v>
      </c>
      <c r="D916">
        <v>1</v>
      </c>
      <c r="E916">
        <v>1865</v>
      </c>
      <c r="F916" s="9">
        <v>44991</v>
      </c>
      <c r="G916" s="8">
        <v>0.8837962962962963</v>
      </c>
      <c r="H916" s="9">
        <v>44999</v>
      </c>
      <c r="I916" s="8">
        <v>0.23098379629629628</v>
      </c>
      <c r="J916" s="8" t="s">
        <v>780</v>
      </c>
      <c r="K916" t="s">
        <v>195</v>
      </c>
    </row>
    <row r="917" spans="1:11" x14ac:dyDescent="0.3">
      <c r="A917">
        <v>916</v>
      </c>
      <c r="B917" t="s">
        <v>445</v>
      </c>
      <c r="C917">
        <v>33</v>
      </c>
      <c r="D917">
        <v>2</v>
      </c>
      <c r="E917">
        <v>628</v>
      </c>
      <c r="F917" s="9">
        <v>44963</v>
      </c>
      <c r="G917" s="8">
        <v>0.18274305555555556</v>
      </c>
      <c r="H917" s="9">
        <v>44971</v>
      </c>
      <c r="I917" s="8">
        <v>0.88847222222222222</v>
      </c>
      <c r="J917" s="8" t="s">
        <v>654</v>
      </c>
      <c r="K917" t="s">
        <v>183</v>
      </c>
    </row>
    <row r="918" spans="1:11" x14ac:dyDescent="0.3">
      <c r="A918">
        <v>917</v>
      </c>
      <c r="B918" t="s">
        <v>393</v>
      </c>
      <c r="C918">
        <v>12</v>
      </c>
      <c r="D918">
        <v>3</v>
      </c>
      <c r="E918">
        <v>2016</v>
      </c>
      <c r="F918" s="9">
        <v>44950</v>
      </c>
      <c r="G918" s="8">
        <v>0.24784722222222222</v>
      </c>
      <c r="H918" s="9">
        <v>44955</v>
      </c>
      <c r="I918" s="8">
        <v>0.46137731481481481</v>
      </c>
      <c r="J918" s="8" t="s">
        <v>717</v>
      </c>
      <c r="K918" t="s">
        <v>176</v>
      </c>
    </row>
    <row r="919" spans="1:11" x14ac:dyDescent="0.3">
      <c r="A919">
        <v>918</v>
      </c>
      <c r="B919" t="s">
        <v>542</v>
      </c>
      <c r="C919">
        <v>19</v>
      </c>
      <c r="D919">
        <v>2</v>
      </c>
      <c r="E919">
        <v>2468</v>
      </c>
      <c r="F919" s="9">
        <v>44969</v>
      </c>
      <c r="G919" s="8">
        <v>0.7590972222222222</v>
      </c>
      <c r="H919" s="9">
        <v>44978</v>
      </c>
      <c r="I919" s="8">
        <v>0.91812499999999997</v>
      </c>
      <c r="J919" s="8" t="s">
        <v>814</v>
      </c>
      <c r="K919" t="s">
        <v>183</v>
      </c>
    </row>
    <row r="920" spans="1:11" x14ac:dyDescent="0.3">
      <c r="A920">
        <v>919</v>
      </c>
      <c r="B920" t="s">
        <v>329</v>
      </c>
      <c r="C920">
        <v>35</v>
      </c>
      <c r="D920">
        <v>5</v>
      </c>
      <c r="E920">
        <v>9325</v>
      </c>
      <c r="F920" s="9">
        <v>44985</v>
      </c>
      <c r="G920" s="8">
        <v>0.35269675925925925</v>
      </c>
      <c r="H920" s="9">
        <v>44989</v>
      </c>
      <c r="I920" s="8">
        <v>3.8078703703703703E-3</v>
      </c>
      <c r="J920" s="8" t="s">
        <v>417</v>
      </c>
      <c r="K920" t="s">
        <v>195</v>
      </c>
    </row>
    <row r="921" spans="1:11" x14ac:dyDescent="0.3">
      <c r="A921">
        <v>920</v>
      </c>
      <c r="B921" t="s">
        <v>147</v>
      </c>
      <c r="C921">
        <v>45</v>
      </c>
      <c r="D921">
        <v>1</v>
      </c>
      <c r="E921">
        <v>722</v>
      </c>
      <c r="F921" s="9">
        <v>45106</v>
      </c>
      <c r="G921" s="8">
        <v>0.84936342592592595</v>
      </c>
      <c r="H921" s="9">
        <v>45115</v>
      </c>
      <c r="I921" s="8">
        <v>0.98723379629629626</v>
      </c>
      <c r="J921" s="8" t="s">
        <v>677</v>
      </c>
      <c r="K921" t="s">
        <v>180</v>
      </c>
    </row>
    <row r="922" spans="1:11" x14ac:dyDescent="0.3">
      <c r="A922">
        <v>921</v>
      </c>
      <c r="B922" t="s">
        <v>181</v>
      </c>
      <c r="C922">
        <v>23</v>
      </c>
      <c r="D922">
        <v>4</v>
      </c>
      <c r="E922">
        <v>4392</v>
      </c>
      <c r="F922" s="9">
        <v>45187</v>
      </c>
      <c r="G922" s="8">
        <v>0.57824074074074072</v>
      </c>
      <c r="H922" s="9">
        <v>45192</v>
      </c>
      <c r="I922" s="8">
        <v>0.30724537037037036</v>
      </c>
      <c r="J922" s="8" t="s">
        <v>769</v>
      </c>
      <c r="K922" t="s">
        <v>176</v>
      </c>
    </row>
    <row r="923" spans="1:11" x14ac:dyDescent="0.3">
      <c r="A923">
        <v>922</v>
      </c>
      <c r="B923" t="s">
        <v>60</v>
      </c>
      <c r="C923">
        <v>23</v>
      </c>
      <c r="D923">
        <v>1</v>
      </c>
      <c r="E923">
        <v>1098</v>
      </c>
      <c r="F923" s="9">
        <v>45274</v>
      </c>
      <c r="G923" s="8">
        <v>0.38638888888888889</v>
      </c>
      <c r="H923" s="9">
        <v>45278</v>
      </c>
      <c r="I923" s="8">
        <v>0.33584490740740741</v>
      </c>
      <c r="J923" s="8" t="s">
        <v>669</v>
      </c>
      <c r="K923" t="s">
        <v>176</v>
      </c>
    </row>
    <row r="924" spans="1:11" x14ac:dyDescent="0.3">
      <c r="A924">
        <v>923</v>
      </c>
      <c r="B924" t="s">
        <v>309</v>
      </c>
      <c r="C924">
        <v>7</v>
      </c>
      <c r="D924">
        <v>4</v>
      </c>
      <c r="E924">
        <v>1636</v>
      </c>
      <c r="F924" s="9">
        <v>44984</v>
      </c>
      <c r="G924" s="8">
        <v>0.60939814814814819</v>
      </c>
      <c r="H924" s="9">
        <v>44985</v>
      </c>
      <c r="I924" s="8">
        <v>0.91778935185185184</v>
      </c>
      <c r="J924" s="8" t="s">
        <v>651</v>
      </c>
      <c r="K924" t="s">
        <v>195</v>
      </c>
    </row>
    <row r="925" spans="1:11" x14ac:dyDescent="0.3">
      <c r="A925">
        <v>924</v>
      </c>
      <c r="B925" t="s">
        <v>80</v>
      </c>
      <c r="C925">
        <v>17</v>
      </c>
      <c r="D925">
        <v>1</v>
      </c>
      <c r="E925">
        <v>1899</v>
      </c>
      <c r="F925" s="9">
        <v>45010</v>
      </c>
      <c r="G925" s="8">
        <v>0.40774305555555557</v>
      </c>
      <c r="H925" s="9">
        <v>45020</v>
      </c>
      <c r="I925" s="8">
        <v>0.95561342592592591</v>
      </c>
      <c r="J925" s="8" t="s">
        <v>790</v>
      </c>
      <c r="K925" t="s">
        <v>176</v>
      </c>
    </row>
    <row r="926" spans="1:11" x14ac:dyDescent="0.3">
      <c r="A926">
        <v>925</v>
      </c>
      <c r="B926" t="s">
        <v>76</v>
      </c>
      <c r="C926">
        <v>31</v>
      </c>
      <c r="D926">
        <v>1</v>
      </c>
      <c r="E926">
        <v>1804</v>
      </c>
      <c r="F926" s="9">
        <v>44934</v>
      </c>
      <c r="G926" s="8">
        <v>3.878472222222222E-2</v>
      </c>
      <c r="H926" s="9">
        <v>44938</v>
      </c>
      <c r="I926" s="8">
        <v>0.27716435185185184</v>
      </c>
      <c r="J926" s="8" t="s">
        <v>340</v>
      </c>
      <c r="K926" t="s">
        <v>213</v>
      </c>
    </row>
    <row r="927" spans="1:11" x14ac:dyDescent="0.3">
      <c r="A927">
        <v>926</v>
      </c>
      <c r="B927" t="s">
        <v>380</v>
      </c>
      <c r="C927">
        <v>40</v>
      </c>
      <c r="D927">
        <v>4</v>
      </c>
      <c r="E927">
        <v>7692</v>
      </c>
      <c r="F927" s="9">
        <v>45013</v>
      </c>
      <c r="G927" s="8">
        <v>0.95969907407407407</v>
      </c>
      <c r="H927" s="9">
        <v>45016</v>
      </c>
      <c r="I927" s="8">
        <v>0.99403935185185188</v>
      </c>
      <c r="J927" s="8" t="s">
        <v>721</v>
      </c>
      <c r="K927" t="s">
        <v>176</v>
      </c>
    </row>
    <row r="928" spans="1:11" x14ac:dyDescent="0.3">
      <c r="A928">
        <v>927</v>
      </c>
      <c r="B928" t="s">
        <v>624</v>
      </c>
      <c r="C928">
        <v>43</v>
      </c>
      <c r="D928">
        <v>4</v>
      </c>
      <c r="E928">
        <v>3000</v>
      </c>
      <c r="F928" s="9">
        <v>45233</v>
      </c>
      <c r="G928" s="8">
        <v>0.27656249999999999</v>
      </c>
      <c r="H928" s="9">
        <v>45241</v>
      </c>
      <c r="I928" s="8">
        <v>0.20853009259259259</v>
      </c>
      <c r="J928" s="8" t="s">
        <v>700</v>
      </c>
      <c r="K928" t="s">
        <v>178</v>
      </c>
    </row>
    <row r="929" spans="1:11" x14ac:dyDescent="0.3">
      <c r="A929">
        <v>928</v>
      </c>
      <c r="B929" t="s">
        <v>76</v>
      </c>
      <c r="C929">
        <v>23</v>
      </c>
      <c r="D929">
        <v>3</v>
      </c>
      <c r="E929">
        <v>3294</v>
      </c>
      <c r="F929" s="9">
        <v>45249</v>
      </c>
      <c r="G929" s="8">
        <v>0.46277777777777779</v>
      </c>
      <c r="H929" s="9">
        <v>45257</v>
      </c>
      <c r="I929" s="8">
        <v>0.42791666666666667</v>
      </c>
      <c r="J929" s="8" t="s">
        <v>830</v>
      </c>
      <c r="K929" t="s">
        <v>176</v>
      </c>
    </row>
    <row r="930" spans="1:11" x14ac:dyDescent="0.3">
      <c r="A930">
        <v>929</v>
      </c>
      <c r="B930" t="s">
        <v>552</v>
      </c>
      <c r="C930">
        <v>23</v>
      </c>
      <c r="D930">
        <v>1</v>
      </c>
      <c r="E930">
        <v>1098</v>
      </c>
      <c r="F930" s="9">
        <v>45004</v>
      </c>
      <c r="G930" s="8">
        <v>0.29226851851851854</v>
      </c>
      <c r="H930" s="9">
        <v>45011</v>
      </c>
      <c r="I930" s="8">
        <v>0.54342592592592598</v>
      </c>
      <c r="J930" s="8" t="s">
        <v>139</v>
      </c>
      <c r="K930" t="s">
        <v>176</v>
      </c>
    </row>
    <row r="931" spans="1:11" x14ac:dyDescent="0.3">
      <c r="A931">
        <v>930</v>
      </c>
      <c r="B931" t="s">
        <v>542</v>
      </c>
      <c r="C931">
        <v>61</v>
      </c>
      <c r="D931">
        <v>3</v>
      </c>
      <c r="E931">
        <v>2430</v>
      </c>
      <c r="F931" s="9">
        <v>45080</v>
      </c>
      <c r="G931" s="8">
        <v>0.66146990740740741</v>
      </c>
      <c r="H931" s="9">
        <v>45084</v>
      </c>
      <c r="I931" s="8">
        <v>0.8203125</v>
      </c>
      <c r="J931" s="8" t="s">
        <v>103</v>
      </c>
      <c r="K931" t="s">
        <v>176</v>
      </c>
    </row>
    <row r="932" spans="1:11" x14ac:dyDescent="0.3">
      <c r="A932">
        <v>931</v>
      </c>
      <c r="B932" t="s">
        <v>398</v>
      </c>
      <c r="C932">
        <v>14</v>
      </c>
      <c r="D932">
        <v>1</v>
      </c>
      <c r="E932">
        <v>1915</v>
      </c>
      <c r="F932" s="9">
        <v>45033</v>
      </c>
      <c r="G932" s="8">
        <v>0.82513888888888887</v>
      </c>
      <c r="H932" s="9">
        <v>45035</v>
      </c>
      <c r="I932" s="8">
        <v>0.43443287037037037</v>
      </c>
      <c r="J932" s="8" t="s">
        <v>669</v>
      </c>
      <c r="K932" t="s">
        <v>180</v>
      </c>
    </row>
    <row r="933" spans="1:11" x14ac:dyDescent="0.3">
      <c r="A933">
        <v>932</v>
      </c>
      <c r="B933" t="s">
        <v>329</v>
      </c>
      <c r="C933">
        <v>63</v>
      </c>
      <c r="D933">
        <v>2</v>
      </c>
      <c r="E933">
        <v>2696</v>
      </c>
      <c r="F933" s="9">
        <v>45228</v>
      </c>
      <c r="G933" s="8">
        <v>0.68923611111111116</v>
      </c>
      <c r="H933" s="9">
        <v>45232</v>
      </c>
      <c r="I933" s="8">
        <v>0.92859953703703701</v>
      </c>
      <c r="J933" s="8" t="s">
        <v>724</v>
      </c>
      <c r="K933" t="s">
        <v>213</v>
      </c>
    </row>
    <row r="934" spans="1:11" x14ac:dyDescent="0.3">
      <c r="A934">
        <v>933</v>
      </c>
      <c r="B934" t="s">
        <v>329</v>
      </c>
      <c r="C934">
        <v>51</v>
      </c>
      <c r="D934">
        <v>3</v>
      </c>
      <c r="E934">
        <v>3252</v>
      </c>
      <c r="F934" s="9">
        <v>45244</v>
      </c>
      <c r="G934" s="8">
        <v>0.51181712962962966</v>
      </c>
      <c r="H934" s="9">
        <v>45253</v>
      </c>
      <c r="I934" s="8">
        <v>0.1180787037037037</v>
      </c>
      <c r="J934" s="8" t="s">
        <v>751</v>
      </c>
      <c r="K934" t="s">
        <v>213</v>
      </c>
    </row>
    <row r="935" spans="1:11" x14ac:dyDescent="0.3">
      <c r="A935">
        <v>934</v>
      </c>
      <c r="B935" t="s">
        <v>126</v>
      </c>
      <c r="C935">
        <v>27</v>
      </c>
      <c r="D935">
        <v>5</v>
      </c>
      <c r="E935">
        <v>2740</v>
      </c>
      <c r="F935" s="9">
        <v>45160</v>
      </c>
      <c r="G935" s="8">
        <v>2.8518518518518519E-2</v>
      </c>
      <c r="H935" s="9">
        <v>45161</v>
      </c>
      <c r="I935" s="8">
        <v>0.36032407407407407</v>
      </c>
      <c r="J935" s="8" t="s">
        <v>648</v>
      </c>
      <c r="K935" t="s">
        <v>186</v>
      </c>
    </row>
    <row r="936" spans="1:11" x14ac:dyDescent="0.3">
      <c r="A936">
        <v>935</v>
      </c>
      <c r="B936" t="s">
        <v>365</v>
      </c>
      <c r="C936">
        <v>27</v>
      </c>
      <c r="D936">
        <v>5</v>
      </c>
      <c r="E936">
        <v>2740</v>
      </c>
      <c r="F936" s="9">
        <v>45158</v>
      </c>
      <c r="G936" s="8">
        <v>0.40156249999999999</v>
      </c>
      <c r="H936" s="9">
        <v>45167</v>
      </c>
      <c r="I936" s="8">
        <v>0.7212615740740741</v>
      </c>
      <c r="J936" s="8" t="s">
        <v>781</v>
      </c>
      <c r="K936" t="s">
        <v>186</v>
      </c>
    </row>
    <row r="937" spans="1:11" x14ac:dyDescent="0.3">
      <c r="A937">
        <v>936</v>
      </c>
      <c r="B937" t="s">
        <v>360</v>
      </c>
      <c r="C937">
        <v>43</v>
      </c>
      <c r="D937">
        <v>4</v>
      </c>
      <c r="E937">
        <v>3000</v>
      </c>
      <c r="F937" s="9">
        <v>45232</v>
      </c>
      <c r="G937" s="8">
        <v>0.89341435185185181</v>
      </c>
      <c r="H937" s="9">
        <v>45238</v>
      </c>
      <c r="I937" s="8">
        <v>0.41912037037037037</v>
      </c>
      <c r="J937" s="8" t="s">
        <v>175</v>
      </c>
      <c r="K937" t="s">
        <v>178</v>
      </c>
    </row>
    <row r="938" spans="1:11" x14ac:dyDescent="0.3">
      <c r="A938">
        <v>937</v>
      </c>
      <c r="B938" t="s">
        <v>188</v>
      </c>
      <c r="C938">
        <v>51</v>
      </c>
      <c r="D938">
        <v>2</v>
      </c>
      <c r="E938">
        <v>2168</v>
      </c>
      <c r="F938" s="9">
        <v>44996</v>
      </c>
      <c r="G938" s="8">
        <v>0.16508101851851853</v>
      </c>
      <c r="H938" s="9">
        <v>45000</v>
      </c>
      <c r="I938" s="8">
        <v>0.81056712962962962</v>
      </c>
      <c r="J938" s="8" t="s">
        <v>670</v>
      </c>
      <c r="K938" t="s">
        <v>213</v>
      </c>
    </row>
    <row r="939" spans="1:11" x14ac:dyDescent="0.3">
      <c r="A939">
        <v>938</v>
      </c>
      <c r="B939" t="s">
        <v>39</v>
      </c>
      <c r="C939">
        <v>59</v>
      </c>
      <c r="D939">
        <v>3</v>
      </c>
      <c r="E939">
        <v>2433</v>
      </c>
      <c r="F939" s="9">
        <v>45167</v>
      </c>
      <c r="G939" s="8">
        <v>0.75890046296296299</v>
      </c>
      <c r="H939" s="9">
        <v>45177</v>
      </c>
      <c r="I939" s="8">
        <v>5.3854166666666668E-2</v>
      </c>
      <c r="J939" s="8" t="s">
        <v>533</v>
      </c>
      <c r="K939" t="s">
        <v>186</v>
      </c>
    </row>
    <row r="940" spans="1:11" x14ac:dyDescent="0.3">
      <c r="A940">
        <v>939</v>
      </c>
      <c r="B940" t="s">
        <v>547</v>
      </c>
      <c r="C940">
        <v>9</v>
      </c>
      <c r="D940">
        <v>4</v>
      </c>
      <c r="E940">
        <v>6420</v>
      </c>
      <c r="F940" s="9">
        <v>45158</v>
      </c>
      <c r="G940" s="8">
        <v>0.8715856481481481</v>
      </c>
      <c r="H940" s="9">
        <v>45159</v>
      </c>
      <c r="I940" s="8">
        <v>0.1918287037037037</v>
      </c>
      <c r="J940" s="8" t="s">
        <v>523</v>
      </c>
      <c r="K940" t="s">
        <v>186</v>
      </c>
    </row>
    <row r="941" spans="1:11" x14ac:dyDescent="0.3">
      <c r="A941">
        <v>940</v>
      </c>
      <c r="B941" t="s">
        <v>537</v>
      </c>
      <c r="C941">
        <v>57</v>
      </c>
      <c r="D941">
        <v>4</v>
      </c>
      <c r="E941">
        <v>6328</v>
      </c>
      <c r="F941" s="9">
        <v>44937</v>
      </c>
      <c r="G941" s="8">
        <v>0.98501157407407403</v>
      </c>
      <c r="H941" s="9">
        <v>44938</v>
      </c>
      <c r="I941" s="8">
        <v>0.17005787037037037</v>
      </c>
      <c r="J941" s="8" t="s">
        <v>73</v>
      </c>
      <c r="K941" t="s">
        <v>180</v>
      </c>
    </row>
    <row r="942" spans="1:11" x14ac:dyDescent="0.3">
      <c r="A942">
        <v>941</v>
      </c>
      <c r="B942" t="s">
        <v>421</v>
      </c>
      <c r="C942">
        <v>18</v>
      </c>
      <c r="D942">
        <v>4</v>
      </c>
      <c r="E942">
        <v>3124</v>
      </c>
      <c r="F942" s="9">
        <v>45065</v>
      </c>
      <c r="G942" s="8">
        <v>0.38619212962962962</v>
      </c>
      <c r="H942" s="9">
        <v>45068</v>
      </c>
      <c r="I942" s="8">
        <v>0.43612268518518521</v>
      </c>
      <c r="J942" s="8" t="s">
        <v>701</v>
      </c>
      <c r="K942" t="s">
        <v>180</v>
      </c>
    </row>
    <row r="943" spans="1:11" x14ac:dyDescent="0.3">
      <c r="A943">
        <v>942</v>
      </c>
      <c r="B943" t="s">
        <v>137</v>
      </c>
      <c r="C943">
        <v>51</v>
      </c>
      <c r="D943">
        <v>1</v>
      </c>
      <c r="E943">
        <v>1084</v>
      </c>
      <c r="F943" s="9">
        <v>45283</v>
      </c>
      <c r="G943" s="8">
        <v>0.20813657407407407</v>
      </c>
      <c r="H943" s="9">
        <v>45286</v>
      </c>
      <c r="I943" s="8">
        <v>0.66414351851851849</v>
      </c>
      <c r="J943" s="8" t="s">
        <v>299</v>
      </c>
      <c r="K943" t="s">
        <v>213</v>
      </c>
    </row>
    <row r="944" spans="1:11" x14ac:dyDescent="0.3">
      <c r="A944">
        <v>943</v>
      </c>
      <c r="B944" t="s">
        <v>147</v>
      </c>
      <c r="C944">
        <v>22</v>
      </c>
      <c r="D944">
        <v>4</v>
      </c>
      <c r="E944">
        <v>6556</v>
      </c>
      <c r="F944" s="9">
        <v>44976</v>
      </c>
      <c r="G944" s="8">
        <v>0.60218749999999999</v>
      </c>
      <c r="H944" s="9">
        <v>44979</v>
      </c>
      <c r="I944" s="8">
        <v>0.79582175925925924</v>
      </c>
      <c r="J944" s="8" t="s">
        <v>671</v>
      </c>
      <c r="K944" t="s">
        <v>213</v>
      </c>
    </row>
    <row r="945" spans="1:11" x14ac:dyDescent="0.3">
      <c r="A945">
        <v>944</v>
      </c>
      <c r="B945" t="s">
        <v>137</v>
      </c>
      <c r="C945">
        <v>67</v>
      </c>
      <c r="D945">
        <v>4</v>
      </c>
      <c r="E945">
        <v>5496</v>
      </c>
      <c r="F945" s="9">
        <v>45247</v>
      </c>
      <c r="G945" s="8">
        <v>0.8573263888888889</v>
      </c>
      <c r="H945" s="9">
        <v>45251</v>
      </c>
      <c r="I945" s="8">
        <v>0.69490740740740742</v>
      </c>
      <c r="J945" s="8" t="s">
        <v>652</v>
      </c>
      <c r="K945" t="s">
        <v>176</v>
      </c>
    </row>
    <row r="946" spans="1:11" x14ac:dyDescent="0.3">
      <c r="A946">
        <v>945</v>
      </c>
      <c r="B946" t="s">
        <v>329</v>
      </c>
      <c r="C946">
        <v>18</v>
      </c>
      <c r="D946">
        <v>2</v>
      </c>
      <c r="E946">
        <v>1562</v>
      </c>
      <c r="F946" s="9">
        <v>45137</v>
      </c>
      <c r="G946" s="8">
        <v>0.50002314814814819</v>
      </c>
      <c r="H946" s="9">
        <v>45144</v>
      </c>
      <c r="I946" s="8">
        <v>0.53112268518518524</v>
      </c>
      <c r="J946" s="8" t="s">
        <v>744</v>
      </c>
      <c r="K946" t="s">
        <v>180</v>
      </c>
    </row>
    <row r="947" spans="1:11" x14ac:dyDescent="0.3">
      <c r="A947">
        <v>946</v>
      </c>
      <c r="B947" t="s">
        <v>385</v>
      </c>
      <c r="C947">
        <v>17</v>
      </c>
      <c r="D947">
        <v>4</v>
      </c>
      <c r="E947">
        <v>7596</v>
      </c>
      <c r="F947" s="9">
        <v>45262</v>
      </c>
      <c r="G947" s="8">
        <v>0.46353009259259259</v>
      </c>
      <c r="H947" s="9">
        <v>45269</v>
      </c>
      <c r="I947" s="8">
        <v>0.7383912037037037</v>
      </c>
      <c r="J947" s="8" t="s">
        <v>533</v>
      </c>
      <c r="K947" t="s">
        <v>176</v>
      </c>
    </row>
    <row r="948" spans="1:11" x14ac:dyDescent="0.3">
      <c r="A948">
        <v>947</v>
      </c>
      <c r="B948" t="s">
        <v>624</v>
      </c>
      <c r="C948">
        <v>38</v>
      </c>
      <c r="D948">
        <v>3</v>
      </c>
      <c r="E948">
        <v>1686</v>
      </c>
      <c r="F948" s="9">
        <v>45205</v>
      </c>
      <c r="G948" s="8">
        <v>0.80299768518518522</v>
      </c>
      <c r="H948" s="9">
        <v>45207</v>
      </c>
      <c r="I948" s="8">
        <v>0.97554398148148147</v>
      </c>
      <c r="J948" s="8" t="s">
        <v>734</v>
      </c>
      <c r="K948" t="s">
        <v>180</v>
      </c>
    </row>
    <row r="949" spans="1:11" x14ac:dyDescent="0.3">
      <c r="A949">
        <v>948</v>
      </c>
      <c r="B949" t="s">
        <v>436</v>
      </c>
      <c r="C949">
        <v>26</v>
      </c>
      <c r="D949">
        <v>3</v>
      </c>
      <c r="E949">
        <v>867</v>
      </c>
      <c r="F949" s="9">
        <v>44989</v>
      </c>
      <c r="G949" s="8">
        <v>0.76517361111111115</v>
      </c>
      <c r="H949" s="9">
        <v>44992</v>
      </c>
      <c r="I949" s="8">
        <v>0.5496064814814815</v>
      </c>
      <c r="J949" s="8" t="s">
        <v>723</v>
      </c>
      <c r="K949" t="s">
        <v>195</v>
      </c>
    </row>
    <row r="950" spans="1:11" x14ac:dyDescent="0.3">
      <c r="A950">
        <v>949</v>
      </c>
      <c r="B950" t="s">
        <v>116</v>
      </c>
      <c r="C950">
        <v>6</v>
      </c>
      <c r="D950">
        <v>4</v>
      </c>
      <c r="E950">
        <v>4448</v>
      </c>
      <c r="F950" s="9">
        <v>44984</v>
      </c>
      <c r="G950" s="8">
        <v>0.87153935185185183</v>
      </c>
      <c r="H950" s="9">
        <v>44991</v>
      </c>
      <c r="I950" s="8">
        <v>0.3995023148148148</v>
      </c>
      <c r="J950" s="8" t="s">
        <v>716</v>
      </c>
      <c r="K950" t="s">
        <v>195</v>
      </c>
    </row>
    <row r="951" spans="1:11" x14ac:dyDescent="0.3">
      <c r="A951">
        <v>950</v>
      </c>
      <c r="B951" t="s">
        <v>85</v>
      </c>
      <c r="C951">
        <v>39</v>
      </c>
      <c r="D951">
        <v>3</v>
      </c>
      <c r="E951">
        <v>1161</v>
      </c>
      <c r="F951" s="9">
        <v>45215</v>
      </c>
      <c r="G951" s="8">
        <v>0.81319444444444444</v>
      </c>
      <c r="H951" s="9">
        <v>45217</v>
      </c>
      <c r="I951" s="8">
        <v>0.88148148148148153</v>
      </c>
      <c r="J951" s="8" t="s">
        <v>549</v>
      </c>
      <c r="K951" t="s">
        <v>213</v>
      </c>
    </row>
    <row r="952" spans="1:11" x14ac:dyDescent="0.3">
      <c r="A952">
        <v>951</v>
      </c>
      <c r="B952" t="s">
        <v>137</v>
      </c>
      <c r="C952">
        <v>20</v>
      </c>
      <c r="D952">
        <v>1</v>
      </c>
      <c r="E952">
        <v>697</v>
      </c>
      <c r="F952" s="9">
        <v>45253</v>
      </c>
      <c r="G952" s="8">
        <v>0.64871527777777782</v>
      </c>
      <c r="H952" s="9">
        <v>45255</v>
      </c>
      <c r="I952" s="8">
        <v>0.7941435185185185</v>
      </c>
      <c r="J952" s="8" t="s">
        <v>794</v>
      </c>
      <c r="K952" t="s">
        <v>176</v>
      </c>
    </row>
    <row r="953" spans="1:11" x14ac:dyDescent="0.3">
      <c r="A953">
        <v>952</v>
      </c>
      <c r="B953" t="s">
        <v>152</v>
      </c>
      <c r="C953">
        <v>49</v>
      </c>
      <c r="D953">
        <v>4</v>
      </c>
      <c r="E953">
        <v>3612</v>
      </c>
      <c r="F953" s="9">
        <v>44969</v>
      </c>
      <c r="G953" s="8">
        <v>0.11674768518518519</v>
      </c>
      <c r="H953" s="9">
        <v>44979</v>
      </c>
      <c r="I953" s="8">
        <v>0.38829861111111114</v>
      </c>
      <c r="J953" s="8" t="s">
        <v>701</v>
      </c>
      <c r="K953" t="s">
        <v>183</v>
      </c>
    </row>
    <row r="954" spans="1:11" x14ac:dyDescent="0.3">
      <c r="A954">
        <v>953</v>
      </c>
      <c r="B954" t="s">
        <v>507</v>
      </c>
      <c r="C954">
        <v>40</v>
      </c>
      <c r="D954">
        <v>1</v>
      </c>
      <c r="E954">
        <v>1923</v>
      </c>
      <c r="F954" s="9">
        <v>45172</v>
      </c>
      <c r="G954" s="8">
        <v>1.8067129629629631E-2</v>
      </c>
      <c r="H954" s="9">
        <v>45173</v>
      </c>
      <c r="I954" s="8">
        <v>0.31516203703703705</v>
      </c>
      <c r="J954" s="8" t="s">
        <v>662</v>
      </c>
      <c r="K954" t="s">
        <v>176</v>
      </c>
    </row>
    <row r="955" spans="1:11" x14ac:dyDescent="0.3">
      <c r="A955">
        <v>954</v>
      </c>
      <c r="B955" t="s">
        <v>445</v>
      </c>
      <c r="C955">
        <v>44</v>
      </c>
      <c r="D955">
        <v>3</v>
      </c>
      <c r="E955">
        <v>2382</v>
      </c>
      <c r="F955" s="9">
        <v>45232</v>
      </c>
      <c r="G955" s="8">
        <v>0.1678587962962963</v>
      </c>
      <c r="H955" s="9">
        <v>45233</v>
      </c>
      <c r="I955" s="8">
        <v>0.76459490740740743</v>
      </c>
      <c r="J955" s="8" t="s">
        <v>748</v>
      </c>
      <c r="K955" t="s">
        <v>178</v>
      </c>
    </row>
    <row r="956" spans="1:11" x14ac:dyDescent="0.3">
      <c r="A956">
        <v>955</v>
      </c>
      <c r="B956" t="s">
        <v>91</v>
      </c>
      <c r="C956">
        <v>24</v>
      </c>
      <c r="D956">
        <v>4</v>
      </c>
      <c r="E956">
        <v>2140</v>
      </c>
      <c r="F956" s="9">
        <v>45080</v>
      </c>
      <c r="G956" s="8">
        <v>2.1388888888888888E-2</v>
      </c>
      <c r="H956" s="9">
        <v>45084</v>
      </c>
      <c r="I956" s="8">
        <v>0.38016203703703705</v>
      </c>
      <c r="J956" s="8" t="s">
        <v>144</v>
      </c>
      <c r="K956" t="s">
        <v>180</v>
      </c>
    </row>
    <row r="957" spans="1:11" x14ac:dyDescent="0.3">
      <c r="A957">
        <v>956</v>
      </c>
      <c r="B957" t="s">
        <v>174</v>
      </c>
      <c r="C957">
        <v>34</v>
      </c>
      <c r="D957">
        <v>5</v>
      </c>
      <c r="E957">
        <v>6675</v>
      </c>
      <c r="F957" s="9">
        <v>45167</v>
      </c>
      <c r="G957" s="8">
        <v>0.20305555555555554</v>
      </c>
      <c r="H957" s="9">
        <v>45172</v>
      </c>
      <c r="I957" s="8">
        <v>0.62046296296296299</v>
      </c>
      <c r="J957" s="8" t="s">
        <v>790</v>
      </c>
      <c r="K957" t="s">
        <v>186</v>
      </c>
    </row>
    <row r="958" spans="1:11" x14ac:dyDescent="0.3">
      <c r="A958">
        <v>957</v>
      </c>
      <c r="B958" t="s">
        <v>329</v>
      </c>
      <c r="C958">
        <v>23</v>
      </c>
      <c r="D958">
        <v>1</v>
      </c>
      <c r="E958">
        <v>1098</v>
      </c>
      <c r="F958" s="9">
        <v>45275</v>
      </c>
      <c r="G958" s="8">
        <v>8.099537037037037E-2</v>
      </c>
      <c r="H958" s="9">
        <v>45277</v>
      </c>
      <c r="I958" s="8">
        <v>0.88049768518518523</v>
      </c>
      <c r="J958" s="8" t="s">
        <v>68</v>
      </c>
      <c r="K958" t="s">
        <v>176</v>
      </c>
    </row>
    <row r="959" spans="1:11" x14ac:dyDescent="0.3">
      <c r="A959">
        <v>958</v>
      </c>
      <c r="B959" t="s">
        <v>60</v>
      </c>
      <c r="C959">
        <v>16</v>
      </c>
      <c r="D959">
        <v>3</v>
      </c>
      <c r="E959">
        <v>5163</v>
      </c>
      <c r="F959" s="9">
        <v>44992</v>
      </c>
      <c r="G959" s="8">
        <v>0.58538194444444447</v>
      </c>
      <c r="H959" s="9">
        <v>44999</v>
      </c>
      <c r="I959" s="8">
        <v>0.91991898148148143</v>
      </c>
      <c r="J959" s="8" t="s">
        <v>830</v>
      </c>
      <c r="K959" t="s">
        <v>195</v>
      </c>
    </row>
    <row r="960" spans="1:11" x14ac:dyDescent="0.3">
      <c r="A960">
        <v>959</v>
      </c>
      <c r="B960" t="s">
        <v>616</v>
      </c>
      <c r="C960">
        <v>40</v>
      </c>
      <c r="D960">
        <v>1</v>
      </c>
      <c r="E960">
        <v>1923</v>
      </c>
      <c r="F960" s="9">
        <v>45281</v>
      </c>
      <c r="G960" s="8">
        <v>7.9699074074074075E-2</v>
      </c>
      <c r="H960" s="9">
        <v>45286</v>
      </c>
      <c r="I960" s="8">
        <v>0.87899305555555551</v>
      </c>
      <c r="J960" s="8" t="s">
        <v>744</v>
      </c>
      <c r="K960" t="s">
        <v>176</v>
      </c>
    </row>
    <row r="961" spans="1:11" x14ac:dyDescent="0.3">
      <c r="A961">
        <v>960</v>
      </c>
      <c r="B961" t="s">
        <v>297</v>
      </c>
      <c r="C961">
        <v>48</v>
      </c>
      <c r="D961">
        <v>3</v>
      </c>
      <c r="E961">
        <v>1299</v>
      </c>
      <c r="F961" s="9">
        <v>45235</v>
      </c>
      <c r="G961" s="8">
        <v>0.22626157407407407</v>
      </c>
      <c r="H961" s="9">
        <v>45238</v>
      </c>
      <c r="I961" s="8">
        <v>0.41408564814814813</v>
      </c>
      <c r="J961" s="8" t="s">
        <v>734</v>
      </c>
      <c r="K961" t="s">
        <v>178</v>
      </c>
    </row>
    <row r="962" spans="1:11" x14ac:dyDescent="0.3">
      <c r="A962">
        <v>961</v>
      </c>
      <c r="B962" t="s">
        <v>96</v>
      </c>
      <c r="C962">
        <v>1</v>
      </c>
      <c r="D962">
        <v>5</v>
      </c>
      <c r="E962">
        <v>9675</v>
      </c>
      <c r="F962" s="9">
        <v>44958</v>
      </c>
      <c r="G962" s="8">
        <v>0.28435185185185186</v>
      </c>
      <c r="H962" s="9">
        <v>44967</v>
      </c>
      <c r="I962" s="8">
        <v>0.87127314814814816</v>
      </c>
      <c r="J962" s="8" t="s">
        <v>687</v>
      </c>
      <c r="K962" t="s">
        <v>213</v>
      </c>
    </row>
    <row r="963" spans="1:11" x14ac:dyDescent="0.3">
      <c r="A963">
        <v>962</v>
      </c>
      <c r="B963" t="s">
        <v>157</v>
      </c>
      <c r="C963">
        <v>17</v>
      </c>
      <c r="D963">
        <v>5</v>
      </c>
      <c r="E963">
        <v>9495</v>
      </c>
      <c r="F963" s="9">
        <v>45198</v>
      </c>
      <c r="G963" s="8">
        <v>0.49714120370370368</v>
      </c>
      <c r="H963" s="9">
        <v>45200</v>
      </c>
      <c r="I963" s="8">
        <v>0.6771759259259259</v>
      </c>
      <c r="J963" s="8" t="s">
        <v>427</v>
      </c>
      <c r="K963" t="s">
        <v>176</v>
      </c>
    </row>
    <row r="964" spans="1:11" x14ac:dyDescent="0.3">
      <c r="A964">
        <v>963</v>
      </c>
      <c r="B964" t="s">
        <v>142</v>
      </c>
      <c r="C964">
        <v>29</v>
      </c>
      <c r="D964">
        <v>1</v>
      </c>
      <c r="E964">
        <v>1252</v>
      </c>
      <c r="F964" s="9">
        <v>44988</v>
      </c>
      <c r="G964" s="8">
        <v>0.36410879629629628</v>
      </c>
      <c r="H964" s="9">
        <v>44991</v>
      </c>
      <c r="I964" s="8">
        <v>0.44219907407407405</v>
      </c>
      <c r="J964" s="8" t="s">
        <v>626</v>
      </c>
      <c r="K964" t="s">
        <v>195</v>
      </c>
    </row>
    <row r="965" spans="1:11" x14ac:dyDescent="0.3">
      <c r="A965">
        <v>964</v>
      </c>
      <c r="B965" t="s">
        <v>616</v>
      </c>
      <c r="C965">
        <v>32</v>
      </c>
      <c r="D965">
        <v>4</v>
      </c>
      <c r="E965">
        <v>7168</v>
      </c>
      <c r="F965" s="9">
        <v>45218</v>
      </c>
      <c r="G965" s="8">
        <v>0.27755787037037039</v>
      </c>
      <c r="H965" s="9">
        <v>45222</v>
      </c>
      <c r="I965" s="8">
        <v>0.93239583333333331</v>
      </c>
      <c r="J965" s="8" t="s">
        <v>735</v>
      </c>
      <c r="K965" t="s">
        <v>180</v>
      </c>
    </row>
    <row r="966" spans="1:11" x14ac:dyDescent="0.3">
      <c r="A966">
        <v>965</v>
      </c>
      <c r="B966" t="s">
        <v>526</v>
      </c>
      <c r="C966">
        <v>62</v>
      </c>
      <c r="D966">
        <v>1</v>
      </c>
      <c r="E966">
        <v>1356</v>
      </c>
      <c r="F966" s="9">
        <v>44987</v>
      </c>
      <c r="G966" s="8">
        <v>0.13553240740740741</v>
      </c>
      <c r="H966" s="9">
        <v>44991</v>
      </c>
      <c r="I966" s="8">
        <v>0.72247685185185184</v>
      </c>
      <c r="J966" s="8" t="s">
        <v>812</v>
      </c>
      <c r="K966" t="s">
        <v>195</v>
      </c>
    </row>
    <row r="967" spans="1:11" x14ac:dyDescent="0.3">
      <c r="A967">
        <v>966</v>
      </c>
      <c r="B967" t="s">
        <v>436</v>
      </c>
      <c r="C967">
        <v>13</v>
      </c>
      <c r="D967">
        <v>2</v>
      </c>
      <c r="E967">
        <v>2282</v>
      </c>
      <c r="F967" s="9">
        <v>44986</v>
      </c>
      <c r="G967" s="8">
        <v>9.7986111111111107E-2</v>
      </c>
      <c r="H967" s="9">
        <v>44995</v>
      </c>
      <c r="I967" s="8">
        <v>0.43255787037037036</v>
      </c>
      <c r="J967" s="8" t="s">
        <v>574</v>
      </c>
      <c r="K967" t="s">
        <v>195</v>
      </c>
    </row>
    <row r="968" spans="1:11" x14ac:dyDescent="0.3">
      <c r="A968">
        <v>967</v>
      </c>
      <c r="B968" t="s">
        <v>343</v>
      </c>
      <c r="C968">
        <v>68</v>
      </c>
      <c r="D968">
        <v>4</v>
      </c>
      <c r="E968">
        <v>2388</v>
      </c>
      <c r="F968" s="9">
        <v>44969</v>
      </c>
      <c r="G968" s="8">
        <v>1.4849537037037038E-2</v>
      </c>
      <c r="H968" s="9">
        <v>44977</v>
      </c>
      <c r="I968" s="8">
        <v>0.77069444444444446</v>
      </c>
      <c r="J968" s="8" t="s">
        <v>692</v>
      </c>
      <c r="K968" t="s">
        <v>183</v>
      </c>
    </row>
    <row r="969" spans="1:11" x14ac:dyDescent="0.3">
      <c r="A969">
        <v>968</v>
      </c>
      <c r="B969" t="s">
        <v>23</v>
      </c>
      <c r="C969">
        <v>9</v>
      </c>
      <c r="D969">
        <v>2</v>
      </c>
      <c r="E969">
        <v>3210</v>
      </c>
      <c r="F969" s="9">
        <v>45163</v>
      </c>
      <c r="G969" s="8">
        <v>0.99678240740740742</v>
      </c>
      <c r="H969" s="9">
        <v>45170</v>
      </c>
      <c r="I969" s="8">
        <v>0.85012731481481485</v>
      </c>
      <c r="J969" s="8" t="s">
        <v>817</v>
      </c>
      <c r="K969" t="s">
        <v>186</v>
      </c>
    </row>
    <row r="970" spans="1:11" x14ac:dyDescent="0.3">
      <c r="A970">
        <v>969</v>
      </c>
      <c r="B970" t="s">
        <v>34</v>
      </c>
      <c r="C970">
        <v>42</v>
      </c>
      <c r="D970">
        <v>4</v>
      </c>
      <c r="E970">
        <v>6976</v>
      </c>
      <c r="F970" s="9">
        <v>45168</v>
      </c>
      <c r="G970" s="8">
        <v>0.95594907407407403</v>
      </c>
      <c r="H970" s="9">
        <v>45172</v>
      </c>
      <c r="I970" s="8">
        <v>0.14096064814814815</v>
      </c>
      <c r="J970" s="8" t="s">
        <v>201</v>
      </c>
      <c r="K970" t="s">
        <v>213</v>
      </c>
    </row>
    <row r="971" spans="1:11" x14ac:dyDescent="0.3">
      <c r="A971">
        <v>970</v>
      </c>
      <c r="B971" t="s">
        <v>116</v>
      </c>
      <c r="C971">
        <v>54</v>
      </c>
      <c r="D971">
        <v>4</v>
      </c>
      <c r="E971">
        <v>4944</v>
      </c>
      <c r="F971" s="9">
        <v>45029</v>
      </c>
      <c r="G971" s="8">
        <v>0.1434375</v>
      </c>
      <c r="H971" s="9">
        <v>45037</v>
      </c>
      <c r="I971" s="8">
        <v>0.90089120370370368</v>
      </c>
      <c r="J971" s="8" t="s">
        <v>692</v>
      </c>
      <c r="K971" t="s">
        <v>176</v>
      </c>
    </row>
    <row r="972" spans="1:11" x14ac:dyDescent="0.3">
      <c r="A972">
        <v>971</v>
      </c>
      <c r="B972" t="s">
        <v>152</v>
      </c>
      <c r="C972">
        <v>47</v>
      </c>
      <c r="D972">
        <v>1</v>
      </c>
      <c r="E972">
        <v>1638</v>
      </c>
      <c r="F972" s="9">
        <v>44987</v>
      </c>
      <c r="G972" s="8">
        <v>0.16820601851851852</v>
      </c>
      <c r="H972" s="9">
        <v>44995</v>
      </c>
      <c r="I972" s="8">
        <v>0.80388888888888888</v>
      </c>
      <c r="J972" s="8" t="s">
        <v>499</v>
      </c>
      <c r="K972" t="s">
        <v>195</v>
      </c>
    </row>
    <row r="973" spans="1:11" x14ac:dyDescent="0.3">
      <c r="A973">
        <v>972</v>
      </c>
      <c r="B973" t="s">
        <v>147</v>
      </c>
      <c r="C973">
        <v>30</v>
      </c>
      <c r="D973">
        <v>2</v>
      </c>
      <c r="E973">
        <v>1502</v>
      </c>
      <c r="F973" s="9">
        <v>45046</v>
      </c>
      <c r="G973" s="8">
        <v>6.5671296296296297E-2</v>
      </c>
      <c r="H973" s="9">
        <v>45048</v>
      </c>
      <c r="I973" s="8">
        <v>0.22724537037037038</v>
      </c>
      <c r="J973" s="8" t="s">
        <v>705</v>
      </c>
      <c r="K973" t="s">
        <v>176</v>
      </c>
    </row>
    <row r="974" spans="1:11" x14ac:dyDescent="0.3">
      <c r="A974">
        <v>973</v>
      </c>
      <c r="B974" t="s">
        <v>292</v>
      </c>
      <c r="C974">
        <v>66</v>
      </c>
      <c r="D974">
        <v>3</v>
      </c>
      <c r="E974">
        <v>1830</v>
      </c>
      <c r="F974" s="9">
        <v>44983</v>
      </c>
      <c r="G974" s="8">
        <v>0.44160879629629629</v>
      </c>
      <c r="H974" s="9">
        <v>44992</v>
      </c>
      <c r="I974" s="8">
        <v>0.15722222222222224</v>
      </c>
      <c r="J974" s="8" t="s">
        <v>704</v>
      </c>
      <c r="K974" t="s">
        <v>195</v>
      </c>
    </row>
    <row r="975" spans="1:11" x14ac:dyDescent="0.3">
      <c r="A975">
        <v>974</v>
      </c>
      <c r="B975" t="s">
        <v>85</v>
      </c>
      <c r="C975">
        <v>17</v>
      </c>
      <c r="D975">
        <v>4</v>
      </c>
      <c r="E975">
        <v>7596</v>
      </c>
      <c r="F975" s="9">
        <v>45234</v>
      </c>
      <c r="G975" s="8">
        <v>0.8034606481481481</v>
      </c>
      <c r="H975" s="9">
        <v>45237</v>
      </c>
      <c r="I975" s="8">
        <v>0.67461805555555554</v>
      </c>
      <c r="J975" s="8" t="s">
        <v>340</v>
      </c>
      <c r="K975" t="s">
        <v>176</v>
      </c>
    </row>
    <row r="976" spans="1:11" x14ac:dyDescent="0.3">
      <c r="A976">
        <v>975</v>
      </c>
      <c r="B976" t="s">
        <v>512</v>
      </c>
      <c r="C976">
        <v>62</v>
      </c>
      <c r="D976">
        <v>2</v>
      </c>
      <c r="E976">
        <v>2712</v>
      </c>
      <c r="F976" s="9">
        <v>44989</v>
      </c>
      <c r="G976" s="8">
        <v>1.8425925925925925E-2</v>
      </c>
      <c r="H976" s="9">
        <v>44997</v>
      </c>
      <c r="I976" s="8">
        <v>0.33590277777777777</v>
      </c>
      <c r="J976" s="8" t="s">
        <v>499</v>
      </c>
      <c r="K976" t="s">
        <v>195</v>
      </c>
    </row>
    <row r="977" spans="1:11" x14ac:dyDescent="0.3">
      <c r="A977">
        <v>976</v>
      </c>
      <c r="B977" t="s">
        <v>101</v>
      </c>
      <c r="C977">
        <v>17</v>
      </c>
      <c r="D977">
        <v>2</v>
      </c>
      <c r="E977">
        <v>3798</v>
      </c>
      <c r="F977" s="9">
        <v>45065</v>
      </c>
      <c r="G977" s="8">
        <v>0.29940972222222223</v>
      </c>
      <c r="H977" s="9">
        <v>45066</v>
      </c>
      <c r="I977" s="8">
        <v>0.36004629629629631</v>
      </c>
      <c r="J977" s="8" t="s">
        <v>816</v>
      </c>
      <c r="K977" t="s">
        <v>176</v>
      </c>
    </row>
    <row r="978" spans="1:11" x14ac:dyDescent="0.3">
      <c r="A978">
        <v>977</v>
      </c>
      <c r="B978" t="s">
        <v>39</v>
      </c>
      <c r="C978">
        <v>47</v>
      </c>
      <c r="D978">
        <v>2</v>
      </c>
      <c r="E978">
        <v>3276</v>
      </c>
      <c r="F978" s="9">
        <v>44990</v>
      </c>
      <c r="G978" s="8">
        <v>0.52327546296296301</v>
      </c>
      <c r="H978" s="9">
        <v>44992</v>
      </c>
      <c r="I978" s="8">
        <v>0.98592592592592587</v>
      </c>
      <c r="J978" s="8" t="s">
        <v>818</v>
      </c>
      <c r="K978" t="s">
        <v>195</v>
      </c>
    </row>
    <row r="979" spans="1:11" x14ac:dyDescent="0.3">
      <c r="A979">
        <v>978</v>
      </c>
      <c r="B979" t="s">
        <v>111</v>
      </c>
      <c r="C979">
        <v>29</v>
      </c>
      <c r="D979">
        <v>4</v>
      </c>
      <c r="E979">
        <v>5008</v>
      </c>
      <c r="F979" s="9">
        <v>44985</v>
      </c>
      <c r="G979" s="8">
        <v>0.37447916666666664</v>
      </c>
      <c r="H979" s="9">
        <v>44994</v>
      </c>
      <c r="I979" s="8">
        <v>0.27160879629629631</v>
      </c>
      <c r="J979" s="8" t="s">
        <v>704</v>
      </c>
      <c r="K979" t="s">
        <v>195</v>
      </c>
    </row>
    <row r="980" spans="1:11" x14ac:dyDescent="0.3">
      <c r="A980">
        <v>979</v>
      </c>
      <c r="B980" t="s">
        <v>287</v>
      </c>
      <c r="C980">
        <v>9</v>
      </c>
      <c r="D980">
        <v>4</v>
      </c>
      <c r="E980">
        <v>6420</v>
      </c>
      <c r="F980" s="9">
        <v>45166</v>
      </c>
      <c r="G980" s="8">
        <v>0.77990740740740738</v>
      </c>
      <c r="H980" s="9">
        <v>45169</v>
      </c>
      <c r="I980" s="8">
        <v>0.84233796296296293</v>
      </c>
      <c r="J980" s="8" t="s">
        <v>811</v>
      </c>
      <c r="K980" t="s">
        <v>186</v>
      </c>
    </row>
    <row r="981" spans="1:11" x14ac:dyDescent="0.3">
      <c r="A981">
        <v>980</v>
      </c>
      <c r="B981" t="s">
        <v>464</v>
      </c>
      <c r="C981">
        <v>12</v>
      </c>
      <c r="D981">
        <v>5</v>
      </c>
      <c r="E981">
        <v>3360</v>
      </c>
      <c r="F981" s="9">
        <v>45190</v>
      </c>
      <c r="G981" s="8">
        <v>0.85793981481481485</v>
      </c>
      <c r="H981" s="9">
        <v>45199</v>
      </c>
      <c r="I981" s="8">
        <v>3.0312499999999999E-2</v>
      </c>
      <c r="J981" s="8" t="s">
        <v>731</v>
      </c>
      <c r="K981" t="s">
        <v>176</v>
      </c>
    </row>
    <row r="982" spans="1:11" x14ac:dyDescent="0.3">
      <c r="A982">
        <v>981</v>
      </c>
      <c r="B982" t="s">
        <v>85</v>
      </c>
      <c r="C982">
        <v>46</v>
      </c>
      <c r="D982">
        <v>2</v>
      </c>
      <c r="E982">
        <v>1516</v>
      </c>
      <c r="F982" s="9">
        <v>45018</v>
      </c>
      <c r="G982" s="8">
        <v>0.83412037037037035</v>
      </c>
      <c r="H982" s="9">
        <v>45019</v>
      </c>
      <c r="I982" s="8">
        <v>0.84834490740740742</v>
      </c>
      <c r="J982" s="8" t="s">
        <v>723</v>
      </c>
      <c r="K982" t="s">
        <v>176</v>
      </c>
    </row>
    <row r="983" spans="1:11" x14ac:dyDescent="0.3">
      <c r="A983">
        <v>982</v>
      </c>
      <c r="B983" t="s">
        <v>111</v>
      </c>
      <c r="C983">
        <v>47</v>
      </c>
      <c r="D983">
        <v>4</v>
      </c>
      <c r="E983">
        <v>6552</v>
      </c>
      <c r="F983" s="9">
        <v>44985</v>
      </c>
      <c r="G983" s="8">
        <v>0.78915509259259264</v>
      </c>
      <c r="H983" s="9">
        <v>44989</v>
      </c>
      <c r="I983" s="8">
        <v>0.13290509259259259</v>
      </c>
      <c r="J983" s="8" t="s">
        <v>696</v>
      </c>
      <c r="K983" t="s">
        <v>195</v>
      </c>
    </row>
    <row r="984" spans="1:11" x14ac:dyDescent="0.3">
      <c r="A984">
        <v>983</v>
      </c>
      <c r="B984" t="s">
        <v>596</v>
      </c>
      <c r="C984">
        <v>70</v>
      </c>
      <c r="D984">
        <v>1</v>
      </c>
      <c r="E984">
        <v>866</v>
      </c>
      <c r="F984" s="9">
        <v>45010</v>
      </c>
      <c r="G984" s="8">
        <v>0.40259259259259261</v>
      </c>
      <c r="H984" s="9">
        <v>45017</v>
      </c>
      <c r="I984" s="8">
        <v>0.27688657407407408</v>
      </c>
      <c r="J984" s="8" t="s">
        <v>806</v>
      </c>
      <c r="K984" t="s">
        <v>180</v>
      </c>
    </row>
    <row r="985" spans="1:11" x14ac:dyDescent="0.3">
      <c r="A985">
        <v>984</v>
      </c>
      <c r="B985" t="s">
        <v>421</v>
      </c>
      <c r="C985">
        <v>65</v>
      </c>
      <c r="D985">
        <v>1</v>
      </c>
      <c r="E985">
        <v>1895</v>
      </c>
      <c r="F985" s="9">
        <v>45141</v>
      </c>
      <c r="G985" s="8">
        <v>0.93821759259259263</v>
      </c>
      <c r="H985" s="9">
        <v>45145</v>
      </c>
      <c r="I985" s="8">
        <v>0.69387731481481485</v>
      </c>
      <c r="J985" s="8" t="s">
        <v>748</v>
      </c>
      <c r="K985" t="s">
        <v>213</v>
      </c>
    </row>
    <row r="986" spans="1:11" x14ac:dyDescent="0.3">
      <c r="A986">
        <v>985</v>
      </c>
      <c r="B986" t="s">
        <v>477</v>
      </c>
      <c r="C986">
        <v>31</v>
      </c>
      <c r="D986">
        <v>4</v>
      </c>
      <c r="E986">
        <v>7216</v>
      </c>
      <c r="F986" s="9">
        <v>45204</v>
      </c>
      <c r="G986" s="8">
        <v>0.4773148148148148</v>
      </c>
      <c r="H986" s="9">
        <v>45212</v>
      </c>
      <c r="I986" s="8">
        <v>0.70387731481481486</v>
      </c>
      <c r="J986" s="8" t="s">
        <v>630</v>
      </c>
      <c r="K986" t="s">
        <v>213</v>
      </c>
    </row>
    <row r="987" spans="1:11" x14ac:dyDescent="0.3">
      <c r="A987">
        <v>986</v>
      </c>
      <c r="B987" t="s">
        <v>557</v>
      </c>
      <c r="C987">
        <v>1</v>
      </c>
      <c r="D987">
        <v>2</v>
      </c>
      <c r="E987">
        <v>3870</v>
      </c>
      <c r="F987" s="9">
        <v>45233</v>
      </c>
      <c r="G987" s="8">
        <v>0.69576388888888885</v>
      </c>
      <c r="H987" s="9">
        <v>45235</v>
      </c>
      <c r="I987" s="8">
        <v>0.94685185185185183</v>
      </c>
      <c r="J987" s="8" t="s">
        <v>660</v>
      </c>
      <c r="K987" t="s">
        <v>213</v>
      </c>
    </row>
    <row r="988" spans="1:11" x14ac:dyDescent="0.3">
      <c r="A988">
        <v>987</v>
      </c>
      <c r="B988" t="s">
        <v>106</v>
      </c>
      <c r="C988">
        <v>65</v>
      </c>
      <c r="D988">
        <v>3</v>
      </c>
      <c r="E988">
        <v>5685</v>
      </c>
      <c r="F988" s="9">
        <v>45280</v>
      </c>
      <c r="G988" s="8">
        <v>0.38422453703703702</v>
      </c>
      <c r="H988" s="9">
        <v>45285</v>
      </c>
      <c r="I988" s="8">
        <v>0.17371527777777779</v>
      </c>
      <c r="J988" s="8" t="s">
        <v>25</v>
      </c>
      <c r="K988" t="s">
        <v>213</v>
      </c>
    </row>
    <row r="989" spans="1:11" x14ac:dyDescent="0.3">
      <c r="A989">
        <v>988</v>
      </c>
      <c r="B989" t="s">
        <v>116</v>
      </c>
      <c r="C989">
        <v>4</v>
      </c>
      <c r="D989">
        <v>3</v>
      </c>
      <c r="E989">
        <v>3597</v>
      </c>
      <c r="F989" s="9">
        <v>45240</v>
      </c>
      <c r="G989" s="8">
        <v>0.40783564814814816</v>
      </c>
      <c r="H989" s="9">
        <v>45245</v>
      </c>
      <c r="I989" s="8">
        <v>0.43702546296296296</v>
      </c>
      <c r="J989" s="8" t="s">
        <v>804</v>
      </c>
      <c r="K989" t="s">
        <v>178</v>
      </c>
    </row>
    <row r="990" spans="1:11" x14ac:dyDescent="0.3">
      <c r="A990">
        <v>989</v>
      </c>
      <c r="B990" t="s">
        <v>101</v>
      </c>
      <c r="C990">
        <v>52</v>
      </c>
      <c r="D990">
        <v>3</v>
      </c>
      <c r="E990">
        <v>708</v>
      </c>
      <c r="F990" s="9">
        <v>44963</v>
      </c>
      <c r="G990" s="8">
        <v>0.34128472222222223</v>
      </c>
      <c r="H990" s="9">
        <v>44972</v>
      </c>
      <c r="I990" s="8">
        <v>8.3379629629629623E-2</v>
      </c>
      <c r="J990" s="8" t="s">
        <v>133</v>
      </c>
      <c r="K990" t="s">
        <v>183</v>
      </c>
    </row>
    <row r="991" spans="1:11" x14ac:dyDescent="0.3">
      <c r="A991">
        <v>990</v>
      </c>
      <c r="B991" t="s">
        <v>121</v>
      </c>
      <c r="C991">
        <v>42</v>
      </c>
      <c r="D991">
        <v>2</v>
      </c>
      <c r="E991">
        <v>3488</v>
      </c>
      <c r="F991" s="9">
        <v>45264</v>
      </c>
      <c r="G991" s="8">
        <v>0.93055555555555558</v>
      </c>
      <c r="H991" s="9">
        <v>45268</v>
      </c>
      <c r="I991" s="8">
        <v>0.9985532407407407</v>
      </c>
      <c r="J991" s="8" t="s">
        <v>693</v>
      </c>
      <c r="K991" t="s">
        <v>213</v>
      </c>
    </row>
    <row r="992" spans="1:11" x14ac:dyDescent="0.3">
      <c r="A992">
        <v>991</v>
      </c>
      <c r="B992" t="s">
        <v>403</v>
      </c>
      <c r="C992">
        <v>36</v>
      </c>
      <c r="D992">
        <v>5</v>
      </c>
      <c r="E992">
        <v>1015</v>
      </c>
      <c r="F992" s="9">
        <v>44966</v>
      </c>
      <c r="G992" s="8">
        <v>0.62583333333333335</v>
      </c>
      <c r="H992" s="9">
        <v>44972</v>
      </c>
      <c r="I992" s="8">
        <v>0.72009259259259262</v>
      </c>
      <c r="J992" s="8" t="s">
        <v>704</v>
      </c>
      <c r="K992" t="s">
        <v>180</v>
      </c>
    </row>
    <row r="993" spans="1:11" x14ac:dyDescent="0.3">
      <c r="A993">
        <v>992</v>
      </c>
      <c r="B993" t="s">
        <v>582</v>
      </c>
      <c r="C993">
        <v>43</v>
      </c>
      <c r="D993">
        <v>3</v>
      </c>
      <c r="E993">
        <v>2250</v>
      </c>
      <c r="F993" s="9">
        <v>45232</v>
      </c>
      <c r="G993" s="8">
        <v>0.58962962962962961</v>
      </c>
      <c r="H993" s="9">
        <v>45233</v>
      </c>
      <c r="I993" s="8">
        <v>0.81434027777777773</v>
      </c>
      <c r="J993" s="8" t="s">
        <v>657</v>
      </c>
      <c r="K993" t="s">
        <v>178</v>
      </c>
    </row>
    <row r="994" spans="1:11" x14ac:dyDescent="0.3">
      <c r="A994">
        <v>993</v>
      </c>
      <c r="B994" t="s">
        <v>537</v>
      </c>
      <c r="C994">
        <v>61</v>
      </c>
      <c r="D994">
        <v>5</v>
      </c>
      <c r="E994">
        <v>4050</v>
      </c>
      <c r="F994" s="9">
        <v>45207</v>
      </c>
      <c r="G994" s="8">
        <v>0.89868055555555559</v>
      </c>
      <c r="H994" s="9">
        <v>45213</v>
      </c>
      <c r="I994" s="8">
        <v>0.66386574074074078</v>
      </c>
      <c r="J994" s="8" t="s">
        <v>678</v>
      </c>
      <c r="K994" t="s">
        <v>176</v>
      </c>
    </row>
    <row r="995" spans="1:11" x14ac:dyDescent="0.3">
      <c r="A995">
        <v>994</v>
      </c>
      <c r="B995" t="s">
        <v>34</v>
      </c>
      <c r="C995">
        <v>68</v>
      </c>
      <c r="D995">
        <v>2</v>
      </c>
      <c r="E995">
        <v>1194</v>
      </c>
      <c r="F995" s="9">
        <v>44970</v>
      </c>
      <c r="G995" s="8">
        <v>0.94763888888888892</v>
      </c>
      <c r="H995" s="9">
        <v>44978</v>
      </c>
      <c r="I995" s="8">
        <v>0.28159722222222222</v>
      </c>
      <c r="J995" s="8" t="s">
        <v>831</v>
      </c>
      <c r="K995" t="s">
        <v>183</v>
      </c>
    </row>
    <row r="996" spans="1:11" x14ac:dyDescent="0.3">
      <c r="A996">
        <v>995</v>
      </c>
      <c r="B996" t="s">
        <v>572</v>
      </c>
      <c r="C996">
        <v>57</v>
      </c>
      <c r="D996">
        <v>2</v>
      </c>
      <c r="E996">
        <v>3164</v>
      </c>
      <c r="F996" s="9">
        <v>45127</v>
      </c>
      <c r="G996" s="8">
        <v>2.8217592592592593E-2</v>
      </c>
      <c r="H996" s="9">
        <v>45134</v>
      </c>
      <c r="I996" s="8">
        <v>0.48753472222222222</v>
      </c>
      <c r="J996" s="8" t="s">
        <v>751</v>
      </c>
      <c r="K996" t="s">
        <v>180</v>
      </c>
    </row>
    <row r="997" spans="1:11" x14ac:dyDescent="0.3">
      <c r="A997">
        <v>996</v>
      </c>
      <c r="B997" t="s">
        <v>512</v>
      </c>
      <c r="C997">
        <v>25</v>
      </c>
      <c r="D997">
        <v>5</v>
      </c>
      <c r="E997">
        <v>6010</v>
      </c>
      <c r="F997" s="9">
        <v>45059</v>
      </c>
      <c r="G997" s="8">
        <v>0.2882986111111111</v>
      </c>
      <c r="H997" s="9">
        <v>45065</v>
      </c>
      <c r="I997" s="8">
        <v>0.23703703703703705</v>
      </c>
      <c r="J997" s="8" t="s">
        <v>642</v>
      </c>
      <c r="K997" t="s">
        <v>176</v>
      </c>
    </row>
    <row r="998" spans="1:11" x14ac:dyDescent="0.3">
      <c r="A998">
        <v>997</v>
      </c>
      <c r="B998" t="s">
        <v>616</v>
      </c>
      <c r="C998">
        <v>19</v>
      </c>
      <c r="D998">
        <v>2</v>
      </c>
      <c r="E998">
        <v>2468</v>
      </c>
      <c r="F998" s="9">
        <v>44961</v>
      </c>
      <c r="G998" s="8">
        <v>0.18642361111111111</v>
      </c>
      <c r="H998" s="9">
        <v>44967</v>
      </c>
      <c r="I998" s="8">
        <v>0.49333333333333335</v>
      </c>
      <c r="J998" s="8" t="s">
        <v>822</v>
      </c>
      <c r="K998" t="s">
        <v>183</v>
      </c>
    </row>
    <row r="999" spans="1:11" x14ac:dyDescent="0.3">
      <c r="A999">
        <v>998</v>
      </c>
      <c r="B999" t="s">
        <v>365</v>
      </c>
      <c r="C999">
        <v>44</v>
      </c>
      <c r="D999">
        <v>1</v>
      </c>
      <c r="E999">
        <v>794</v>
      </c>
      <c r="F999" s="9">
        <v>45236</v>
      </c>
      <c r="G999" s="8">
        <v>0.67859953703703701</v>
      </c>
      <c r="H999" s="9">
        <v>45244</v>
      </c>
      <c r="I999" s="8">
        <v>0.18987268518518519</v>
      </c>
      <c r="J999" s="8" t="s">
        <v>748</v>
      </c>
      <c r="K999" t="s">
        <v>178</v>
      </c>
    </row>
    <row r="1000" spans="1:11" x14ac:dyDescent="0.3">
      <c r="A1000">
        <v>999</v>
      </c>
      <c r="B1000" t="s">
        <v>403</v>
      </c>
      <c r="C1000">
        <v>52</v>
      </c>
      <c r="D1000">
        <v>2</v>
      </c>
      <c r="E1000">
        <v>472</v>
      </c>
      <c r="F1000" s="9">
        <v>44963</v>
      </c>
      <c r="G1000" s="8">
        <v>0.9450115740740741</v>
      </c>
      <c r="H1000" s="9">
        <v>44967</v>
      </c>
      <c r="I1000" s="8">
        <v>0.52038194444444441</v>
      </c>
      <c r="J1000" s="8" t="s">
        <v>36</v>
      </c>
      <c r="K1000" t="s">
        <v>183</v>
      </c>
    </row>
    <row r="1001" spans="1:11" x14ac:dyDescent="0.3">
      <c r="A1001">
        <v>1000</v>
      </c>
      <c r="B1001" t="s">
        <v>76</v>
      </c>
      <c r="C1001">
        <v>27</v>
      </c>
      <c r="D1001">
        <v>4</v>
      </c>
      <c r="E1001">
        <v>2192</v>
      </c>
      <c r="F1001" s="9">
        <v>45163</v>
      </c>
      <c r="G1001" s="8">
        <v>5.7442129629629628E-2</v>
      </c>
      <c r="H1001" s="9">
        <v>45169</v>
      </c>
      <c r="I1001" s="8">
        <v>0.29026620370370371</v>
      </c>
      <c r="J1001" s="8" t="s">
        <v>753</v>
      </c>
      <c r="K1001" t="s">
        <v>186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activeCell="M18" sqref="M1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9" x14ac:dyDescent="0.3">
      <c r="A1" t="s">
        <v>166</v>
      </c>
      <c r="B1" t="s">
        <v>207</v>
      </c>
      <c r="C1" t="s">
        <v>208</v>
      </c>
      <c r="D1" t="s">
        <v>209</v>
      </c>
      <c r="E1" t="s">
        <v>173</v>
      </c>
      <c r="F1" t="s">
        <v>210</v>
      </c>
    </row>
    <row r="2" spans="1:9" x14ac:dyDescent="0.3">
      <c r="A2">
        <v>1</v>
      </c>
      <c r="B2" t="s">
        <v>211</v>
      </c>
      <c r="C2" t="s">
        <v>212</v>
      </c>
      <c r="D2">
        <v>1935</v>
      </c>
      <c r="E2" t="s">
        <v>213</v>
      </c>
      <c r="F2" t="s">
        <v>214</v>
      </c>
    </row>
    <row r="3" spans="1:9" x14ac:dyDescent="0.3">
      <c r="A3">
        <v>2</v>
      </c>
      <c r="B3" t="s">
        <v>215</v>
      </c>
      <c r="C3" t="s">
        <v>216</v>
      </c>
      <c r="D3">
        <v>441</v>
      </c>
      <c r="E3" t="s">
        <v>183</v>
      </c>
      <c r="F3" t="s">
        <v>217</v>
      </c>
    </row>
    <row r="4" spans="1:9" x14ac:dyDescent="0.3">
      <c r="A4">
        <v>3</v>
      </c>
      <c r="B4" t="s">
        <v>218</v>
      </c>
      <c r="C4" t="s">
        <v>219</v>
      </c>
      <c r="D4">
        <v>1534</v>
      </c>
      <c r="E4" t="s">
        <v>183</v>
      </c>
      <c r="F4" t="s">
        <v>220</v>
      </c>
    </row>
    <row r="5" spans="1:9" x14ac:dyDescent="0.3">
      <c r="A5">
        <v>4</v>
      </c>
      <c r="B5" t="s">
        <v>221</v>
      </c>
      <c r="C5" t="s">
        <v>222</v>
      </c>
      <c r="D5">
        <v>1199</v>
      </c>
      <c r="E5" t="s">
        <v>178</v>
      </c>
      <c r="F5" t="s">
        <v>223</v>
      </c>
    </row>
    <row r="6" spans="1:9" x14ac:dyDescent="0.3">
      <c r="A6">
        <v>5</v>
      </c>
      <c r="B6" t="s">
        <v>224</v>
      </c>
      <c r="C6" t="s">
        <v>219</v>
      </c>
      <c r="D6">
        <v>1444</v>
      </c>
      <c r="E6" t="s">
        <v>213</v>
      </c>
      <c r="F6" t="s">
        <v>225</v>
      </c>
    </row>
    <row r="7" spans="1:9" x14ac:dyDescent="0.3">
      <c r="A7">
        <v>6</v>
      </c>
      <c r="B7" t="s">
        <v>226</v>
      </c>
      <c r="C7" t="s">
        <v>227</v>
      </c>
      <c r="D7">
        <v>1112</v>
      </c>
      <c r="E7" t="s">
        <v>195</v>
      </c>
      <c r="F7" t="s">
        <v>228</v>
      </c>
    </row>
    <row r="8" spans="1:9" x14ac:dyDescent="0.3">
      <c r="A8">
        <v>7</v>
      </c>
      <c r="B8" t="s">
        <v>229</v>
      </c>
      <c r="C8" t="s">
        <v>212</v>
      </c>
      <c r="D8">
        <v>409</v>
      </c>
      <c r="E8" t="s">
        <v>195</v>
      </c>
      <c r="F8" t="s">
        <v>230</v>
      </c>
    </row>
    <row r="9" spans="1:9" x14ac:dyDescent="0.3">
      <c r="A9">
        <v>8</v>
      </c>
      <c r="B9" t="s">
        <v>231</v>
      </c>
      <c r="C9" t="s">
        <v>222</v>
      </c>
      <c r="D9">
        <v>252</v>
      </c>
      <c r="E9" t="s">
        <v>176</v>
      </c>
      <c r="F9" t="s">
        <v>232</v>
      </c>
    </row>
    <row r="10" spans="1:9" x14ac:dyDescent="0.3">
      <c r="A10">
        <v>9</v>
      </c>
      <c r="B10" t="s">
        <v>233</v>
      </c>
      <c r="C10" t="s">
        <v>219</v>
      </c>
      <c r="D10">
        <v>1605</v>
      </c>
      <c r="E10" t="s">
        <v>186</v>
      </c>
      <c r="F10" t="s">
        <v>234</v>
      </c>
      <c r="I10" s="3"/>
    </row>
    <row r="11" spans="1:9" x14ac:dyDescent="0.3">
      <c r="A11">
        <v>10</v>
      </c>
      <c r="B11" t="s">
        <v>235</v>
      </c>
      <c r="C11" t="s">
        <v>227</v>
      </c>
      <c r="D11">
        <v>259</v>
      </c>
      <c r="E11" t="s">
        <v>180</v>
      </c>
      <c r="F11" t="s">
        <v>236</v>
      </c>
    </row>
    <row r="12" spans="1:9" x14ac:dyDescent="0.3">
      <c r="A12">
        <v>11</v>
      </c>
      <c r="B12" t="s">
        <v>237</v>
      </c>
      <c r="C12" t="s">
        <v>238</v>
      </c>
      <c r="D12">
        <v>1096</v>
      </c>
      <c r="E12" t="s">
        <v>183</v>
      </c>
      <c r="F12" t="s">
        <v>239</v>
      </c>
    </row>
    <row r="13" spans="1:9" x14ac:dyDescent="0.3">
      <c r="A13">
        <v>12</v>
      </c>
      <c r="B13" t="s">
        <v>240</v>
      </c>
      <c r="C13" t="s">
        <v>216</v>
      </c>
      <c r="D13">
        <v>672</v>
      </c>
      <c r="E13" t="s">
        <v>176</v>
      </c>
      <c r="F13" t="s">
        <v>241</v>
      </c>
    </row>
    <row r="14" spans="1:9" x14ac:dyDescent="0.3">
      <c r="A14">
        <v>13</v>
      </c>
      <c r="B14" t="s">
        <v>242</v>
      </c>
      <c r="C14" t="s">
        <v>238</v>
      </c>
      <c r="D14">
        <v>1141</v>
      </c>
      <c r="E14" t="s">
        <v>195</v>
      </c>
      <c r="F14" t="s">
        <v>243</v>
      </c>
    </row>
    <row r="15" spans="1:9" x14ac:dyDescent="0.3">
      <c r="A15">
        <v>14</v>
      </c>
      <c r="B15" t="s">
        <v>244</v>
      </c>
      <c r="C15" t="s">
        <v>219</v>
      </c>
      <c r="D15">
        <v>1915</v>
      </c>
      <c r="E15" t="s">
        <v>180</v>
      </c>
      <c r="F15" t="s">
        <v>245</v>
      </c>
    </row>
    <row r="16" spans="1:9" x14ac:dyDescent="0.3">
      <c r="A16">
        <v>15</v>
      </c>
      <c r="B16" t="s">
        <v>246</v>
      </c>
      <c r="C16" t="s">
        <v>186</v>
      </c>
      <c r="D16">
        <v>1488</v>
      </c>
      <c r="E16" t="s">
        <v>176</v>
      </c>
      <c r="F16" t="s">
        <v>247</v>
      </c>
    </row>
    <row r="17" spans="1:6" x14ac:dyDescent="0.3">
      <c r="A17">
        <v>16</v>
      </c>
      <c r="B17" t="s">
        <v>248</v>
      </c>
      <c r="C17" t="s">
        <v>222</v>
      </c>
      <c r="D17">
        <v>1721</v>
      </c>
      <c r="E17" t="s">
        <v>195</v>
      </c>
      <c r="F17" t="s">
        <v>249</v>
      </c>
    </row>
    <row r="18" spans="1:6" x14ac:dyDescent="0.3">
      <c r="A18">
        <v>17</v>
      </c>
      <c r="B18" t="s">
        <v>250</v>
      </c>
      <c r="C18" t="s">
        <v>212</v>
      </c>
      <c r="D18">
        <v>1899</v>
      </c>
      <c r="E18" t="s">
        <v>176</v>
      </c>
      <c r="F18" t="s">
        <v>251</v>
      </c>
    </row>
    <row r="19" spans="1:6" x14ac:dyDescent="0.3">
      <c r="A19">
        <v>18</v>
      </c>
      <c r="B19" t="s">
        <v>252</v>
      </c>
      <c r="C19" t="s">
        <v>216</v>
      </c>
      <c r="D19">
        <v>781</v>
      </c>
      <c r="E19" t="s">
        <v>180</v>
      </c>
      <c r="F19" t="s">
        <v>253</v>
      </c>
    </row>
    <row r="20" spans="1:6" x14ac:dyDescent="0.3">
      <c r="A20">
        <v>19</v>
      </c>
      <c r="B20" t="s">
        <v>254</v>
      </c>
      <c r="C20" t="s">
        <v>238</v>
      </c>
      <c r="D20">
        <v>1234</v>
      </c>
      <c r="E20" t="s">
        <v>183</v>
      </c>
      <c r="F20" t="s">
        <v>255</v>
      </c>
    </row>
    <row r="21" spans="1:6" x14ac:dyDescent="0.3">
      <c r="A21">
        <v>20</v>
      </c>
      <c r="B21" t="s">
        <v>256</v>
      </c>
      <c r="C21" t="s">
        <v>219</v>
      </c>
      <c r="D21">
        <v>697</v>
      </c>
      <c r="E21" t="s">
        <v>176</v>
      </c>
      <c r="F21" t="s">
        <v>257</v>
      </c>
    </row>
    <row r="22" spans="1:6" x14ac:dyDescent="0.3">
      <c r="A22">
        <v>21</v>
      </c>
      <c r="B22" t="s">
        <v>258</v>
      </c>
      <c r="C22" t="s">
        <v>219</v>
      </c>
      <c r="D22">
        <v>1561</v>
      </c>
      <c r="E22" t="s">
        <v>186</v>
      </c>
      <c r="F22" t="s">
        <v>259</v>
      </c>
    </row>
    <row r="23" spans="1:6" x14ac:dyDescent="0.3">
      <c r="A23">
        <v>22</v>
      </c>
      <c r="B23" t="s">
        <v>260</v>
      </c>
      <c r="C23" t="s">
        <v>212</v>
      </c>
      <c r="D23">
        <v>1639</v>
      </c>
      <c r="E23" t="s">
        <v>213</v>
      </c>
      <c r="F23" t="s">
        <v>261</v>
      </c>
    </row>
    <row r="24" spans="1:6" x14ac:dyDescent="0.3">
      <c r="A24">
        <v>23</v>
      </c>
      <c r="B24" t="s">
        <v>262</v>
      </c>
      <c r="C24" t="s">
        <v>222</v>
      </c>
      <c r="D24">
        <v>1098</v>
      </c>
      <c r="E24" t="s">
        <v>176</v>
      </c>
      <c r="F24" t="s">
        <v>263</v>
      </c>
    </row>
    <row r="25" spans="1:6" x14ac:dyDescent="0.3">
      <c r="A25">
        <v>24</v>
      </c>
      <c r="B25" t="s">
        <v>264</v>
      </c>
      <c r="C25" t="s">
        <v>238</v>
      </c>
      <c r="D25">
        <v>535</v>
      </c>
      <c r="E25" t="s">
        <v>180</v>
      </c>
      <c r="F25" t="s">
        <v>265</v>
      </c>
    </row>
    <row r="26" spans="1:6" x14ac:dyDescent="0.3">
      <c r="A26">
        <v>25</v>
      </c>
      <c r="B26" t="s">
        <v>266</v>
      </c>
      <c r="C26" t="s">
        <v>216</v>
      </c>
      <c r="D26">
        <v>1202</v>
      </c>
      <c r="E26" t="s">
        <v>176</v>
      </c>
      <c r="F26" t="s">
        <v>267</v>
      </c>
    </row>
    <row r="27" spans="1:6" x14ac:dyDescent="0.3">
      <c r="A27">
        <v>26</v>
      </c>
      <c r="B27" t="s">
        <v>268</v>
      </c>
      <c r="C27" t="s">
        <v>219</v>
      </c>
      <c r="D27">
        <v>289</v>
      </c>
      <c r="E27" t="s">
        <v>195</v>
      </c>
      <c r="F27" t="s">
        <v>269</v>
      </c>
    </row>
    <row r="28" spans="1:6" x14ac:dyDescent="0.3">
      <c r="A28">
        <v>27</v>
      </c>
      <c r="B28" t="s">
        <v>270</v>
      </c>
      <c r="C28" t="s">
        <v>227</v>
      </c>
      <c r="D28">
        <v>548</v>
      </c>
      <c r="E28" t="s">
        <v>186</v>
      </c>
      <c r="F28" t="s">
        <v>271</v>
      </c>
    </row>
    <row r="29" spans="1:6" x14ac:dyDescent="0.3">
      <c r="A29">
        <v>28</v>
      </c>
      <c r="B29" t="s">
        <v>272</v>
      </c>
      <c r="C29" t="s">
        <v>222</v>
      </c>
      <c r="D29">
        <v>1778</v>
      </c>
      <c r="E29" t="s">
        <v>186</v>
      </c>
      <c r="F29" t="s">
        <v>273</v>
      </c>
    </row>
    <row r="30" spans="1:6" x14ac:dyDescent="0.3">
      <c r="A30">
        <v>29</v>
      </c>
      <c r="B30" t="s">
        <v>274</v>
      </c>
      <c r="C30" t="s">
        <v>219</v>
      </c>
      <c r="D30">
        <v>1252</v>
      </c>
      <c r="E30" t="s">
        <v>195</v>
      </c>
      <c r="F30" t="s">
        <v>275</v>
      </c>
    </row>
    <row r="31" spans="1:6" x14ac:dyDescent="0.3">
      <c r="A31">
        <v>30</v>
      </c>
      <c r="B31" t="s">
        <v>276</v>
      </c>
      <c r="C31" t="s">
        <v>219</v>
      </c>
      <c r="D31">
        <v>751</v>
      </c>
      <c r="E31" t="s">
        <v>176</v>
      </c>
      <c r="F31" t="s">
        <v>277</v>
      </c>
    </row>
    <row r="32" spans="1:6" x14ac:dyDescent="0.3">
      <c r="A32">
        <v>31</v>
      </c>
      <c r="B32" t="s">
        <v>278</v>
      </c>
      <c r="C32" t="s">
        <v>219</v>
      </c>
      <c r="D32">
        <v>1804</v>
      </c>
      <c r="E32" t="s">
        <v>213</v>
      </c>
      <c r="F32" t="s">
        <v>279</v>
      </c>
    </row>
    <row r="33" spans="1:6" x14ac:dyDescent="0.3">
      <c r="A33">
        <v>32</v>
      </c>
      <c r="B33" t="s">
        <v>280</v>
      </c>
      <c r="C33" t="s">
        <v>212</v>
      </c>
      <c r="D33">
        <v>1792</v>
      </c>
      <c r="E33" t="s">
        <v>180</v>
      </c>
      <c r="F33" t="s">
        <v>281</v>
      </c>
    </row>
    <row r="34" spans="1:6" x14ac:dyDescent="0.3">
      <c r="A34">
        <v>33</v>
      </c>
      <c r="B34" t="s">
        <v>282</v>
      </c>
      <c r="C34" t="s">
        <v>219</v>
      </c>
      <c r="D34">
        <v>314</v>
      </c>
      <c r="E34" t="s">
        <v>183</v>
      </c>
      <c r="F34" t="s">
        <v>283</v>
      </c>
    </row>
    <row r="35" spans="1:6" x14ac:dyDescent="0.3">
      <c r="A35">
        <v>34</v>
      </c>
      <c r="B35" t="s">
        <v>284</v>
      </c>
      <c r="C35" t="s">
        <v>212</v>
      </c>
      <c r="D35">
        <v>1335</v>
      </c>
      <c r="E35" t="s">
        <v>186</v>
      </c>
      <c r="F35" t="s">
        <v>832</v>
      </c>
    </row>
    <row r="36" spans="1:6" x14ac:dyDescent="0.3">
      <c r="A36">
        <v>35</v>
      </c>
      <c r="B36" t="s">
        <v>833</v>
      </c>
      <c r="C36" t="s">
        <v>219</v>
      </c>
      <c r="D36">
        <v>1865</v>
      </c>
      <c r="E36" t="s">
        <v>195</v>
      </c>
      <c r="F36" t="s">
        <v>834</v>
      </c>
    </row>
    <row r="37" spans="1:6" x14ac:dyDescent="0.3">
      <c r="A37">
        <v>36</v>
      </c>
      <c r="B37" t="s">
        <v>835</v>
      </c>
      <c r="C37" t="s">
        <v>216</v>
      </c>
      <c r="D37">
        <v>203</v>
      </c>
      <c r="E37" t="s">
        <v>180</v>
      </c>
      <c r="F37" t="s">
        <v>836</v>
      </c>
    </row>
    <row r="38" spans="1:6" x14ac:dyDescent="0.3">
      <c r="A38">
        <v>37</v>
      </c>
      <c r="B38" t="s">
        <v>837</v>
      </c>
      <c r="C38" t="s">
        <v>219</v>
      </c>
      <c r="D38">
        <v>1428</v>
      </c>
      <c r="E38" t="s">
        <v>178</v>
      </c>
      <c r="F38" t="s">
        <v>838</v>
      </c>
    </row>
    <row r="39" spans="1:6" x14ac:dyDescent="0.3">
      <c r="A39">
        <v>38</v>
      </c>
      <c r="B39" t="s">
        <v>839</v>
      </c>
      <c r="C39" t="s">
        <v>227</v>
      </c>
      <c r="D39">
        <v>562</v>
      </c>
      <c r="E39" t="s">
        <v>180</v>
      </c>
      <c r="F39" t="s">
        <v>840</v>
      </c>
    </row>
    <row r="40" spans="1:6" x14ac:dyDescent="0.3">
      <c r="A40">
        <v>39</v>
      </c>
      <c r="B40" t="s">
        <v>841</v>
      </c>
      <c r="C40" t="s">
        <v>238</v>
      </c>
      <c r="D40">
        <v>387</v>
      </c>
      <c r="E40" t="s">
        <v>213</v>
      </c>
      <c r="F40" t="s">
        <v>842</v>
      </c>
    </row>
    <row r="41" spans="1:6" x14ac:dyDescent="0.3">
      <c r="A41">
        <v>40</v>
      </c>
      <c r="B41" t="s">
        <v>843</v>
      </c>
      <c r="C41" t="s">
        <v>222</v>
      </c>
      <c r="D41">
        <v>1923</v>
      </c>
      <c r="E41" t="s">
        <v>176</v>
      </c>
      <c r="F41" t="s">
        <v>844</v>
      </c>
    </row>
    <row r="42" spans="1:6" x14ac:dyDescent="0.3">
      <c r="A42">
        <v>41</v>
      </c>
      <c r="B42" t="s">
        <v>845</v>
      </c>
      <c r="C42" t="s">
        <v>222</v>
      </c>
      <c r="D42">
        <v>1977</v>
      </c>
      <c r="E42" t="s">
        <v>178</v>
      </c>
      <c r="F42" t="s">
        <v>846</v>
      </c>
    </row>
    <row r="43" spans="1:6" x14ac:dyDescent="0.3">
      <c r="A43">
        <v>42</v>
      </c>
      <c r="B43" t="s">
        <v>847</v>
      </c>
      <c r="C43" t="s">
        <v>222</v>
      </c>
      <c r="D43">
        <v>1744</v>
      </c>
      <c r="E43" t="s">
        <v>213</v>
      </c>
      <c r="F43" t="s">
        <v>848</v>
      </c>
    </row>
    <row r="44" spans="1:6" x14ac:dyDescent="0.3">
      <c r="A44">
        <v>43</v>
      </c>
      <c r="B44" t="s">
        <v>849</v>
      </c>
      <c r="C44" t="s">
        <v>186</v>
      </c>
      <c r="D44">
        <v>750</v>
      </c>
      <c r="E44" t="s">
        <v>178</v>
      </c>
      <c r="F44" t="s">
        <v>850</v>
      </c>
    </row>
    <row r="45" spans="1:6" x14ac:dyDescent="0.3">
      <c r="A45">
        <v>44</v>
      </c>
      <c r="B45" t="s">
        <v>851</v>
      </c>
      <c r="C45" t="s">
        <v>216</v>
      </c>
      <c r="D45">
        <v>794</v>
      </c>
      <c r="E45" t="s">
        <v>178</v>
      </c>
      <c r="F45" t="s">
        <v>852</v>
      </c>
    </row>
    <row r="46" spans="1:6" x14ac:dyDescent="0.3">
      <c r="A46">
        <v>45</v>
      </c>
      <c r="B46" t="s">
        <v>853</v>
      </c>
      <c r="C46" t="s">
        <v>186</v>
      </c>
      <c r="D46">
        <v>722</v>
      </c>
      <c r="E46" t="s">
        <v>180</v>
      </c>
      <c r="F46" t="s">
        <v>854</v>
      </c>
    </row>
    <row r="47" spans="1:6" x14ac:dyDescent="0.3">
      <c r="A47">
        <v>46</v>
      </c>
      <c r="B47" t="s">
        <v>855</v>
      </c>
      <c r="C47" t="s">
        <v>227</v>
      </c>
      <c r="D47">
        <v>758</v>
      </c>
      <c r="E47" t="s">
        <v>176</v>
      </c>
      <c r="F47" t="s">
        <v>856</v>
      </c>
    </row>
    <row r="48" spans="1:6" x14ac:dyDescent="0.3">
      <c r="A48">
        <v>47</v>
      </c>
      <c r="B48" t="s">
        <v>857</v>
      </c>
      <c r="C48" t="s">
        <v>219</v>
      </c>
      <c r="D48">
        <v>1638</v>
      </c>
      <c r="E48" t="s">
        <v>195</v>
      </c>
      <c r="F48" t="s">
        <v>858</v>
      </c>
    </row>
    <row r="49" spans="1:6" x14ac:dyDescent="0.3">
      <c r="A49">
        <v>48</v>
      </c>
      <c r="B49" t="s">
        <v>859</v>
      </c>
      <c r="C49" t="s">
        <v>219</v>
      </c>
      <c r="D49">
        <v>433</v>
      </c>
      <c r="E49" t="s">
        <v>178</v>
      </c>
      <c r="F49" t="s">
        <v>860</v>
      </c>
    </row>
    <row r="50" spans="1:6" x14ac:dyDescent="0.3">
      <c r="A50">
        <v>49</v>
      </c>
      <c r="B50" t="s">
        <v>861</v>
      </c>
      <c r="C50" t="s">
        <v>219</v>
      </c>
      <c r="D50">
        <v>903</v>
      </c>
      <c r="E50" t="s">
        <v>183</v>
      </c>
      <c r="F50" t="s">
        <v>862</v>
      </c>
    </row>
    <row r="51" spans="1:6" x14ac:dyDescent="0.3">
      <c r="A51">
        <v>50</v>
      </c>
      <c r="B51" t="s">
        <v>863</v>
      </c>
      <c r="C51" t="s">
        <v>216</v>
      </c>
      <c r="D51">
        <v>422</v>
      </c>
      <c r="E51" t="s">
        <v>195</v>
      </c>
      <c r="F51" t="s">
        <v>864</v>
      </c>
    </row>
    <row r="52" spans="1:6" x14ac:dyDescent="0.3">
      <c r="A52">
        <v>51</v>
      </c>
      <c r="B52" t="s">
        <v>865</v>
      </c>
      <c r="C52" t="s">
        <v>212</v>
      </c>
      <c r="D52">
        <v>1084</v>
      </c>
      <c r="E52" t="s">
        <v>213</v>
      </c>
      <c r="F52" t="s">
        <v>866</v>
      </c>
    </row>
    <row r="53" spans="1:6" x14ac:dyDescent="0.3">
      <c r="A53">
        <v>52</v>
      </c>
      <c r="B53" t="s">
        <v>867</v>
      </c>
      <c r="C53" t="s">
        <v>186</v>
      </c>
      <c r="D53">
        <v>236</v>
      </c>
      <c r="E53" t="s">
        <v>183</v>
      </c>
      <c r="F53" t="s">
        <v>868</v>
      </c>
    </row>
    <row r="54" spans="1:6" x14ac:dyDescent="0.3">
      <c r="A54">
        <v>53</v>
      </c>
      <c r="B54" t="s">
        <v>869</v>
      </c>
      <c r="C54" t="s">
        <v>222</v>
      </c>
      <c r="D54">
        <v>1672</v>
      </c>
      <c r="E54" t="s">
        <v>186</v>
      </c>
      <c r="F54" t="s">
        <v>870</v>
      </c>
    </row>
    <row r="55" spans="1:6" x14ac:dyDescent="0.3">
      <c r="A55">
        <v>54</v>
      </c>
      <c r="B55" t="s">
        <v>871</v>
      </c>
      <c r="C55" t="s">
        <v>227</v>
      </c>
      <c r="D55">
        <v>1236</v>
      </c>
      <c r="E55" t="s">
        <v>176</v>
      </c>
      <c r="F55" t="s">
        <v>872</v>
      </c>
    </row>
    <row r="56" spans="1:6" x14ac:dyDescent="0.3">
      <c r="A56">
        <v>55</v>
      </c>
      <c r="B56" t="s">
        <v>873</v>
      </c>
      <c r="C56" t="s">
        <v>212</v>
      </c>
      <c r="D56">
        <v>1904</v>
      </c>
      <c r="E56" t="s">
        <v>186</v>
      </c>
      <c r="F56" t="s">
        <v>874</v>
      </c>
    </row>
    <row r="57" spans="1:6" x14ac:dyDescent="0.3">
      <c r="A57">
        <v>56</v>
      </c>
      <c r="B57" t="s">
        <v>258</v>
      </c>
      <c r="C57" t="s">
        <v>186</v>
      </c>
      <c r="D57">
        <v>1272</v>
      </c>
      <c r="E57" t="s">
        <v>176</v>
      </c>
      <c r="F57" t="s">
        <v>875</v>
      </c>
    </row>
    <row r="58" spans="1:6" x14ac:dyDescent="0.3">
      <c r="A58">
        <v>57</v>
      </c>
      <c r="B58" t="s">
        <v>876</v>
      </c>
      <c r="C58" t="s">
        <v>219</v>
      </c>
      <c r="D58">
        <v>1582</v>
      </c>
      <c r="E58" t="s">
        <v>180</v>
      </c>
      <c r="F58" t="s">
        <v>877</v>
      </c>
    </row>
    <row r="59" spans="1:6" x14ac:dyDescent="0.3">
      <c r="A59">
        <v>58</v>
      </c>
      <c r="B59" t="s">
        <v>878</v>
      </c>
      <c r="C59" t="s">
        <v>227</v>
      </c>
      <c r="D59">
        <v>1492</v>
      </c>
      <c r="E59" t="s">
        <v>183</v>
      </c>
      <c r="F59" t="s">
        <v>879</v>
      </c>
    </row>
    <row r="60" spans="1:6" x14ac:dyDescent="0.3">
      <c r="A60">
        <v>59</v>
      </c>
      <c r="B60" t="s">
        <v>880</v>
      </c>
      <c r="C60" t="s">
        <v>227</v>
      </c>
      <c r="D60">
        <v>811</v>
      </c>
      <c r="E60" t="s">
        <v>186</v>
      </c>
      <c r="F60" t="s">
        <v>881</v>
      </c>
    </row>
    <row r="61" spans="1:6" x14ac:dyDescent="0.3">
      <c r="A61">
        <v>60</v>
      </c>
      <c r="B61" t="s">
        <v>882</v>
      </c>
      <c r="C61" t="s">
        <v>222</v>
      </c>
      <c r="D61">
        <v>827</v>
      </c>
      <c r="E61" t="s">
        <v>178</v>
      </c>
      <c r="F61" t="s">
        <v>883</v>
      </c>
    </row>
    <row r="62" spans="1:6" x14ac:dyDescent="0.3">
      <c r="A62">
        <v>61</v>
      </c>
      <c r="B62" t="s">
        <v>884</v>
      </c>
      <c r="C62" t="s">
        <v>216</v>
      </c>
      <c r="D62">
        <v>810</v>
      </c>
      <c r="E62" t="s">
        <v>176</v>
      </c>
      <c r="F62" t="s">
        <v>885</v>
      </c>
    </row>
    <row r="63" spans="1:6" x14ac:dyDescent="0.3">
      <c r="A63">
        <v>62</v>
      </c>
      <c r="B63" t="s">
        <v>886</v>
      </c>
      <c r="C63" t="s">
        <v>219</v>
      </c>
      <c r="D63">
        <v>1356</v>
      </c>
      <c r="E63" t="s">
        <v>195</v>
      </c>
      <c r="F63" t="s">
        <v>887</v>
      </c>
    </row>
    <row r="64" spans="1:6" x14ac:dyDescent="0.3">
      <c r="A64">
        <v>63</v>
      </c>
      <c r="B64" t="s">
        <v>888</v>
      </c>
      <c r="C64" t="s">
        <v>222</v>
      </c>
      <c r="D64">
        <v>1348</v>
      </c>
      <c r="E64" t="s">
        <v>213</v>
      </c>
      <c r="F64" t="s">
        <v>889</v>
      </c>
    </row>
    <row r="65" spans="1:6" x14ac:dyDescent="0.3">
      <c r="A65">
        <v>64</v>
      </c>
      <c r="B65" t="s">
        <v>890</v>
      </c>
      <c r="C65" t="s">
        <v>212</v>
      </c>
      <c r="D65">
        <v>1878</v>
      </c>
      <c r="E65" t="s">
        <v>186</v>
      </c>
      <c r="F65" t="s">
        <v>891</v>
      </c>
    </row>
    <row r="66" spans="1:6" x14ac:dyDescent="0.3">
      <c r="A66">
        <v>65</v>
      </c>
      <c r="B66" t="s">
        <v>892</v>
      </c>
      <c r="C66" t="s">
        <v>186</v>
      </c>
      <c r="D66">
        <v>1895</v>
      </c>
      <c r="E66" t="s">
        <v>213</v>
      </c>
      <c r="F66" t="s">
        <v>893</v>
      </c>
    </row>
    <row r="67" spans="1:6" x14ac:dyDescent="0.3">
      <c r="A67">
        <v>66</v>
      </c>
      <c r="B67" t="s">
        <v>894</v>
      </c>
      <c r="C67" t="s">
        <v>219</v>
      </c>
      <c r="D67">
        <v>610</v>
      </c>
      <c r="E67" t="s">
        <v>195</v>
      </c>
      <c r="F67" t="s">
        <v>895</v>
      </c>
    </row>
    <row r="68" spans="1:6" x14ac:dyDescent="0.3">
      <c r="A68">
        <v>67</v>
      </c>
      <c r="B68" t="s">
        <v>896</v>
      </c>
      <c r="C68" t="s">
        <v>186</v>
      </c>
      <c r="D68">
        <v>1374</v>
      </c>
      <c r="E68" t="s">
        <v>176</v>
      </c>
      <c r="F68" t="s">
        <v>897</v>
      </c>
    </row>
    <row r="69" spans="1:6" x14ac:dyDescent="0.3">
      <c r="A69">
        <v>68</v>
      </c>
      <c r="B69" t="s">
        <v>898</v>
      </c>
      <c r="C69" t="s">
        <v>212</v>
      </c>
      <c r="D69">
        <v>597</v>
      </c>
      <c r="E69" t="s">
        <v>183</v>
      </c>
      <c r="F69" t="s">
        <v>899</v>
      </c>
    </row>
    <row r="70" spans="1:6" x14ac:dyDescent="0.3">
      <c r="A70">
        <v>69</v>
      </c>
      <c r="B70" t="s">
        <v>900</v>
      </c>
      <c r="C70" t="s">
        <v>227</v>
      </c>
      <c r="D70">
        <v>998</v>
      </c>
      <c r="E70" t="s">
        <v>195</v>
      </c>
      <c r="F70" t="s">
        <v>901</v>
      </c>
    </row>
    <row r="71" spans="1:6" x14ac:dyDescent="0.3">
      <c r="A71">
        <v>70</v>
      </c>
      <c r="B71" t="s">
        <v>892</v>
      </c>
      <c r="C71" t="s">
        <v>222</v>
      </c>
      <c r="D71">
        <v>866</v>
      </c>
      <c r="E71" t="s">
        <v>180</v>
      </c>
      <c r="F71" t="s">
        <v>902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0"/>
  <sheetViews>
    <sheetView topLeftCell="A21" workbookViewId="0">
      <selection activeCell="J38" sqref="J38"/>
    </sheetView>
  </sheetViews>
  <sheetFormatPr defaultRowHeight="14.4" x14ac:dyDescent="0.3"/>
  <cols>
    <col min="1" max="1" width="25.6640625" bestFit="1" customWidth="1"/>
    <col min="2" max="2" width="14.6640625" bestFit="1" customWidth="1"/>
    <col min="4" max="4" width="24.6640625" customWidth="1"/>
    <col min="5" max="5" width="14" customWidth="1"/>
    <col min="6" max="6" width="14.6640625" bestFit="1" customWidth="1"/>
    <col min="7" max="7" width="14.44140625" customWidth="1"/>
    <col min="8" max="8" width="14.6640625" bestFit="1" customWidth="1"/>
    <col min="9" max="10" width="11.109375" customWidth="1"/>
    <col min="11" max="11" width="14.6640625" bestFit="1" customWidth="1"/>
  </cols>
  <sheetData>
    <row r="2" spans="1:5" x14ac:dyDescent="0.3">
      <c r="A2" t="s">
        <v>994</v>
      </c>
      <c r="D2" t="s">
        <v>998</v>
      </c>
    </row>
    <row r="3" spans="1:5" x14ac:dyDescent="0.3">
      <c r="A3" s="10" t="s">
        <v>12</v>
      </c>
      <c r="B3" t="s">
        <v>993</v>
      </c>
      <c r="D3" s="10" t="s">
        <v>12</v>
      </c>
      <c r="E3" t="s">
        <v>993</v>
      </c>
    </row>
    <row r="4" spans="1:5" x14ac:dyDescent="0.3">
      <c r="A4" s="11" t="s">
        <v>357</v>
      </c>
      <c r="B4" s="1">
        <v>70409</v>
      </c>
      <c r="D4" s="11" t="s">
        <v>357</v>
      </c>
      <c r="E4" s="1">
        <v>70409</v>
      </c>
    </row>
    <row r="5" spans="1:5" x14ac:dyDescent="0.3">
      <c r="A5" s="11" t="s">
        <v>539</v>
      </c>
      <c r="B5" s="1">
        <v>26728</v>
      </c>
      <c r="D5" s="11" t="s">
        <v>539</v>
      </c>
      <c r="E5" s="1">
        <v>26728</v>
      </c>
    </row>
    <row r="6" spans="1:5" x14ac:dyDescent="0.3">
      <c r="A6" s="11" t="s">
        <v>331</v>
      </c>
      <c r="B6" s="1">
        <v>40160</v>
      </c>
      <c r="D6" s="11" t="s">
        <v>331</v>
      </c>
      <c r="E6" s="1">
        <v>40160</v>
      </c>
    </row>
    <row r="7" spans="1:5" x14ac:dyDescent="0.3">
      <c r="A7" s="11" t="s">
        <v>349</v>
      </c>
      <c r="B7" s="1">
        <v>28243</v>
      </c>
      <c r="D7" s="11" t="s">
        <v>349</v>
      </c>
      <c r="E7" s="1">
        <v>28243</v>
      </c>
    </row>
    <row r="8" spans="1:5" x14ac:dyDescent="0.3">
      <c r="A8" s="11" t="s">
        <v>504</v>
      </c>
      <c r="B8" s="1">
        <v>13859</v>
      </c>
      <c r="D8" s="11" t="s">
        <v>504</v>
      </c>
      <c r="E8" s="1">
        <v>13859</v>
      </c>
    </row>
    <row r="9" spans="1:5" x14ac:dyDescent="0.3">
      <c r="A9" s="11" t="s">
        <v>466</v>
      </c>
      <c r="B9" s="1">
        <v>38028</v>
      </c>
      <c r="D9" s="11" t="s">
        <v>466</v>
      </c>
      <c r="E9" s="1">
        <v>38028</v>
      </c>
    </row>
    <row r="10" spans="1:5" x14ac:dyDescent="0.3">
      <c r="A10" s="11" t="s">
        <v>579</v>
      </c>
      <c r="B10" s="1">
        <v>32456</v>
      </c>
      <c r="D10" s="11" t="s">
        <v>579</v>
      </c>
      <c r="E10" s="1">
        <v>32456</v>
      </c>
    </row>
    <row r="11" spans="1:5" x14ac:dyDescent="0.3">
      <c r="A11" s="11" t="s">
        <v>51</v>
      </c>
      <c r="B11" s="1">
        <v>34438</v>
      </c>
      <c r="D11" s="11" t="s">
        <v>51</v>
      </c>
      <c r="E11" s="1">
        <v>34438</v>
      </c>
    </row>
    <row r="12" spans="1:5" x14ac:dyDescent="0.3">
      <c r="A12" s="11" t="s">
        <v>400</v>
      </c>
      <c r="B12" s="1">
        <v>32732</v>
      </c>
      <c r="D12" s="11" t="s">
        <v>400</v>
      </c>
      <c r="E12" s="1">
        <v>32732</v>
      </c>
    </row>
    <row r="13" spans="1:5" x14ac:dyDescent="0.3">
      <c r="A13" s="11" t="s">
        <v>311</v>
      </c>
      <c r="B13" s="1">
        <v>72973</v>
      </c>
      <c r="D13" s="11" t="s">
        <v>311</v>
      </c>
      <c r="E13" s="1">
        <v>72973</v>
      </c>
    </row>
    <row r="14" spans="1:5" x14ac:dyDescent="0.3">
      <c r="A14" s="11" t="s">
        <v>523</v>
      </c>
      <c r="B14" s="1">
        <v>21593</v>
      </c>
      <c r="D14" s="11" t="s">
        <v>523</v>
      </c>
      <c r="E14" s="1">
        <v>21593</v>
      </c>
    </row>
    <row r="15" spans="1:5" x14ac:dyDescent="0.3">
      <c r="A15" s="11" t="s">
        <v>528</v>
      </c>
      <c r="B15" s="1">
        <v>22226</v>
      </c>
      <c r="D15" s="11" t="s">
        <v>528</v>
      </c>
      <c r="E15" s="1">
        <v>22226</v>
      </c>
    </row>
    <row r="16" spans="1:5" x14ac:dyDescent="0.3">
      <c r="A16" s="11" t="s">
        <v>517</v>
      </c>
      <c r="B16" s="1">
        <v>44597</v>
      </c>
      <c r="D16" s="11" t="s">
        <v>517</v>
      </c>
      <c r="E16" s="1">
        <v>44597</v>
      </c>
    </row>
    <row r="17" spans="1:11" x14ac:dyDescent="0.3">
      <c r="A17" s="11" t="s">
        <v>133</v>
      </c>
      <c r="B17" s="1">
        <v>69117</v>
      </c>
      <c r="D17" s="11" t="s">
        <v>133</v>
      </c>
      <c r="E17" s="1">
        <v>69117</v>
      </c>
    </row>
    <row r="18" spans="1:11" x14ac:dyDescent="0.3">
      <c r="A18" s="11" t="s">
        <v>30</v>
      </c>
      <c r="B18" s="1">
        <v>58462</v>
      </c>
      <c r="D18" s="11" t="s">
        <v>30</v>
      </c>
      <c r="E18" s="1">
        <v>58462</v>
      </c>
    </row>
    <row r="19" spans="1:11" x14ac:dyDescent="0.3">
      <c r="A19" s="11" t="s">
        <v>25</v>
      </c>
      <c r="B19" s="1">
        <v>23860</v>
      </c>
      <c r="D19" s="11" t="s">
        <v>25</v>
      </c>
      <c r="E19" s="1">
        <v>23860</v>
      </c>
    </row>
    <row r="20" spans="1:11" x14ac:dyDescent="0.3">
      <c r="A20" s="11" t="s">
        <v>56</v>
      </c>
      <c r="B20" s="1">
        <v>50151</v>
      </c>
      <c r="D20" s="11" t="s">
        <v>56</v>
      </c>
      <c r="E20" s="1">
        <v>50151</v>
      </c>
    </row>
    <row r="21" spans="1:11" x14ac:dyDescent="0.3">
      <c r="A21" s="11" t="s">
        <v>618</v>
      </c>
      <c r="B21" s="1">
        <v>40556</v>
      </c>
      <c r="D21" s="11" t="s">
        <v>618</v>
      </c>
      <c r="E21" s="1">
        <v>40556</v>
      </c>
    </row>
    <row r="22" spans="1:11" x14ac:dyDescent="0.3">
      <c r="A22" s="11" t="s">
        <v>113</v>
      </c>
      <c r="B22" s="1">
        <v>40031</v>
      </c>
      <c r="D22" s="11" t="s">
        <v>113</v>
      </c>
      <c r="E22" s="1">
        <v>40031</v>
      </c>
    </row>
    <row r="23" spans="1:11" x14ac:dyDescent="0.3">
      <c r="A23" s="11" t="s">
        <v>325</v>
      </c>
      <c r="B23" s="1">
        <v>35693</v>
      </c>
      <c r="D23" s="11" t="s">
        <v>325</v>
      </c>
      <c r="E23" s="1">
        <v>35693</v>
      </c>
    </row>
    <row r="24" spans="1:11" x14ac:dyDescent="0.3">
      <c r="A24" s="11" t="s">
        <v>417</v>
      </c>
      <c r="B24" s="1">
        <v>28825</v>
      </c>
      <c r="D24" s="11" t="s">
        <v>417</v>
      </c>
      <c r="E24" s="1">
        <v>28825</v>
      </c>
    </row>
    <row r="25" spans="1:11" x14ac:dyDescent="0.3">
      <c r="A25" s="11" t="s">
        <v>598</v>
      </c>
      <c r="B25" s="1">
        <v>31041</v>
      </c>
      <c r="D25" s="11" t="s">
        <v>598</v>
      </c>
      <c r="E25" s="1">
        <v>31041</v>
      </c>
    </row>
    <row r="26" spans="1:11" x14ac:dyDescent="0.3">
      <c r="A26" s="11" t="s">
        <v>395</v>
      </c>
      <c r="B26" s="1">
        <v>93813</v>
      </c>
      <c r="D26" s="11" t="s">
        <v>395</v>
      </c>
      <c r="E26" s="1">
        <v>93813</v>
      </c>
    </row>
    <row r="27" spans="1:11" x14ac:dyDescent="0.3">
      <c r="A27" s="11" t="s">
        <v>321</v>
      </c>
      <c r="B27" s="1">
        <v>76822</v>
      </c>
      <c r="D27" s="11" t="s">
        <v>321</v>
      </c>
      <c r="E27" s="1">
        <v>76822</v>
      </c>
    </row>
    <row r="28" spans="1:11" x14ac:dyDescent="0.3">
      <c r="A28" s="11" t="s">
        <v>149</v>
      </c>
      <c r="B28" s="1">
        <v>31319</v>
      </c>
      <c r="D28" s="11" t="s">
        <v>149</v>
      </c>
      <c r="E28" s="1">
        <v>31319</v>
      </c>
      <c r="G28" t="s">
        <v>995</v>
      </c>
      <c r="J28" t="s">
        <v>996</v>
      </c>
    </row>
    <row r="29" spans="1:11" x14ac:dyDescent="0.3">
      <c r="A29" s="11" t="s">
        <v>103</v>
      </c>
      <c r="B29" s="1">
        <v>42855</v>
      </c>
      <c r="D29" s="11" t="s">
        <v>103</v>
      </c>
      <c r="E29" s="1">
        <v>42855</v>
      </c>
      <c r="G29" s="10" t="s">
        <v>12</v>
      </c>
      <c r="H29" t="s">
        <v>993</v>
      </c>
      <c r="J29" s="10" t="s">
        <v>12</v>
      </c>
      <c r="K29" t="s">
        <v>993</v>
      </c>
    </row>
    <row r="30" spans="1:11" x14ac:dyDescent="0.3">
      <c r="A30" s="11" t="s">
        <v>509</v>
      </c>
      <c r="B30" s="1">
        <v>25892</v>
      </c>
      <c r="D30" s="11" t="s">
        <v>509</v>
      </c>
      <c r="E30" s="1">
        <v>25892</v>
      </c>
      <c r="G30" s="11" t="s">
        <v>382</v>
      </c>
      <c r="H30" s="1">
        <v>125854</v>
      </c>
      <c r="J30" s="11" t="s">
        <v>41</v>
      </c>
      <c r="K30" s="1">
        <v>8403</v>
      </c>
    </row>
    <row r="31" spans="1:11" x14ac:dyDescent="0.3">
      <c r="A31" s="11" t="s">
        <v>367</v>
      </c>
      <c r="B31" s="1">
        <v>29150</v>
      </c>
      <c r="D31" s="11" t="s">
        <v>367</v>
      </c>
      <c r="E31" s="1">
        <v>29150</v>
      </c>
      <c r="G31" s="11" t="s">
        <v>139</v>
      </c>
      <c r="H31" s="1">
        <v>109979</v>
      </c>
      <c r="J31" s="11" t="s">
        <v>609</v>
      </c>
      <c r="K31" s="1">
        <v>12240</v>
      </c>
    </row>
    <row r="32" spans="1:11" x14ac:dyDescent="0.3">
      <c r="A32" s="11" t="s">
        <v>377</v>
      </c>
      <c r="B32" s="1">
        <v>60143</v>
      </c>
      <c r="D32" s="11" t="s">
        <v>377</v>
      </c>
      <c r="E32" s="1">
        <v>60143</v>
      </c>
      <c r="G32" s="11" t="s">
        <v>395</v>
      </c>
      <c r="H32" s="1">
        <v>93813</v>
      </c>
      <c r="J32" s="11" t="s">
        <v>494</v>
      </c>
      <c r="K32" s="1">
        <v>12863</v>
      </c>
    </row>
    <row r="33" spans="1:11" x14ac:dyDescent="0.3">
      <c r="A33" s="11" t="s">
        <v>164</v>
      </c>
      <c r="B33" s="1">
        <v>80733</v>
      </c>
      <c r="D33" s="11" t="s">
        <v>164</v>
      </c>
      <c r="E33" s="1">
        <v>80733</v>
      </c>
      <c r="G33" s="11" t="s">
        <v>456</v>
      </c>
      <c r="H33" s="1">
        <v>81663</v>
      </c>
      <c r="J33" s="11" t="s">
        <v>504</v>
      </c>
      <c r="K33" s="1">
        <v>13859</v>
      </c>
    </row>
    <row r="34" spans="1:11" x14ac:dyDescent="0.3">
      <c r="A34" s="11" t="s">
        <v>488</v>
      </c>
      <c r="B34" s="1">
        <v>33067</v>
      </c>
      <c r="D34" s="11" t="s">
        <v>488</v>
      </c>
      <c r="E34" s="1">
        <v>33067</v>
      </c>
      <c r="G34" s="11" t="s">
        <v>164</v>
      </c>
      <c r="H34" s="1">
        <v>80733</v>
      </c>
      <c r="J34" s="11" t="s">
        <v>73</v>
      </c>
      <c r="K34" s="1">
        <v>15042</v>
      </c>
    </row>
    <row r="35" spans="1:11" x14ac:dyDescent="0.3">
      <c r="A35" s="11" t="s">
        <v>382</v>
      </c>
      <c r="B35" s="1">
        <v>125854</v>
      </c>
      <c r="D35" s="11" t="s">
        <v>382</v>
      </c>
      <c r="E35" s="1">
        <v>125854</v>
      </c>
      <c r="G35" s="11" t="s">
        <v>991</v>
      </c>
      <c r="H35" s="1">
        <v>492042</v>
      </c>
      <c r="J35" s="11" t="s">
        <v>991</v>
      </c>
      <c r="K35" s="1">
        <v>62407</v>
      </c>
    </row>
    <row r="36" spans="1:11" x14ac:dyDescent="0.3">
      <c r="A36" s="11" t="s">
        <v>305</v>
      </c>
      <c r="B36" s="1">
        <v>32998</v>
      </c>
      <c r="D36" s="11" t="s">
        <v>305</v>
      </c>
      <c r="E36" s="1">
        <v>32998</v>
      </c>
    </row>
    <row r="37" spans="1:11" x14ac:dyDescent="0.3">
      <c r="A37" s="11" t="s">
        <v>447</v>
      </c>
      <c r="B37" s="1">
        <v>43857</v>
      </c>
      <c r="D37" s="11" t="s">
        <v>447</v>
      </c>
      <c r="E37" s="1">
        <v>43857</v>
      </c>
    </row>
    <row r="38" spans="1:11" x14ac:dyDescent="0.3">
      <c r="A38" s="11" t="s">
        <v>372</v>
      </c>
      <c r="B38" s="1">
        <v>28829</v>
      </c>
      <c r="D38" s="11" t="s">
        <v>372</v>
      </c>
      <c r="E38" s="1">
        <v>28829</v>
      </c>
      <c r="G38" s="11" t="s">
        <v>999</v>
      </c>
    </row>
    <row r="39" spans="1:11" x14ac:dyDescent="0.3">
      <c r="A39" s="11" t="s">
        <v>427</v>
      </c>
      <c r="B39" s="1">
        <v>56296</v>
      </c>
      <c r="D39" s="11" t="s">
        <v>427</v>
      </c>
      <c r="E39" s="1">
        <v>56296</v>
      </c>
      <c r="G39" s="10" t="s">
        <v>997</v>
      </c>
      <c r="H39" t="s">
        <v>993</v>
      </c>
    </row>
    <row r="40" spans="1:11" x14ac:dyDescent="0.3">
      <c r="A40" s="11" t="s">
        <v>336</v>
      </c>
      <c r="B40" s="1">
        <v>30237</v>
      </c>
      <c r="D40" s="11" t="s">
        <v>336</v>
      </c>
      <c r="E40" s="1">
        <v>30237</v>
      </c>
      <c r="G40" s="11" t="s">
        <v>219</v>
      </c>
      <c r="H40" s="1">
        <v>1005645</v>
      </c>
    </row>
    <row r="41" spans="1:11" x14ac:dyDescent="0.3">
      <c r="A41" s="11" t="s">
        <v>68</v>
      </c>
      <c r="B41" s="1">
        <v>24931</v>
      </c>
      <c r="D41" s="11" t="s">
        <v>68</v>
      </c>
      <c r="E41" s="1">
        <v>24931</v>
      </c>
      <c r="G41" s="11" t="s">
        <v>212</v>
      </c>
      <c r="H41" s="1">
        <v>740831</v>
      </c>
    </row>
    <row r="42" spans="1:11" x14ac:dyDescent="0.3">
      <c r="A42" s="11" t="s">
        <v>345</v>
      </c>
      <c r="B42" s="1">
        <v>41595</v>
      </c>
      <c r="D42" s="11" t="s">
        <v>345</v>
      </c>
      <c r="E42" s="1">
        <v>41595</v>
      </c>
      <c r="G42" s="11" t="s">
        <v>222</v>
      </c>
      <c r="H42" s="1">
        <v>733842</v>
      </c>
    </row>
    <row r="43" spans="1:11" x14ac:dyDescent="0.3">
      <c r="A43" s="11" t="s">
        <v>46</v>
      </c>
      <c r="B43" s="1">
        <v>35959</v>
      </c>
      <c r="D43" s="11" t="s">
        <v>46</v>
      </c>
      <c r="E43" s="1">
        <v>35959</v>
      </c>
      <c r="G43" s="11" t="s">
        <v>227</v>
      </c>
      <c r="H43" s="1">
        <v>329862</v>
      </c>
    </row>
    <row r="44" spans="1:11" x14ac:dyDescent="0.3">
      <c r="A44" s="11" t="s">
        <v>139</v>
      </c>
      <c r="B44" s="1">
        <v>109979</v>
      </c>
      <c r="D44" s="11" t="s">
        <v>139</v>
      </c>
      <c r="E44" s="1">
        <v>109979</v>
      </c>
      <c r="G44" s="11" t="s">
        <v>186</v>
      </c>
      <c r="H44" s="1">
        <v>297372</v>
      </c>
    </row>
    <row r="45" spans="1:11" x14ac:dyDescent="0.3">
      <c r="A45" s="11" t="s">
        <v>128</v>
      </c>
      <c r="B45" s="1">
        <v>40262</v>
      </c>
      <c r="D45" s="11" t="s">
        <v>128</v>
      </c>
      <c r="E45" s="1">
        <v>40262</v>
      </c>
      <c r="G45" s="11" t="s">
        <v>991</v>
      </c>
      <c r="H45" s="1">
        <v>3107552</v>
      </c>
    </row>
    <row r="46" spans="1:11" x14ac:dyDescent="0.3">
      <c r="A46" s="11" t="s">
        <v>990</v>
      </c>
      <c r="B46" s="1">
        <v>39375</v>
      </c>
      <c r="D46" s="11" t="s">
        <v>990</v>
      </c>
      <c r="E46" s="1">
        <v>39375</v>
      </c>
    </row>
    <row r="47" spans="1:11" x14ac:dyDescent="0.3">
      <c r="A47" s="11" t="s">
        <v>93</v>
      </c>
      <c r="B47" s="1">
        <v>22045</v>
      </c>
      <c r="D47" s="11" t="s">
        <v>93</v>
      </c>
      <c r="E47" s="1">
        <v>22045</v>
      </c>
    </row>
    <row r="48" spans="1:11" x14ac:dyDescent="0.3">
      <c r="A48" s="11" t="s">
        <v>203</v>
      </c>
      <c r="B48" s="1">
        <v>50856</v>
      </c>
      <c r="D48" s="11" t="s">
        <v>203</v>
      </c>
      <c r="E48" s="1">
        <v>50856</v>
      </c>
    </row>
    <row r="49" spans="1:5" x14ac:dyDescent="0.3">
      <c r="A49" s="11" t="s">
        <v>41</v>
      </c>
      <c r="B49" s="1">
        <v>8403</v>
      </c>
      <c r="D49" s="11" t="s">
        <v>41</v>
      </c>
      <c r="E49" s="1">
        <v>8403</v>
      </c>
    </row>
    <row r="50" spans="1:5" x14ac:dyDescent="0.3">
      <c r="A50" s="11" t="s">
        <v>118</v>
      </c>
      <c r="B50" s="1">
        <v>75029</v>
      </c>
      <c r="D50" s="11" t="s">
        <v>118</v>
      </c>
      <c r="E50" s="1">
        <v>75029</v>
      </c>
    </row>
    <row r="51" spans="1:5" x14ac:dyDescent="0.3">
      <c r="A51" s="11" t="s">
        <v>474</v>
      </c>
      <c r="B51" s="1">
        <v>38017</v>
      </c>
      <c r="D51" s="11" t="s">
        <v>474</v>
      </c>
      <c r="E51" s="1">
        <v>38017</v>
      </c>
    </row>
    <row r="52" spans="1:5" x14ac:dyDescent="0.3">
      <c r="A52" s="11" t="s">
        <v>62</v>
      </c>
      <c r="B52" s="1">
        <v>42882</v>
      </c>
      <c r="D52" s="11" t="s">
        <v>62</v>
      </c>
      <c r="E52" s="1">
        <v>42882</v>
      </c>
    </row>
    <row r="53" spans="1:5" x14ac:dyDescent="0.3">
      <c r="A53" s="11" t="s">
        <v>362</v>
      </c>
      <c r="B53" s="1">
        <v>61294</v>
      </c>
      <c r="D53" s="11" t="s">
        <v>362</v>
      </c>
      <c r="E53" s="1">
        <v>61294</v>
      </c>
    </row>
    <row r="54" spans="1:5" x14ac:dyDescent="0.3">
      <c r="A54" s="11" t="s">
        <v>461</v>
      </c>
      <c r="B54" s="1">
        <v>23870</v>
      </c>
      <c r="D54" s="11" t="s">
        <v>461</v>
      </c>
      <c r="E54" s="1">
        <v>23870</v>
      </c>
    </row>
    <row r="55" spans="1:5" x14ac:dyDescent="0.3">
      <c r="A55" s="11" t="s">
        <v>82</v>
      </c>
      <c r="B55" s="1">
        <v>46738</v>
      </c>
      <c r="D55" s="11" t="s">
        <v>82</v>
      </c>
      <c r="E55" s="1">
        <v>46738</v>
      </c>
    </row>
    <row r="56" spans="1:5" x14ac:dyDescent="0.3">
      <c r="A56" s="11" t="s">
        <v>609</v>
      </c>
      <c r="B56" s="1">
        <v>12240</v>
      </c>
      <c r="D56" s="11" t="s">
        <v>609</v>
      </c>
      <c r="E56" s="1">
        <v>12240</v>
      </c>
    </row>
    <row r="57" spans="1:5" x14ac:dyDescent="0.3">
      <c r="A57" s="11" t="s">
        <v>123</v>
      </c>
      <c r="B57" s="1">
        <v>23641</v>
      </c>
      <c r="D57" s="11" t="s">
        <v>123</v>
      </c>
      <c r="E57" s="1">
        <v>23641</v>
      </c>
    </row>
    <row r="58" spans="1:5" x14ac:dyDescent="0.3">
      <c r="A58" s="11" t="s">
        <v>36</v>
      </c>
      <c r="B58" s="1">
        <v>35894</v>
      </c>
      <c r="D58" s="11" t="s">
        <v>36</v>
      </c>
      <c r="E58" s="1">
        <v>35894</v>
      </c>
    </row>
    <row r="59" spans="1:5" x14ac:dyDescent="0.3">
      <c r="A59" s="11" t="s">
        <v>442</v>
      </c>
      <c r="B59" s="1">
        <v>29721</v>
      </c>
      <c r="D59" s="11" t="s">
        <v>442</v>
      </c>
      <c r="E59" s="1">
        <v>29721</v>
      </c>
    </row>
    <row r="60" spans="1:5" x14ac:dyDescent="0.3">
      <c r="A60" s="11" t="s">
        <v>574</v>
      </c>
      <c r="B60" s="1">
        <v>43844</v>
      </c>
      <c r="D60" s="11" t="s">
        <v>574</v>
      </c>
      <c r="E60" s="1">
        <v>43844</v>
      </c>
    </row>
    <row r="61" spans="1:5" x14ac:dyDescent="0.3">
      <c r="A61" s="11" t="s">
        <v>584</v>
      </c>
      <c r="B61" s="1">
        <v>32001</v>
      </c>
      <c r="D61" s="11" t="s">
        <v>584</v>
      </c>
      <c r="E61" s="1">
        <v>32001</v>
      </c>
    </row>
    <row r="62" spans="1:5" x14ac:dyDescent="0.3">
      <c r="A62" s="11" t="s">
        <v>108</v>
      </c>
      <c r="B62" s="1">
        <v>33717</v>
      </c>
      <c r="D62" s="11" t="s">
        <v>108</v>
      </c>
      <c r="E62" s="1">
        <v>33717</v>
      </c>
    </row>
    <row r="63" spans="1:5" x14ac:dyDescent="0.3">
      <c r="A63" s="11" t="s">
        <v>159</v>
      </c>
      <c r="B63" s="1">
        <v>37013</v>
      </c>
      <c r="D63" s="11" t="s">
        <v>159</v>
      </c>
      <c r="E63" s="1">
        <v>37013</v>
      </c>
    </row>
    <row r="64" spans="1:5" x14ac:dyDescent="0.3">
      <c r="A64" s="11" t="s">
        <v>456</v>
      </c>
      <c r="B64" s="1">
        <v>81663</v>
      </c>
      <c r="D64" s="11" t="s">
        <v>456</v>
      </c>
      <c r="E64" s="1">
        <v>81663</v>
      </c>
    </row>
    <row r="65" spans="1:5" x14ac:dyDescent="0.3">
      <c r="A65" s="11" t="s">
        <v>73</v>
      </c>
      <c r="B65" s="1">
        <v>15042</v>
      </c>
      <c r="D65" s="11" t="s">
        <v>73</v>
      </c>
      <c r="E65" s="1">
        <v>15042</v>
      </c>
    </row>
    <row r="66" spans="1:5" x14ac:dyDescent="0.3">
      <c r="A66" s="11" t="s">
        <v>340</v>
      </c>
      <c r="B66" s="1">
        <v>41660</v>
      </c>
      <c r="D66" s="11" t="s">
        <v>340</v>
      </c>
      <c r="E66" s="1">
        <v>41660</v>
      </c>
    </row>
    <row r="67" spans="1:5" x14ac:dyDescent="0.3">
      <c r="A67" s="11" t="s">
        <v>19</v>
      </c>
      <c r="B67" s="1">
        <v>58010</v>
      </c>
      <c r="D67" s="11" t="s">
        <v>19</v>
      </c>
      <c r="E67" s="1">
        <v>58010</v>
      </c>
    </row>
    <row r="68" spans="1:5" x14ac:dyDescent="0.3">
      <c r="A68" s="11" t="s">
        <v>87</v>
      </c>
      <c r="B68" s="1">
        <v>37235</v>
      </c>
      <c r="D68" s="11" t="s">
        <v>87</v>
      </c>
      <c r="E68" s="1">
        <v>37235</v>
      </c>
    </row>
    <row r="69" spans="1:5" x14ac:dyDescent="0.3">
      <c r="A69" s="11" t="s">
        <v>494</v>
      </c>
      <c r="B69" s="1">
        <v>12863</v>
      </c>
      <c r="D69" s="11" t="s">
        <v>494</v>
      </c>
      <c r="E69" s="1">
        <v>12863</v>
      </c>
    </row>
    <row r="70" spans="1:5" x14ac:dyDescent="0.3">
      <c r="A70" s="11" t="s">
        <v>626</v>
      </c>
      <c r="B70" s="1">
        <v>34509</v>
      </c>
      <c r="D70" s="11" t="s">
        <v>626</v>
      </c>
      <c r="E70" s="1">
        <v>34509</v>
      </c>
    </row>
    <row r="71" spans="1:5" x14ac:dyDescent="0.3">
      <c r="A71" s="11" t="s">
        <v>559</v>
      </c>
      <c r="B71" s="1">
        <v>16532</v>
      </c>
      <c r="D71" s="11" t="s">
        <v>559</v>
      </c>
      <c r="E71" s="1">
        <v>16532</v>
      </c>
    </row>
    <row r="72" spans="1:5" x14ac:dyDescent="0.3">
      <c r="A72" s="11" t="s">
        <v>554</v>
      </c>
      <c r="B72" s="1">
        <v>23373</v>
      </c>
      <c r="D72" s="11" t="s">
        <v>554</v>
      </c>
      <c r="E72" s="1">
        <v>23373</v>
      </c>
    </row>
    <row r="73" spans="1:5" x14ac:dyDescent="0.3">
      <c r="A73" s="11" t="s">
        <v>533</v>
      </c>
      <c r="B73" s="1">
        <v>22223</v>
      </c>
      <c r="D73" s="11" t="s">
        <v>533</v>
      </c>
      <c r="E73" s="1">
        <v>22223</v>
      </c>
    </row>
    <row r="74" spans="1:5" x14ac:dyDescent="0.3">
      <c r="A74" s="11" t="s">
        <v>544</v>
      </c>
      <c r="B74" s="1">
        <v>42088</v>
      </c>
      <c r="D74" s="11" t="s">
        <v>544</v>
      </c>
      <c r="E74" s="1">
        <v>42088</v>
      </c>
    </row>
    <row r="75" spans="1:5" x14ac:dyDescent="0.3">
      <c r="A75" s="11" t="s">
        <v>289</v>
      </c>
      <c r="B75" s="1">
        <v>48097</v>
      </c>
      <c r="D75" s="11" t="s">
        <v>289</v>
      </c>
      <c r="E75" s="1">
        <v>48097</v>
      </c>
    </row>
    <row r="76" spans="1:5" x14ac:dyDescent="0.3">
      <c r="A76" s="11" t="s">
        <v>294</v>
      </c>
      <c r="B76" s="1">
        <v>30814</v>
      </c>
      <c r="D76" s="11" t="s">
        <v>294</v>
      </c>
      <c r="E76" s="1">
        <v>30814</v>
      </c>
    </row>
    <row r="77" spans="1:5" x14ac:dyDescent="0.3">
      <c r="A77" s="11" t="s">
        <v>433</v>
      </c>
      <c r="B77" s="1">
        <v>45635</v>
      </c>
      <c r="D77" s="11" t="s">
        <v>433</v>
      </c>
      <c r="E77" s="1">
        <v>45635</v>
      </c>
    </row>
    <row r="78" spans="1:5" x14ac:dyDescent="0.3">
      <c r="A78" s="11" t="s">
        <v>154</v>
      </c>
      <c r="B78" s="1">
        <v>33149</v>
      </c>
      <c r="D78" s="11" t="s">
        <v>154</v>
      </c>
      <c r="E78" s="1">
        <v>33149</v>
      </c>
    </row>
    <row r="79" spans="1:5" x14ac:dyDescent="0.3">
      <c r="A79" s="11" t="s">
        <v>144</v>
      </c>
      <c r="B79" s="1">
        <v>26463</v>
      </c>
      <c r="D79" s="11" t="s">
        <v>144</v>
      </c>
      <c r="E79" s="1">
        <v>26463</v>
      </c>
    </row>
    <row r="80" spans="1:5" x14ac:dyDescent="0.3">
      <c r="A80" s="11" t="s">
        <v>613</v>
      </c>
      <c r="B80" s="1">
        <v>24253</v>
      </c>
      <c r="D80" s="11" t="s">
        <v>613</v>
      </c>
      <c r="E80" s="1">
        <v>24253</v>
      </c>
    </row>
    <row r="81" spans="1:5" x14ac:dyDescent="0.3">
      <c r="A81" s="11" t="s">
        <v>452</v>
      </c>
      <c r="B81" s="1">
        <v>36991</v>
      </c>
      <c r="D81" s="11" t="s">
        <v>452</v>
      </c>
      <c r="E81" s="1">
        <v>36991</v>
      </c>
    </row>
    <row r="82" spans="1:5" x14ac:dyDescent="0.3">
      <c r="A82" s="11" t="s">
        <v>499</v>
      </c>
      <c r="B82" s="1">
        <v>29303</v>
      </c>
      <c r="D82" s="11" t="s">
        <v>499</v>
      </c>
      <c r="E82" s="1">
        <v>29303</v>
      </c>
    </row>
    <row r="83" spans="1:5" x14ac:dyDescent="0.3">
      <c r="A83" s="11" t="s">
        <v>299</v>
      </c>
      <c r="B83" s="1">
        <v>49494</v>
      </c>
      <c r="D83" s="11" t="s">
        <v>299</v>
      </c>
      <c r="E83" s="1">
        <v>49494</v>
      </c>
    </row>
    <row r="84" spans="1:5" x14ac:dyDescent="0.3">
      <c r="A84" s="11" t="s">
        <v>98</v>
      </c>
      <c r="B84" s="1">
        <v>37655</v>
      </c>
      <c r="D84" s="11" t="s">
        <v>98</v>
      </c>
      <c r="E84" s="1">
        <v>37655</v>
      </c>
    </row>
    <row r="85" spans="1:5" x14ac:dyDescent="0.3">
      <c r="A85" s="11" t="s">
        <v>549</v>
      </c>
      <c r="B85" s="1">
        <v>49100</v>
      </c>
      <c r="D85" s="11" t="s">
        <v>549</v>
      </c>
      <c r="E85" s="1">
        <v>49100</v>
      </c>
    </row>
    <row r="86" spans="1:5" x14ac:dyDescent="0.3">
      <c r="A86" s="11" t="s">
        <v>484</v>
      </c>
      <c r="B86" s="1">
        <v>35825</v>
      </c>
      <c r="D86" s="11" t="s">
        <v>484</v>
      </c>
      <c r="E86" s="1">
        <v>35825</v>
      </c>
    </row>
    <row r="87" spans="1:5" x14ac:dyDescent="0.3">
      <c r="A87" s="11" t="s">
        <v>593</v>
      </c>
      <c r="B87" s="1">
        <v>34849</v>
      </c>
      <c r="D87" s="11" t="s">
        <v>593</v>
      </c>
      <c r="E87" s="1">
        <v>34849</v>
      </c>
    </row>
    <row r="88" spans="1:5" x14ac:dyDescent="0.3">
      <c r="A88" s="11" t="s">
        <v>316</v>
      </c>
      <c r="B88" s="1">
        <v>51117</v>
      </c>
      <c r="D88" s="11" t="s">
        <v>316</v>
      </c>
      <c r="E88" s="1">
        <v>51117</v>
      </c>
    </row>
    <row r="89" spans="1:5" x14ac:dyDescent="0.3">
      <c r="A89" s="11" t="s">
        <v>603</v>
      </c>
      <c r="B89" s="1">
        <v>45692</v>
      </c>
      <c r="D89" s="11" t="s">
        <v>603</v>
      </c>
      <c r="E89" s="1">
        <v>45692</v>
      </c>
    </row>
    <row r="90" spans="1:5" x14ac:dyDescent="0.3">
      <c r="A90" s="11" t="s">
        <v>991</v>
      </c>
      <c r="B90" s="1">
        <v>3520984</v>
      </c>
      <c r="D90" s="11" t="s">
        <v>991</v>
      </c>
      <c r="E90" s="1">
        <v>3520984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F25" sqref="F25"/>
    </sheetView>
  </sheetViews>
  <sheetFormatPr defaultRowHeight="14.4" x14ac:dyDescent="0.3"/>
  <cols>
    <col min="1" max="1" width="14.6640625" customWidth="1"/>
    <col min="2" max="2" width="15.5546875" customWidth="1"/>
    <col min="3" max="3" width="8" customWidth="1"/>
    <col min="4" max="5" width="7" customWidth="1"/>
    <col min="6" max="6" width="15.109375" customWidth="1"/>
    <col min="7" max="7" width="8.77734375" customWidth="1"/>
    <col min="8" max="8" width="7" customWidth="1"/>
    <col min="9" max="9" width="10.77734375" customWidth="1"/>
    <col min="10" max="287" width="10.33203125" customWidth="1"/>
    <col min="288" max="288" width="10.77734375" bestFit="1" customWidth="1"/>
    <col min="289" max="297" width="10.33203125" bestFit="1" customWidth="1"/>
    <col min="298" max="298" width="8.77734375" customWidth="1"/>
    <col min="299" max="299" width="10.77734375" bestFit="1" customWidth="1"/>
  </cols>
  <sheetData>
    <row r="1" spans="1:3" x14ac:dyDescent="0.3">
      <c r="A1" s="13" t="s">
        <v>1018</v>
      </c>
    </row>
    <row r="2" spans="1:3" x14ac:dyDescent="0.3">
      <c r="A2" s="10" t="s">
        <v>989</v>
      </c>
      <c r="B2" t="s">
        <v>993</v>
      </c>
      <c r="C2" t="s">
        <v>1016</v>
      </c>
    </row>
    <row r="3" spans="1:3" x14ac:dyDescent="0.3">
      <c r="A3" s="11" t="s">
        <v>1012</v>
      </c>
      <c r="B3" s="1">
        <v>1311800</v>
      </c>
      <c r="C3" s="1">
        <v>1239</v>
      </c>
    </row>
    <row r="4" spans="1:3" x14ac:dyDescent="0.3">
      <c r="A4" s="12" t="s">
        <v>1000</v>
      </c>
      <c r="B4" s="1">
        <v>95468</v>
      </c>
      <c r="C4" s="1">
        <v>92</v>
      </c>
    </row>
    <row r="5" spans="1:3" x14ac:dyDescent="0.3">
      <c r="A5" s="12" t="s">
        <v>1001</v>
      </c>
      <c r="B5" s="1">
        <v>704509</v>
      </c>
      <c r="C5" s="1">
        <v>673</v>
      </c>
    </row>
    <row r="6" spans="1:3" x14ac:dyDescent="0.3">
      <c r="A6" s="12" t="s">
        <v>1002</v>
      </c>
      <c r="B6" s="1">
        <v>511823</v>
      </c>
      <c r="C6" s="1">
        <v>474</v>
      </c>
    </row>
    <row r="7" spans="1:3" x14ac:dyDescent="0.3">
      <c r="A7" s="11" t="s">
        <v>1013</v>
      </c>
      <c r="B7" s="1">
        <v>448652</v>
      </c>
      <c r="C7" s="1">
        <v>410</v>
      </c>
    </row>
    <row r="8" spans="1:3" x14ac:dyDescent="0.3">
      <c r="A8" s="12" t="s">
        <v>1003</v>
      </c>
      <c r="B8" s="1">
        <v>140393</v>
      </c>
      <c r="C8" s="1">
        <v>122</v>
      </c>
    </row>
    <row r="9" spans="1:3" x14ac:dyDescent="0.3">
      <c r="A9" s="12" t="s">
        <v>1004</v>
      </c>
      <c r="B9" s="1">
        <v>150346</v>
      </c>
      <c r="C9" s="1">
        <v>139</v>
      </c>
    </row>
    <row r="10" spans="1:3" x14ac:dyDescent="0.3">
      <c r="A10" s="12" t="s">
        <v>1005</v>
      </c>
      <c r="B10" s="1">
        <v>157913</v>
      </c>
      <c r="C10" s="1">
        <v>149</v>
      </c>
    </row>
    <row r="11" spans="1:3" x14ac:dyDescent="0.3">
      <c r="A11" s="11" t="s">
        <v>1014</v>
      </c>
      <c r="B11" s="1">
        <v>1010153</v>
      </c>
      <c r="C11" s="1">
        <v>750</v>
      </c>
    </row>
    <row r="12" spans="1:3" x14ac:dyDescent="0.3">
      <c r="A12" s="12" t="s">
        <v>1006</v>
      </c>
      <c r="B12" s="1">
        <v>135826</v>
      </c>
      <c r="C12" s="1">
        <v>117</v>
      </c>
    </row>
    <row r="13" spans="1:3" x14ac:dyDescent="0.3">
      <c r="A13" s="12" t="s">
        <v>1007</v>
      </c>
      <c r="B13" s="1">
        <v>737389</v>
      </c>
      <c r="C13" s="1">
        <v>517</v>
      </c>
    </row>
    <row r="14" spans="1:3" x14ac:dyDescent="0.3">
      <c r="A14" s="12" t="s">
        <v>1008</v>
      </c>
      <c r="B14" s="1">
        <v>136938</v>
      </c>
      <c r="C14" s="1">
        <v>116</v>
      </c>
    </row>
    <row r="15" spans="1:3" x14ac:dyDescent="0.3">
      <c r="A15" s="11" t="s">
        <v>1015</v>
      </c>
      <c r="B15" s="1">
        <v>750379</v>
      </c>
      <c r="C15" s="1">
        <v>646</v>
      </c>
    </row>
    <row r="16" spans="1:3" x14ac:dyDescent="0.3">
      <c r="A16" s="12" t="s">
        <v>1009</v>
      </c>
      <c r="B16" s="1">
        <v>151619</v>
      </c>
      <c r="C16" s="1">
        <v>119</v>
      </c>
    </row>
    <row r="17" spans="1:9" x14ac:dyDescent="0.3">
      <c r="A17" s="12" t="s">
        <v>1010</v>
      </c>
      <c r="B17" s="1">
        <v>449169</v>
      </c>
      <c r="C17" s="1">
        <v>410</v>
      </c>
    </row>
    <row r="18" spans="1:9" x14ac:dyDescent="0.3">
      <c r="A18" s="12" t="s">
        <v>1011</v>
      </c>
      <c r="B18" s="1">
        <v>149591</v>
      </c>
      <c r="C18" s="1">
        <v>117</v>
      </c>
    </row>
    <row r="19" spans="1:9" x14ac:dyDescent="0.3">
      <c r="A19" s="11" t="s">
        <v>991</v>
      </c>
      <c r="B19" s="1">
        <v>3520984</v>
      </c>
      <c r="C19" s="1">
        <v>3045</v>
      </c>
    </row>
    <row r="24" spans="1:9" x14ac:dyDescent="0.3">
      <c r="A24" t="s">
        <v>1020</v>
      </c>
      <c r="B24" t="s">
        <v>1019</v>
      </c>
    </row>
    <row r="25" spans="1:9" x14ac:dyDescent="0.3">
      <c r="A25" s="10" t="s">
        <v>993</v>
      </c>
      <c r="B25" s="10" t="s">
        <v>1017</v>
      </c>
    </row>
    <row r="26" spans="1:9" x14ac:dyDescent="0.3">
      <c r="A26" s="10" t="s">
        <v>989</v>
      </c>
      <c r="B26" t="s">
        <v>227</v>
      </c>
      <c r="C26" t="s">
        <v>219</v>
      </c>
      <c r="D26" t="s">
        <v>238</v>
      </c>
      <c r="E26" t="s">
        <v>216</v>
      </c>
      <c r="F26" t="s">
        <v>186</v>
      </c>
      <c r="G26" t="s">
        <v>212</v>
      </c>
      <c r="H26" t="s">
        <v>222</v>
      </c>
      <c r="I26" t="s">
        <v>991</v>
      </c>
    </row>
    <row r="27" spans="1:9" x14ac:dyDescent="0.3">
      <c r="A27" s="11" t="s">
        <v>1012</v>
      </c>
      <c r="B27" s="1">
        <v>180997</v>
      </c>
      <c r="C27" s="1">
        <v>547645</v>
      </c>
      <c r="D27" s="1">
        <v>160093</v>
      </c>
      <c r="E27" s="1">
        <v>56577</v>
      </c>
      <c r="F27" s="1">
        <v>57473</v>
      </c>
      <c r="G27" s="1">
        <v>181499</v>
      </c>
      <c r="H27" s="1">
        <v>127516</v>
      </c>
      <c r="I27" s="1">
        <v>1311800</v>
      </c>
    </row>
    <row r="28" spans="1:9" x14ac:dyDescent="0.3">
      <c r="A28" s="11" t="s">
        <v>1013</v>
      </c>
      <c r="B28" s="1">
        <v>42182</v>
      </c>
      <c r="C28" s="1">
        <v>80519</v>
      </c>
      <c r="D28" s="1">
        <v>19112</v>
      </c>
      <c r="E28" s="1">
        <v>62877</v>
      </c>
      <c r="F28" s="1">
        <v>69477</v>
      </c>
      <c r="G28" s="1">
        <v>84822</v>
      </c>
      <c r="H28" s="1">
        <v>89663</v>
      </c>
      <c r="I28" s="1">
        <v>448652</v>
      </c>
    </row>
    <row r="29" spans="1:9" x14ac:dyDescent="0.3">
      <c r="A29" s="11" t="s">
        <v>1014</v>
      </c>
      <c r="B29" s="1">
        <v>87083</v>
      </c>
      <c r="C29" s="1">
        <v>232017</v>
      </c>
      <c r="D29" s="1">
        <v>7615</v>
      </c>
      <c r="E29" s="1">
        <v>30797</v>
      </c>
      <c r="F29" s="1">
        <v>61039</v>
      </c>
      <c r="G29" s="1">
        <v>341848</v>
      </c>
      <c r="H29" s="1">
        <v>249754</v>
      </c>
      <c r="I29" s="1">
        <v>1010153</v>
      </c>
    </row>
    <row r="30" spans="1:9" x14ac:dyDescent="0.3">
      <c r="A30" s="11" t="s">
        <v>1015</v>
      </c>
      <c r="B30" s="1">
        <v>19600</v>
      </c>
      <c r="C30" s="1">
        <v>145464</v>
      </c>
      <c r="D30" s="1">
        <v>14331</v>
      </c>
      <c r="E30" s="1">
        <v>62030</v>
      </c>
      <c r="F30" s="1">
        <v>109383</v>
      </c>
      <c r="G30" s="1">
        <v>132662</v>
      </c>
      <c r="H30" s="1">
        <v>266909</v>
      </c>
      <c r="I30" s="1">
        <v>750379</v>
      </c>
    </row>
    <row r="31" spans="1:9" x14ac:dyDescent="0.3">
      <c r="A31" s="11" t="s">
        <v>991</v>
      </c>
      <c r="B31" s="1">
        <v>329862</v>
      </c>
      <c r="C31" s="1">
        <v>1005645</v>
      </c>
      <c r="D31" s="1">
        <v>201151</v>
      </c>
      <c r="E31" s="1">
        <v>212281</v>
      </c>
      <c r="F31" s="1">
        <v>297372</v>
      </c>
      <c r="G31" s="1">
        <v>740831</v>
      </c>
      <c r="H31" s="1">
        <v>733842</v>
      </c>
      <c r="I31" s="1">
        <v>3520984</v>
      </c>
    </row>
  </sheetData>
  <pageMargins left="0.7" right="0.7" top="0.75" bottom="0.75" header="0.3" footer="0.3"/>
  <pageSetup orientation="portrait" r:id="rId3"/>
  <drawing r:id="rId4"/>
  <extLs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workbookViewId="0">
      <selection activeCell="H3" sqref="H3"/>
    </sheetView>
  </sheetViews>
  <sheetFormatPr defaultRowHeight="14.4" x14ac:dyDescent="0.3"/>
  <cols>
    <col min="1" max="1" width="14.6640625" bestFit="1" customWidth="1"/>
    <col min="2" max="3" width="19.88671875" customWidth="1"/>
    <col min="4" max="4" width="12.5546875" customWidth="1"/>
    <col min="5" max="6" width="14.6640625" customWidth="1"/>
  </cols>
  <sheetData>
    <row r="1" spans="1:8" x14ac:dyDescent="0.3">
      <c r="A1" t="s">
        <v>993</v>
      </c>
      <c r="B1" t="s">
        <v>1021</v>
      </c>
      <c r="C1" t="s">
        <v>1022</v>
      </c>
    </row>
    <row r="2" spans="1:8" x14ac:dyDescent="0.3">
      <c r="A2" s="1">
        <v>3520984</v>
      </c>
      <c r="B2" s="1">
        <v>1000</v>
      </c>
      <c r="C2" s="1">
        <v>100</v>
      </c>
      <c r="E2" s="14" t="s">
        <v>993</v>
      </c>
      <c r="F2" s="14" t="s">
        <v>993</v>
      </c>
      <c r="H2" t="s">
        <v>1023</v>
      </c>
    </row>
    <row r="3" spans="1:8" x14ac:dyDescent="0.3">
      <c r="E3" s="1">
        <v>3520984</v>
      </c>
      <c r="F3" s="1">
        <v>1000</v>
      </c>
      <c r="H3">
        <f>E3/F3</f>
        <v>3520.9839999999999</v>
      </c>
    </row>
    <row r="4" spans="1:8" x14ac:dyDescent="0.3">
      <c r="A4" s="14" t="s">
        <v>993</v>
      </c>
    </row>
    <row r="5" spans="1:8" x14ac:dyDescent="0.3">
      <c r="A5" s="1">
        <v>3520984</v>
      </c>
    </row>
    <row r="7" spans="1:8" x14ac:dyDescent="0.3">
      <c r="A7" s="10" t="s">
        <v>989</v>
      </c>
      <c r="B7" t="s">
        <v>1022</v>
      </c>
      <c r="D7" s="10" t="s">
        <v>989</v>
      </c>
      <c r="E7" t="s">
        <v>993</v>
      </c>
    </row>
    <row r="8" spans="1:8" x14ac:dyDescent="0.3">
      <c r="A8" s="11" t="s">
        <v>17</v>
      </c>
      <c r="B8" s="1">
        <v>5</v>
      </c>
      <c r="C8" t="str">
        <f t="shared" ref="C8:C39" si="0">IF(COUNTIF($A$8:$A$119,B8)=1,"Unique","Repeated")</f>
        <v>Repeated</v>
      </c>
      <c r="D8" s="11" t="s">
        <v>21</v>
      </c>
      <c r="E8" s="1">
        <v>1730761</v>
      </c>
    </row>
    <row r="9" spans="1:8" x14ac:dyDescent="0.3">
      <c r="A9" s="11" t="s">
        <v>23</v>
      </c>
      <c r="B9" s="1">
        <v>8</v>
      </c>
      <c r="C9" t="str">
        <f t="shared" si="0"/>
        <v>Repeated</v>
      </c>
      <c r="D9" s="11" t="s">
        <v>32</v>
      </c>
      <c r="E9" s="1">
        <v>1790223</v>
      </c>
    </row>
    <row r="10" spans="1:8" x14ac:dyDescent="0.3">
      <c r="A10" s="11" t="s">
        <v>28</v>
      </c>
      <c r="B10" s="1">
        <v>10</v>
      </c>
      <c r="C10" t="str">
        <f t="shared" si="0"/>
        <v>Repeated</v>
      </c>
      <c r="D10" s="11" t="s">
        <v>991</v>
      </c>
      <c r="E10" s="1">
        <v>3520984</v>
      </c>
    </row>
    <row r="11" spans="1:8" x14ac:dyDescent="0.3">
      <c r="A11" s="11" t="s">
        <v>34</v>
      </c>
      <c r="B11" s="1">
        <v>11</v>
      </c>
      <c r="C11" t="str">
        <f t="shared" si="0"/>
        <v>Repeated</v>
      </c>
    </row>
    <row r="12" spans="1:8" x14ac:dyDescent="0.3">
      <c r="A12" s="11" t="s">
        <v>39</v>
      </c>
      <c r="B12" s="1">
        <v>4</v>
      </c>
      <c r="C12" t="str">
        <f t="shared" si="0"/>
        <v>Repeated</v>
      </c>
    </row>
    <row r="13" spans="1:8" x14ac:dyDescent="0.3">
      <c r="A13" s="11" t="s">
        <v>44</v>
      </c>
      <c r="B13" s="1">
        <v>10</v>
      </c>
      <c r="C13" t="str">
        <f t="shared" si="0"/>
        <v>Repeated</v>
      </c>
    </row>
    <row r="14" spans="1:8" x14ac:dyDescent="0.3">
      <c r="A14" s="11" t="s">
        <v>49</v>
      </c>
      <c r="B14" s="1">
        <v>12</v>
      </c>
      <c r="C14" t="str">
        <f t="shared" si="0"/>
        <v>Repeated</v>
      </c>
    </row>
    <row r="15" spans="1:8" x14ac:dyDescent="0.3">
      <c r="A15" s="11" t="s">
        <v>54</v>
      </c>
      <c r="B15" s="1">
        <v>16</v>
      </c>
      <c r="C15" t="str">
        <f t="shared" si="0"/>
        <v>Repeated</v>
      </c>
    </row>
    <row r="16" spans="1:8" x14ac:dyDescent="0.3">
      <c r="A16" s="11" t="s">
        <v>60</v>
      </c>
      <c r="B16" s="1">
        <v>12</v>
      </c>
      <c r="C16" t="str">
        <f t="shared" si="0"/>
        <v>Repeated</v>
      </c>
    </row>
    <row r="17" spans="1:3" x14ac:dyDescent="0.3">
      <c r="A17" s="11" t="s">
        <v>66</v>
      </c>
      <c r="B17" s="1">
        <v>8</v>
      </c>
      <c r="C17" t="str">
        <f t="shared" si="0"/>
        <v>Repeated</v>
      </c>
    </row>
    <row r="18" spans="1:3" x14ac:dyDescent="0.3">
      <c r="A18" s="11" t="s">
        <v>71</v>
      </c>
      <c r="B18" s="1">
        <v>7</v>
      </c>
      <c r="C18" t="str">
        <f t="shared" si="0"/>
        <v>Repeated</v>
      </c>
    </row>
    <row r="19" spans="1:3" x14ac:dyDescent="0.3">
      <c r="A19" s="11" t="s">
        <v>76</v>
      </c>
      <c r="B19" s="1">
        <v>8</v>
      </c>
      <c r="C19" t="str">
        <f t="shared" si="0"/>
        <v>Repeated</v>
      </c>
    </row>
    <row r="20" spans="1:3" x14ac:dyDescent="0.3">
      <c r="A20" s="11" t="s">
        <v>80</v>
      </c>
      <c r="B20" s="1">
        <v>13</v>
      </c>
      <c r="C20" t="str">
        <f t="shared" si="0"/>
        <v>Repeated</v>
      </c>
    </row>
    <row r="21" spans="1:3" x14ac:dyDescent="0.3">
      <c r="A21" s="11" t="s">
        <v>85</v>
      </c>
      <c r="B21" s="1">
        <v>12</v>
      </c>
      <c r="C21" t="str">
        <f t="shared" si="0"/>
        <v>Repeated</v>
      </c>
    </row>
    <row r="22" spans="1:3" x14ac:dyDescent="0.3">
      <c r="A22" s="11" t="s">
        <v>91</v>
      </c>
      <c r="B22" s="1">
        <v>9</v>
      </c>
      <c r="C22" t="str">
        <f t="shared" si="0"/>
        <v>Repeated</v>
      </c>
    </row>
    <row r="23" spans="1:3" x14ac:dyDescent="0.3">
      <c r="A23" s="11" t="s">
        <v>96</v>
      </c>
      <c r="B23" s="1">
        <v>9</v>
      </c>
      <c r="C23" t="str">
        <f t="shared" si="0"/>
        <v>Repeated</v>
      </c>
    </row>
    <row r="24" spans="1:3" x14ac:dyDescent="0.3">
      <c r="A24" s="11" t="s">
        <v>101</v>
      </c>
      <c r="B24" s="1">
        <v>9</v>
      </c>
      <c r="C24" t="str">
        <f t="shared" si="0"/>
        <v>Repeated</v>
      </c>
    </row>
    <row r="25" spans="1:3" x14ac:dyDescent="0.3">
      <c r="A25" s="11" t="s">
        <v>106</v>
      </c>
      <c r="B25" s="1">
        <v>11</v>
      </c>
      <c r="C25" t="str">
        <f t="shared" si="0"/>
        <v>Repeated</v>
      </c>
    </row>
    <row r="26" spans="1:3" x14ac:dyDescent="0.3">
      <c r="A26" s="11" t="s">
        <v>111</v>
      </c>
      <c r="B26" s="1">
        <v>9</v>
      </c>
      <c r="C26" t="str">
        <f t="shared" si="0"/>
        <v>Repeated</v>
      </c>
    </row>
    <row r="27" spans="1:3" x14ac:dyDescent="0.3">
      <c r="A27" s="11" t="s">
        <v>116</v>
      </c>
      <c r="B27" s="1">
        <v>16</v>
      </c>
      <c r="C27" t="str">
        <f t="shared" si="0"/>
        <v>Repeated</v>
      </c>
    </row>
    <row r="28" spans="1:3" x14ac:dyDescent="0.3">
      <c r="A28" s="11" t="s">
        <v>121</v>
      </c>
      <c r="B28" s="1">
        <v>6</v>
      </c>
      <c r="C28" t="str">
        <f t="shared" si="0"/>
        <v>Repeated</v>
      </c>
    </row>
    <row r="29" spans="1:3" x14ac:dyDescent="0.3">
      <c r="A29" s="11" t="s">
        <v>126</v>
      </c>
      <c r="B29" s="1">
        <v>8</v>
      </c>
      <c r="C29" t="str">
        <f t="shared" si="0"/>
        <v>Repeated</v>
      </c>
    </row>
    <row r="30" spans="1:3" x14ac:dyDescent="0.3">
      <c r="A30" s="11" t="s">
        <v>131</v>
      </c>
      <c r="B30" s="1">
        <v>10</v>
      </c>
      <c r="C30" t="str">
        <f t="shared" si="0"/>
        <v>Repeated</v>
      </c>
    </row>
    <row r="31" spans="1:3" x14ac:dyDescent="0.3">
      <c r="A31" s="11" t="s">
        <v>137</v>
      </c>
      <c r="B31" s="1">
        <v>14</v>
      </c>
      <c r="C31" t="str">
        <f t="shared" si="0"/>
        <v>Repeated</v>
      </c>
    </row>
    <row r="32" spans="1:3" x14ac:dyDescent="0.3">
      <c r="A32" s="11" t="s">
        <v>142</v>
      </c>
      <c r="B32" s="1">
        <v>6</v>
      </c>
      <c r="C32" t="str">
        <f t="shared" si="0"/>
        <v>Repeated</v>
      </c>
    </row>
    <row r="33" spans="1:3" x14ac:dyDescent="0.3">
      <c r="A33" s="11" t="s">
        <v>147</v>
      </c>
      <c r="B33" s="1">
        <v>9</v>
      </c>
      <c r="C33" t="str">
        <f t="shared" si="0"/>
        <v>Repeated</v>
      </c>
    </row>
    <row r="34" spans="1:3" x14ac:dyDescent="0.3">
      <c r="A34" s="11" t="s">
        <v>152</v>
      </c>
      <c r="B34" s="1">
        <v>8</v>
      </c>
      <c r="C34" t="str">
        <f t="shared" si="0"/>
        <v>Repeated</v>
      </c>
    </row>
    <row r="35" spans="1:3" x14ac:dyDescent="0.3">
      <c r="A35" s="11" t="s">
        <v>157</v>
      </c>
      <c r="B35" s="1">
        <v>13</v>
      </c>
      <c r="C35" t="str">
        <f t="shared" si="0"/>
        <v>Repeated</v>
      </c>
    </row>
    <row r="36" spans="1:3" x14ac:dyDescent="0.3">
      <c r="A36" s="11" t="s">
        <v>162</v>
      </c>
      <c r="B36" s="1">
        <v>11</v>
      </c>
      <c r="C36" t="str">
        <f t="shared" si="0"/>
        <v>Repeated</v>
      </c>
    </row>
    <row r="37" spans="1:3" x14ac:dyDescent="0.3">
      <c r="A37" s="11" t="s">
        <v>287</v>
      </c>
      <c r="B37" s="1">
        <v>12</v>
      </c>
      <c r="C37" t="str">
        <f t="shared" si="0"/>
        <v>Repeated</v>
      </c>
    </row>
    <row r="38" spans="1:3" x14ac:dyDescent="0.3">
      <c r="A38" s="11" t="s">
        <v>292</v>
      </c>
      <c r="B38" s="1">
        <v>9</v>
      </c>
      <c r="C38" t="str">
        <f t="shared" si="0"/>
        <v>Repeated</v>
      </c>
    </row>
    <row r="39" spans="1:3" x14ac:dyDescent="0.3">
      <c r="A39" s="11" t="s">
        <v>297</v>
      </c>
      <c r="B39" s="1">
        <v>13</v>
      </c>
      <c r="C39" t="str">
        <f t="shared" si="0"/>
        <v>Repeated</v>
      </c>
    </row>
    <row r="40" spans="1:3" x14ac:dyDescent="0.3">
      <c r="A40" s="11" t="s">
        <v>303</v>
      </c>
      <c r="B40" s="1">
        <v>10</v>
      </c>
      <c r="C40" t="str">
        <f t="shared" ref="C40:C71" si="1">IF(COUNTIF($A$8:$A$119,B40)=1,"Unique","Repeated")</f>
        <v>Repeated</v>
      </c>
    </row>
    <row r="41" spans="1:3" x14ac:dyDescent="0.3">
      <c r="A41" s="11" t="s">
        <v>309</v>
      </c>
      <c r="B41" s="1">
        <v>7</v>
      </c>
      <c r="C41" t="str">
        <f t="shared" si="1"/>
        <v>Repeated</v>
      </c>
    </row>
    <row r="42" spans="1:3" x14ac:dyDescent="0.3">
      <c r="A42" s="11" t="s">
        <v>314</v>
      </c>
      <c r="B42" s="1">
        <v>10</v>
      </c>
      <c r="C42" t="str">
        <f t="shared" si="1"/>
        <v>Repeated</v>
      </c>
    </row>
    <row r="43" spans="1:3" x14ac:dyDescent="0.3">
      <c r="A43" s="11" t="s">
        <v>319</v>
      </c>
      <c r="B43" s="1">
        <v>9</v>
      </c>
      <c r="C43" t="str">
        <f t="shared" si="1"/>
        <v>Repeated</v>
      </c>
    </row>
    <row r="44" spans="1:3" x14ac:dyDescent="0.3">
      <c r="A44" s="11" t="s">
        <v>174</v>
      </c>
      <c r="B44" s="1">
        <v>10</v>
      </c>
      <c r="C44" t="str">
        <f t="shared" si="1"/>
        <v>Repeated</v>
      </c>
    </row>
    <row r="45" spans="1:3" x14ac:dyDescent="0.3">
      <c r="A45" s="11" t="s">
        <v>329</v>
      </c>
      <c r="B45" s="1">
        <v>13</v>
      </c>
      <c r="C45" t="str">
        <f t="shared" si="1"/>
        <v>Repeated</v>
      </c>
    </row>
    <row r="46" spans="1:3" x14ac:dyDescent="0.3">
      <c r="A46" s="11" t="s">
        <v>334</v>
      </c>
      <c r="B46" s="1">
        <v>7</v>
      </c>
      <c r="C46" t="str">
        <f t="shared" si="1"/>
        <v>Repeated</v>
      </c>
    </row>
    <row r="47" spans="1:3" x14ac:dyDescent="0.3">
      <c r="A47" s="11" t="s">
        <v>184</v>
      </c>
      <c r="B47" s="1">
        <v>11</v>
      </c>
      <c r="C47" t="str">
        <f t="shared" si="1"/>
        <v>Repeated</v>
      </c>
    </row>
    <row r="48" spans="1:3" x14ac:dyDescent="0.3">
      <c r="A48" s="11" t="s">
        <v>343</v>
      </c>
      <c r="B48" s="1">
        <v>13</v>
      </c>
      <c r="C48" t="str">
        <f t="shared" si="1"/>
        <v>Repeated</v>
      </c>
    </row>
    <row r="49" spans="1:3" x14ac:dyDescent="0.3">
      <c r="A49" s="11" t="s">
        <v>198</v>
      </c>
      <c r="B49" s="1">
        <v>9</v>
      </c>
      <c r="C49" t="str">
        <f t="shared" si="1"/>
        <v>Repeated</v>
      </c>
    </row>
    <row r="50" spans="1:3" x14ac:dyDescent="0.3">
      <c r="A50" s="11" t="s">
        <v>352</v>
      </c>
      <c r="B50" s="1">
        <v>7</v>
      </c>
      <c r="C50" t="str">
        <f t="shared" si="1"/>
        <v>Repeated</v>
      </c>
    </row>
    <row r="51" spans="1:3" x14ac:dyDescent="0.3">
      <c r="A51" s="11" t="s">
        <v>190</v>
      </c>
      <c r="B51" s="1">
        <v>17</v>
      </c>
      <c r="C51" t="str">
        <f t="shared" si="1"/>
        <v>Repeated</v>
      </c>
    </row>
    <row r="52" spans="1:3" x14ac:dyDescent="0.3">
      <c r="A52" s="11" t="s">
        <v>360</v>
      </c>
      <c r="B52" s="1">
        <v>15</v>
      </c>
      <c r="C52" t="str">
        <f t="shared" si="1"/>
        <v>Repeated</v>
      </c>
    </row>
    <row r="53" spans="1:3" x14ac:dyDescent="0.3">
      <c r="A53" s="11" t="s">
        <v>365</v>
      </c>
      <c r="B53" s="1">
        <v>14</v>
      </c>
      <c r="C53" t="str">
        <f t="shared" si="1"/>
        <v>Repeated</v>
      </c>
    </row>
    <row r="54" spans="1:3" x14ac:dyDescent="0.3">
      <c r="A54" s="11" t="s">
        <v>370</v>
      </c>
      <c r="B54" s="1">
        <v>12</v>
      </c>
      <c r="C54" t="str">
        <f t="shared" si="1"/>
        <v>Repeated</v>
      </c>
    </row>
    <row r="55" spans="1:3" x14ac:dyDescent="0.3">
      <c r="A55" s="11" t="s">
        <v>375</v>
      </c>
      <c r="B55" s="1">
        <v>9</v>
      </c>
      <c r="C55" t="str">
        <f t="shared" si="1"/>
        <v>Repeated</v>
      </c>
    </row>
    <row r="56" spans="1:3" x14ac:dyDescent="0.3">
      <c r="A56" s="11" t="s">
        <v>380</v>
      </c>
      <c r="B56" s="1">
        <v>8</v>
      </c>
      <c r="C56" t="str">
        <f t="shared" si="1"/>
        <v>Repeated</v>
      </c>
    </row>
    <row r="57" spans="1:3" x14ac:dyDescent="0.3">
      <c r="A57" s="11" t="s">
        <v>385</v>
      </c>
      <c r="B57" s="1">
        <v>11</v>
      </c>
      <c r="C57" t="str">
        <f t="shared" si="1"/>
        <v>Repeated</v>
      </c>
    </row>
    <row r="58" spans="1:3" x14ac:dyDescent="0.3">
      <c r="A58" s="11" t="s">
        <v>389</v>
      </c>
      <c r="B58" s="1">
        <v>14</v>
      </c>
      <c r="C58" t="str">
        <f t="shared" si="1"/>
        <v>Repeated</v>
      </c>
    </row>
    <row r="59" spans="1:3" x14ac:dyDescent="0.3">
      <c r="A59" s="11" t="s">
        <v>393</v>
      </c>
      <c r="B59" s="1">
        <v>11</v>
      </c>
      <c r="C59" t="str">
        <f t="shared" si="1"/>
        <v>Repeated</v>
      </c>
    </row>
    <row r="60" spans="1:3" x14ac:dyDescent="0.3">
      <c r="A60" s="11" t="s">
        <v>398</v>
      </c>
      <c r="B60" s="1">
        <v>12</v>
      </c>
      <c r="C60" t="str">
        <f t="shared" si="1"/>
        <v>Repeated</v>
      </c>
    </row>
    <row r="61" spans="1:3" x14ac:dyDescent="0.3">
      <c r="A61" s="11" t="s">
        <v>403</v>
      </c>
      <c r="B61" s="1">
        <v>11</v>
      </c>
      <c r="C61" t="str">
        <f t="shared" si="1"/>
        <v>Repeated</v>
      </c>
    </row>
    <row r="62" spans="1:3" x14ac:dyDescent="0.3">
      <c r="A62" s="11" t="s">
        <v>407</v>
      </c>
      <c r="B62" s="1">
        <v>10</v>
      </c>
      <c r="C62" t="str">
        <f t="shared" si="1"/>
        <v>Repeated</v>
      </c>
    </row>
    <row r="63" spans="1:3" x14ac:dyDescent="0.3">
      <c r="A63" s="11" t="s">
        <v>202</v>
      </c>
      <c r="B63" s="1">
        <v>13</v>
      </c>
      <c r="C63" t="str">
        <f t="shared" si="1"/>
        <v>Repeated</v>
      </c>
    </row>
    <row r="64" spans="1:3" x14ac:dyDescent="0.3">
      <c r="A64" s="11" t="s">
        <v>415</v>
      </c>
      <c r="B64" s="1">
        <v>7</v>
      </c>
      <c r="C64" t="str">
        <f t="shared" si="1"/>
        <v>Repeated</v>
      </c>
    </row>
    <row r="65" spans="1:3" x14ac:dyDescent="0.3">
      <c r="A65" s="11" t="s">
        <v>421</v>
      </c>
      <c r="B65" s="1">
        <v>11</v>
      </c>
      <c r="C65" t="str">
        <f t="shared" si="1"/>
        <v>Repeated</v>
      </c>
    </row>
    <row r="66" spans="1:3" x14ac:dyDescent="0.3">
      <c r="A66" s="11" t="s">
        <v>425</v>
      </c>
      <c r="B66" s="1">
        <v>8</v>
      </c>
      <c r="C66" t="str">
        <f t="shared" si="1"/>
        <v>Repeated</v>
      </c>
    </row>
    <row r="67" spans="1:3" x14ac:dyDescent="0.3">
      <c r="A67" s="11" t="s">
        <v>431</v>
      </c>
      <c r="B67" s="1">
        <v>10</v>
      </c>
      <c r="C67" t="str">
        <f t="shared" si="1"/>
        <v>Repeated</v>
      </c>
    </row>
    <row r="68" spans="1:3" x14ac:dyDescent="0.3">
      <c r="A68" s="11" t="s">
        <v>436</v>
      </c>
      <c r="B68" s="1">
        <v>13</v>
      </c>
      <c r="C68" t="str">
        <f t="shared" si="1"/>
        <v>Repeated</v>
      </c>
    </row>
    <row r="69" spans="1:3" x14ac:dyDescent="0.3">
      <c r="A69" s="11" t="s">
        <v>440</v>
      </c>
      <c r="B69" s="1">
        <v>9</v>
      </c>
      <c r="C69" t="str">
        <f t="shared" si="1"/>
        <v>Repeated</v>
      </c>
    </row>
    <row r="70" spans="1:3" x14ac:dyDescent="0.3">
      <c r="A70" s="11" t="s">
        <v>445</v>
      </c>
      <c r="B70" s="1">
        <v>12</v>
      </c>
      <c r="C70" t="str">
        <f t="shared" si="1"/>
        <v>Repeated</v>
      </c>
    </row>
    <row r="71" spans="1:3" x14ac:dyDescent="0.3">
      <c r="A71" s="11" t="s">
        <v>450</v>
      </c>
      <c r="B71" s="1">
        <v>12</v>
      </c>
      <c r="C71" t="str">
        <f t="shared" si="1"/>
        <v>Repeated</v>
      </c>
    </row>
    <row r="72" spans="1:3" x14ac:dyDescent="0.3">
      <c r="A72" s="11" t="s">
        <v>193</v>
      </c>
      <c r="B72" s="1">
        <v>8</v>
      </c>
      <c r="C72" t="str">
        <f t="shared" ref="C72:C103" si="2">IF(COUNTIF($A$8:$A$119,B72)=1,"Unique","Repeated")</f>
        <v>Repeated</v>
      </c>
    </row>
    <row r="73" spans="1:3" x14ac:dyDescent="0.3">
      <c r="A73" s="11" t="s">
        <v>459</v>
      </c>
      <c r="B73" s="1">
        <v>10</v>
      </c>
      <c r="C73" t="str">
        <f t="shared" si="2"/>
        <v>Repeated</v>
      </c>
    </row>
    <row r="74" spans="1:3" x14ac:dyDescent="0.3">
      <c r="A74" s="11" t="s">
        <v>464</v>
      </c>
      <c r="B74" s="1">
        <v>12</v>
      </c>
      <c r="C74" t="str">
        <f t="shared" si="2"/>
        <v>Repeated</v>
      </c>
    </row>
    <row r="75" spans="1:3" x14ac:dyDescent="0.3">
      <c r="A75" s="11" t="s">
        <v>469</v>
      </c>
      <c r="B75" s="1">
        <v>8</v>
      </c>
      <c r="C75" t="str">
        <f t="shared" si="2"/>
        <v>Repeated</v>
      </c>
    </row>
    <row r="76" spans="1:3" x14ac:dyDescent="0.3">
      <c r="A76" s="11" t="s">
        <v>199</v>
      </c>
      <c r="B76" s="1">
        <v>9</v>
      </c>
      <c r="C76" t="str">
        <f t="shared" si="2"/>
        <v>Repeated</v>
      </c>
    </row>
    <row r="77" spans="1:3" x14ac:dyDescent="0.3">
      <c r="A77" s="11" t="s">
        <v>477</v>
      </c>
      <c r="B77" s="1">
        <v>11</v>
      </c>
      <c r="C77" t="str">
        <f t="shared" si="2"/>
        <v>Repeated</v>
      </c>
    </row>
    <row r="78" spans="1:3" x14ac:dyDescent="0.3">
      <c r="A78" s="11" t="s">
        <v>482</v>
      </c>
      <c r="B78" s="1">
        <v>12</v>
      </c>
      <c r="C78" t="str">
        <f t="shared" si="2"/>
        <v>Repeated</v>
      </c>
    </row>
    <row r="79" spans="1:3" x14ac:dyDescent="0.3">
      <c r="A79" s="11" t="s">
        <v>204</v>
      </c>
      <c r="B79" s="1">
        <v>9</v>
      </c>
      <c r="C79" t="str">
        <f t="shared" si="2"/>
        <v>Repeated</v>
      </c>
    </row>
    <row r="80" spans="1:3" x14ac:dyDescent="0.3">
      <c r="A80" s="11" t="s">
        <v>492</v>
      </c>
      <c r="B80" s="1">
        <v>6</v>
      </c>
      <c r="C80" t="str">
        <f t="shared" si="2"/>
        <v>Repeated</v>
      </c>
    </row>
    <row r="81" spans="1:3" x14ac:dyDescent="0.3">
      <c r="A81" s="11" t="s">
        <v>497</v>
      </c>
      <c r="B81" s="1">
        <v>7</v>
      </c>
      <c r="C81" t="str">
        <f t="shared" si="2"/>
        <v>Repeated</v>
      </c>
    </row>
    <row r="82" spans="1:3" x14ac:dyDescent="0.3">
      <c r="A82" s="11" t="s">
        <v>502</v>
      </c>
      <c r="B82" s="1">
        <v>6</v>
      </c>
      <c r="C82" t="str">
        <f t="shared" si="2"/>
        <v>Repeated</v>
      </c>
    </row>
    <row r="83" spans="1:3" x14ac:dyDescent="0.3">
      <c r="A83" s="11" t="s">
        <v>507</v>
      </c>
      <c r="B83" s="1">
        <v>6</v>
      </c>
      <c r="C83" t="str">
        <f t="shared" si="2"/>
        <v>Repeated</v>
      </c>
    </row>
    <row r="84" spans="1:3" x14ac:dyDescent="0.3">
      <c r="A84" s="11" t="s">
        <v>512</v>
      </c>
      <c r="B84" s="1">
        <v>11</v>
      </c>
      <c r="C84" t="str">
        <f t="shared" si="2"/>
        <v>Repeated</v>
      </c>
    </row>
    <row r="85" spans="1:3" x14ac:dyDescent="0.3">
      <c r="A85" s="11" t="s">
        <v>181</v>
      </c>
      <c r="B85" s="1">
        <v>9</v>
      </c>
      <c r="C85" t="str">
        <f t="shared" si="2"/>
        <v>Repeated</v>
      </c>
    </row>
    <row r="86" spans="1:3" x14ac:dyDescent="0.3">
      <c r="A86" s="11" t="s">
        <v>521</v>
      </c>
      <c r="B86" s="1">
        <v>9</v>
      </c>
      <c r="C86" t="str">
        <f t="shared" si="2"/>
        <v>Repeated</v>
      </c>
    </row>
    <row r="87" spans="1:3" x14ac:dyDescent="0.3">
      <c r="A87" s="11" t="s">
        <v>526</v>
      </c>
      <c r="B87" s="1">
        <v>8</v>
      </c>
      <c r="C87" t="str">
        <f t="shared" si="2"/>
        <v>Repeated</v>
      </c>
    </row>
    <row r="88" spans="1:3" x14ac:dyDescent="0.3">
      <c r="A88" s="11" t="s">
        <v>531</v>
      </c>
      <c r="B88" s="1">
        <v>6</v>
      </c>
      <c r="C88" t="str">
        <f t="shared" si="2"/>
        <v>Repeated</v>
      </c>
    </row>
    <row r="89" spans="1:3" x14ac:dyDescent="0.3">
      <c r="A89" s="11" t="s">
        <v>537</v>
      </c>
      <c r="B89" s="1">
        <v>8</v>
      </c>
      <c r="C89" t="str">
        <f t="shared" si="2"/>
        <v>Repeated</v>
      </c>
    </row>
    <row r="90" spans="1:3" x14ac:dyDescent="0.3">
      <c r="A90" s="11" t="s">
        <v>542</v>
      </c>
      <c r="B90" s="1">
        <v>14</v>
      </c>
      <c r="C90" t="str">
        <f t="shared" si="2"/>
        <v>Repeated</v>
      </c>
    </row>
    <row r="91" spans="1:3" x14ac:dyDescent="0.3">
      <c r="A91" s="11" t="s">
        <v>547</v>
      </c>
      <c r="B91" s="1">
        <v>13</v>
      </c>
      <c r="C91" t="str">
        <f t="shared" si="2"/>
        <v>Repeated</v>
      </c>
    </row>
    <row r="92" spans="1:3" x14ac:dyDescent="0.3">
      <c r="A92" s="11" t="s">
        <v>552</v>
      </c>
      <c r="B92" s="1">
        <v>6</v>
      </c>
      <c r="C92" t="str">
        <f t="shared" si="2"/>
        <v>Repeated</v>
      </c>
    </row>
    <row r="93" spans="1:3" x14ac:dyDescent="0.3">
      <c r="A93" s="11" t="s">
        <v>557</v>
      </c>
      <c r="B93" s="1">
        <v>5</v>
      </c>
      <c r="C93" t="str">
        <f t="shared" si="2"/>
        <v>Repeated</v>
      </c>
    </row>
    <row r="94" spans="1:3" x14ac:dyDescent="0.3">
      <c r="A94" s="11" t="s">
        <v>562</v>
      </c>
      <c r="B94" s="1">
        <v>11</v>
      </c>
      <c r="C94" t="str">
        <f t="shared" si="2"/>
        <v>Repeated</v>
      </c>
    </row>
    <row r="95" spans="1:3" x14ac:dyDescent="0.3">
      <c r="A95" s="11" t="s">
        <v>567</v>
      </c>
      <c r="B95" s="1">
        <v>10</v>
      </c>
      <c r="C95" t="str">
        <f t="shared" si="2"/>
        <v>Repeated</v>
      </c>
    </row>
    <row r="96" spans="1:3" x14ac:dyDescent="0.3">
      <c r="A96" s="11" t="s">
        <v>572</v>
      </c>
      <c r="B96" s="1">
        <v>11</v>
      </c>
      <c r="C96" t="str">
        <f t="shared" si="2"/>
        <v>Repeated</v>
      </c>
    </row>
    <row r="97" spans="1:3" x14ac:dyDescent="0.3">
      <c r="A97" s="11" t="s">
        <v>577</v>
      </c>
      <c r="B97" s="1">
        <v>9</v>
      </c>
      <c r="C97" t="str">
        <f t="shared" si="2"/>
        <v>Repeated</v>
      </c>
    </row>
    <row r="98" spans="1:3" x14ac:dyDescent="0.3">
      <c r="A98" s="11" t="s">
        <v>582</v>
      </c>
      <c r="B98" s="1">
        <v>12</v>
      </c>
      <c r="C98" t="str">
        <f t="shared" si="2"/>
        <v>Repeated</v>
      </c>
    </row>
    <row r="99" spans="1:3" x14ac:dyDescent="0.3">
      <c r="A99" s="11" t="s">
        <v>587</v>
      </c>
      <c r="B99" s="1">
        <v>12</v>
      </c>
      <c r="C99" t="str">
        <f t="shared" si="2"/>
        <v>Repeated</v>
      </c>
    </row>
    <row r="100" spans="1:3" x14ac:dyDescent="0.3">
      <c r="A100" s="11" t="s">
        <v>591</v>
      </c>
      <c r="B100" s="1">
        <v>10</v>
      </c>
      <c r="C100" t="str">
        <f t="shared" si="2"/>
        <v>Repeated</v>
      </c>
    </row>
    <row r="101" spans="1:3" x14ac:dyDescent="0.3">
      <c r="A101" s="11" t="s">
        <v>596</v>
      </c>
      <c r="B101" s="1">
        <v>7</v>
      </c>
      <c r="C101" t="str">
        <f t="shared" si="2"/>
        <v>Repeated</v>
      </c>
    </row>
    <row r="102" spans="1:3" x14ac:dyDescent="0.3">
      <c r="A102" s="11" t="s">
        <v>601</v>
      </c>
      <c r="B102" s="1">
        <v>11</v>
      </c>
      <c r="C102" t="str">
        <f t="shared" si="2"/>
        <v>Repeated</v>
      </c>
    </row>
    <row r="103" spans="1:3" x14ac:dyDescent="0.3">
      <c r="A103" s="11" t="s">
        <v>607</v>
      </c>
      <c r="B103" s="1">
        <v>3</v>
      </c>
      <c r="C103" t="str">
        <f t="shared" si="2"/>
        <v>Repeated</v>
      </c>
    </row>
    <row r="104" spans="1:3" x14ac:dyDescent="0.3">
      <c r="A104" s="11" t="s">
        <v>188</v>
      </c>
      <c r="B104" s="1">
        <v>12</v>
      </c>
      <c r="C104" t="str">
        <f t="shared" ref="C104:C107" si="3">IF(COUNTIF($A$8:$A$119,B104)=1,"Unique","Repeated")</f>
        <v>Repeated</v>
      </c>
    </row>
    <row r="105" spans="1:3" x14ac:dyDescent="0.3">
      <c r="A105" s="11" t="s">
        <v>616</v>
      </c>
      <c r="B105" s="1">
        <v>11</v>
      </c>
      <c r="C105" t="str">
        <f t="shared" si="3"/>
        <v>Repeated</v>
      </c>
    </row>
    <row r="106" spans="1:3" x14ac:dyDescent="0.3">
      <c r="A106" s="11" t="s">
        <v>191</v>
      </c>
      <c r="B106" s="1">
        <v>17</v>
      </c>
      <c r="C106" t="str">
        <f t="shared" si="3"/>
        <v>Repeated</v>
      </c>
    </row>
    <row r="107" spans="1:3" x14ac:dyDescent="0.3">
      <c r="A107" s="11" t="s">
        <v>624</v>
      </c>
      <c r="B107" s="1">
        <v>8</v>
      </c>
      <c r="C107" t="str">
        <f t="shared" si="3"/>
        <v>Repeated</v>
      </c>
    </row>
    <row r="108" spans="1:3" x14ac:dyDescent="0.3">
      <c r="A108" s="11" t="s">
        <v>991</v>
      </c>
      <c r="B108" s="1">
        <v>1000</v>
      </c>
      <c r="C108">
        <f>COUNTIF(C8:C107,"Repeated")</f>
        <v>100</v>
      </c>
    </row>
    <row r="110" spans="1:3" x14ac:dyDescent="0.3">
      <c r="C110" s="24">
        <f>COUNTIF(C8:C107,"Repeated") / COUNTA(A8:A107)</f>
        <v>1</v>
      </c>
    </row>
  </sheetData>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topLeftCell="A11" workbookViewId="0">
      <selection activeCell="H4" sqref="H4"/>
    </sheetView>
  </sheetViews>
  <sheetFormatPr defaultRowHeight="14.4" x14ac:dyDescent="0.3"/>
  <cols>
    <col min="2" max="2" width="14.6640625" bestFit="1" customWidth="1"/>
  </cols>
  <sheetData>
    <row r="1" spans="1:3" x14ac:dyDescent="0.3">
      <c r="A1" s="15"/>
      <c r="B1" s="16"/>
      <c r="C1" s="17"/>
    </row>
    <row r="2" spans="1:3" x14ac:dyDescent="0.3">
      <c r="A2" s="18"/>
      <c r="B2" s="19"/>
      <c r="C2" s="20"/>
    </row>
    <row r="3" spans="1:3" x14ac:dyDescent="0.3">
      <c r="A3" s="18"/>
      <c r="B3" s="19"/>
      <c r="C3" s="20"/>
    </row>
    <row r="4" spans="1:3" x14ac:dyDescent="0.3">
      <c r="A4" s="18"/>
      <c r="B4" s="19"/>
      <c r="C4" s="20"/>
    </row>
    <row r="5" spans="1:3" x14ac:dyDescent="0.3">
      <c r="A5" s="18"/>
      <c r="B5" s="19"/>
      <c r="C5" s="20"/>
    </row>
    <row r="6" spans="1:3" x14ac:dyDescent="0.3">
      <c r="A6" s="18"/>
      <c r="B6" s="19"/>
      <c r="C6" s="20"/>
    </row>
    <row r="7" spans="1:3" x14ac:dyDescent="0.3">
      <c r="A7" s="18"/>
      <c r="B7" s="19"/>
      <c r="C7" s="20"/>
    </row>
    <row r="8" spans="1:3" x14ac:dyDescent="0.3">
      <c r="A8" s="18"/>
      <c r="B8" s="19"/>
      <c r="C8" s="20"/>
    </row>
    <row r="9" spans="1:3" x14ac:dyDescent="0.3">
      <c r="A9" s="18"/>
      <c r="B9" s="19"/>
      <c r="C9" s="20"/>
    </row>
    <row r="10" spans="1:3" x14ac:dyDescent="0.3">
      <c r="A10" s="18"/>
      <c r="B10" s="19"/>
      <c r="C10" s="20"/>
    </row>
    <row r="11" spans="1:3" x14ac:dyDescent="0.3">
      <c r="A11" s="18"/>
      <c r="B11" s="19"/>
      <c r="C11" s="20"/>
    </row>
    <row r="12" spans="1:3" x14ac:dyDescent="0.3">
      <c r="A12" s="18"/>
      <c r="B12" s="19"/>
      <c r="C12" s="20"/>
    </row>
    <row r="13" spans="1:3" x14ac:dyDescent="0.3">
      <c r="A13" s="18"/>
      <c r="B13" s="19"/>
      <c r="C13" s="20"/>
    </row>
    <row r="14" spans="1:3" x14ac:dyDescent="0.3">
      <c r="A14" s="18"/>
      <c r="B14" s="19"/>
      <c r="C14" s="20"/>
    </row>
    <row r="15" spans="1:3" x14ac:dyDescent="0.3">
      <c r="A15" s="18"/>
      <c r="B15" s="19"/>
      <c r="C15" s="20"/>
    </row>
    <row r="16" spans="1:3" x14ac:dyDescent="0.3">
      <c r="A16" s="18"/>
      <c r="B16" s="19"/>
      <c r="C16" s="20"/>
    </row>
    <row r="17" spans="1:3" x14ac:dyDescent="0.3">
      <c r="A17" s="18"/>
      <c r="B17" s="19"/>
      <c r="C17" s="20"/>
    </row>
    <row r="18" spans="1:3" x14ac:dyDescent="0.3">
      <c r="A18" s="21"/>
      <c r="B18" s="22"/>
      <c r="C18" s="23"/>
    </row>
    <row r="21" spans="1:3" x14ac:dyDescent="0.3">
      <c r="A21" s="11"/>
      <c r="B21" s="1"/>
    </row>
    <row r="23" spans="1:3" x14ac:dyDescent="0.3">
      <c r="A23" s="11"/>
      <c r="B23" s="1"/>
    </row>
    <row r="24" spans="1:3" x14ac:dyDescent="0.3">
      <c r="A24" s="11"/>
      <c r="B24" s="1"/>
    </row>
    <row r="25" spans="1:3" x14ac:dyDescent="0.3">
      <c r="A25" s="11"/>
      <c r="B25" s="1"/>
    </row>
    <row r="26" spans="1:3" x14ac:dyDescent="0.3">
      <c r="A26" s="11"/>
      <c r="B26" s="1"/>
    </row>
    <row r="27" spans="1:3" x14ac:dyDescent="0.3">
      <c r="A27" s="11"/>
      <c r="B27" s="1"/>
    </row>
    <row r="28" spans="1:3" x14ac:dyDescent="0.3">
      <c r="A28" s="11"/>
      <c r="B28" s="1"/>
    </row>
    <row r="41" spans="4:5" x14ac:dyDescent="0.3">
      <c r="D41" s="11"/>
      <c r="E41" s="1"/>
    </row>
    <row r="42" spans="4:5" x14ac:dyDescent="0.3">
      <c r="D42" s="11"/>
      <c r="E42" s="1"/>
    </row>
    <row r="43" spans="4:5" x14ac:dyDescent="0.3">
      <c r="D43" s="11"/>
      <c r="E43" s="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M9" sqref="M9"/>
    </sheetView>
  </sheetViews>
  <sheetFormatPr defaultRowHeight="14.4" x14ac:dyDescent="0.3"/>
  <cols>
    <col min="1" max="1" width="12.5546875" bestFit="1" customWidth="1"/>
    <col min="2" max="2" width="11.33203125" bestFit="1" customWidth="1"/>
    <col min="3" max="5" width="15.44140625" bestFit="1" customWidth="1"/>
    <col min="6" max="6" width="36.21875" bestFit="1" customWidth="1"/>
  </cols>
  <sheetData>
    <row r="1" spans="1:6" x14ac:dyDescent="0.3">
      <c r="A1" s="1" t="s">
        <v>0</v>
      </c>
      <c r="B1" s="1" t="s">
        <v>1</v>
      </c>
      <c r="C1" s="1" t="s">
        <v>2</v>
      </c>
      <c r="D1" s="1" t="s">
        <v>3</v>
      </c>
      <c r="E1" s="1" t="s">
        <v>4</v>
      </c>
      <c r="F1" s="1" t="s">
        <v>5</v>
      </c>
    </row>
    <row r="2" spans="1:6" x14ac:dyDescent="0.3">
      <c r="A2" s="1" t="s">
        <v>6</v>
      </c>
      <c r="B2" s="1" t="s">
        <v>7</v>
      </c>
      <c r="C2" s="2">
        <v>45903.707815891205</v>
      </c>
      <c r="D2" s="2">
        <v>45903.707815891205</v>
      </c>
      <c r="E2" s="2">
        <v>45903.70781201389</v>
      </c>
      <c r="F2" s="1" t="s">
        <v>8</v>
      </c>
    </row>
    <row r="3" spans="1:6" x14ac:dyDescent="0.3">
      <c r="A3" s="1" t="s">
        <v>9</v>
      </c>
      <c r="B3" s="1" t="s">
        <v>7</v>
      </c>
      <c r="C3" s="2">
        <v>45903.707892430553</v>
      </c>
      <c r="D3" s="2">
        <v>45903.707892430553</v>
      </c>
      <c r="E3" s="2">
        <v>45903.707891134261</v>
      </c>
      <c r="F3" s="1" t="s">
        <v>8</v>
      </c>
    </row>
    <row r="4" spans="1:6" x14ac:dyDescent="0.3">
      <c r="A4" s="1" t="s">
        <v>10</v>
      </c>
      <c r="B4" s="1" t="s">
        <v>7</v>
      </c>
      <c r="C4" s="2">
        <v>45903.707934120372</v>
      </c>
      <c r="D4" s="2">
        <v>45903.707934120372</v>
      </c>
      <c r="E4" s="2">
        <v>45903.707932847225</v>
      </c>
      <c r="F4" s="1"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0 1 d e c 1 2 - f f 2 1 - 4 e b 9 - b e 7 1 - 7 6 a 4 1 a b 9 d 1 9 3 " > < 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11.xml>��< ? x m l   v e r s i o n = " 1 . 0 "   e n c o d i n g = " u t f - 1 6 " ? > < D a t a M a s h u p   s q m i d = " 1 5 5 2 2 3 8 7 - 5 1 2 2 - 4 e d 5 - a 7 f 9 - 2 d d 8 4 3 5 e b 6 4 8 "   x m l n s = " h t t p : / / s c h e m a s . m i c r o s o f t . c o m / D a t a M a s h u p " > A A A A A D w F A A B Q S w M E F A A C A A g A O E w l W y + + 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O E w 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h M J V t B b Y n I M w I A A P g J A A A T A B w A R m 9 y b X V s Y X M v U 2 V j d G l v b j E u b S C i G A A o o B Q A A A A A A A A A A A A A A A A A A A A A A A A A A A D d V V 1 r 2 z A U f Q / k P w j 1 J Q V j m r J 1 s O G H Y q d b Y K R p n e 4 l C U G V 7 x I N W Q q S n D W E / P f K V T 6 c 2 A 2 h p J T N L x b 3 X J 1 7 r n Q P 0 k A N k w L F 7 t / 8 V q / V a 3 p C F C Q I n i j w 0 V T J P x Z E A e J g 6 j V k v 1 h m i o K N 3 E i e g P J v G A f d w O H X w Y M G p Q c P c e t + E M m / g k u S 6 M E O D z 6 v 1 5 g o 8 h R L 0 k w b m Y I 6 X T X P k Z w d l z 8 Y r R V o R P W s i W 1 Z V 3 / R P 8 N O A O o S M 8 H B k Y T Y 6 5 A U A r z h 9 S 0 v H i 7 7 o R Q G h B l u B L b T q V T G H k I Y / 8 r r h n r m R 5 J m q c 1 q v F W / 1 4 + A s 5 Q Z U A H 2 s I d C y b N U 6 O C L h 1 q C y o S J c d C 8 / H z p o b t M G o j N n E O w X f p W x X B 7 i F 0 l U 5 l r / A H E H o X O d f b I o 8 1 b I a t 4 Y 6 8 d D / V X C d e c x 5 R w o n R g V A Y F 7 n B C x N j m 9 + Z T 2 P L 2 F B H 6 t 1 S p E 5 6 D O X t J i L d Y 4 H D V + 6 g d 2 Y r G p i I D T 2 b p o Q X O b 6 E U D J m Z l 4 P 2 Y g g 1 o 0 6 W P o I q w a 2 U M F 6 K f g e R V C R f J 4 k C r X f i y 4 I D 9 r o u W k G q 5 C N 9 8 F L + 1 C Z w p O / s g K L y V 8 e / e X H k / H e k g H / G A L d 5 6 2 7 6 2 8 J c f f L z b D f U B 6 x h q Z L M D n z V v r u M C O N c s o e 4 W h E x G 1 s l d l 2 A e q z g O L t + g f L r m I G a V 2 / c o J V 7 f 0 p K 8 k e q 1 M A t p U T v A 0 f a b O q a / z i j r Q S c 2 m p r 2 n c 2 2 6 7 6 V + 1 2 9 T + 6 7 Z B v 1 l j 1 s 2 P n f S x V + e n p K m Y H r 9 H u 3 J 9 X G K 5 q y p 1 r N F V s W r L G I Q c 8 A 1 B L A Q I t A B Q A A g A I A D h M J V s v v n Y j p w A A A P g A A A A S A A A A A A A A A A A A A A A A A A A A A A B D b 2 5 m a W c v U G F j a 2 F n Z S 5 4 b W x Q S w E C L Q A U A A I A C A A 4 T C V b D 8 r p q 6 Q A A A D p A A A A E w A A A A A A A A A A A A A A A A D z A A A A W 0 N v b n R l b n R f V H l w Z X N d L n h t b F B L A Q I t A B Q A A g A I A D h M J V t B b Y n I M w I A A P g J A A A T A A A A A A A A A A A A A A A A A O Q 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Y x A A A A A A A A p D 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e G N l b F 9 w c m 9 q Z W N 0 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V 4 Y 2 V s X 3 B y b 2 p l Y 3 Q 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k t M D N U M T I 6 M D I 6 M D U u O T M 5 N T U 2 N 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0 N v b H V t b k N v d W 5 0 J n F 1 b 3 Q 7 O j c s J n F 1 b 3 Q 7 S 2 V 5 Q 2 9 s d W 1 u T m F t Z X M m c X V v d D s 6 W y Z x d W 9 0 O 0 Z v b G R l c i B Q Y X R o J n F 1 b 3 Q 7 L C Z x d W 9 0 O 0 5 h b W U m c X V v d D t d L C Z x d W 9 0 O 0 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1 J l b G F 0 a W 9 u c 2 h p c E l u Z m 8 m c X V v d D s 6 W 1 1 9 I i A v P j w v U 3 R h Y m x l R W 5 0 c m l l c z 4 8 L 0 l 0 Z W 0 + P E l 0 Z W 0 + P E l 0 Z W 1 M b 2 N h d G l v b j 4 8 S X R l b V R 5 c G U + R m 9 y b X V s Y T w v S X R l b V R 5 c G U + P E l 0 Z W 1 Q Y X R o P l N l Y 3 R p b 2 4 x L 2 V 4 Y 2 V s X 3 B y b 2 p l Y 3 Q 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Q 3 V z d G 9 t Z X I 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S 0 w M 1 Q x M j o w M j o w N y 4 w N j E 1 N D g 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Q 2 9 s d W 1 u Q 2 9 1 b n Q m c X V v d D s 6 N y w m c X V v d D t L Z X l D b 2 x 1 b W 5 O Y W 1 l c y Z x d W 9 0 O z p b X S w m c X V v d D t D 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U m V s Y X R p b 2 5 z a G l w S W 5 m b y Z x d W 9 0 O z p b X X 0 i I C 8 + P E V u d H J 5 I F R 5 c G U 9 I k Z p b G x U Y X J n Z X R O Y W 1 l Q 3 V z d G 9 t a X p l Z C I g V m F s d W U 9 I m w x 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M l M 0 E l N U N V c 2 V y c y U 1 Q 1 V T R V I l N U N E b 3 d u b G 9 h Z H M l N U N l e G N l b F 9 w c m 9 q Z W N 0 J T V D X 2 N 1 c 3 R v b W V y c y U y M G N z d j E 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b 3 J k Z X 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3 J k Z X I 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X S I g L z 4 8 R W 5 0 c n k g V H l w Z T 0 i R m l s b E N v b H V t b l R 5 c G V z I i B W Y W x 1 Z T 0 i c 0 F 3 W U R B d 2 t L Q 1 F v R 0 J n P T 0 i I C 8 + P E V u d H J 5 I F R 5 c G U 9 I k Z p b G x M Y X N 0 V X B k Y X R l Z C I g V m F s d W U 9 I m Q y M D I 1 L T A 5 L T A 1 V D A 0 O j A z O j Q 4 L j I w O T A y N j l a I i A v P j x F b n R y e S B U e X B l P S J G a W x s R X J y b 3 J D b 3 V u d C I g V m F s d W U 9 I m w w I i A v P j x F b n R y e S B U e X B l P S J G a W x s R X J y b 3 J D b 2 R l I i B W Y W x 1 Z T 0 i c 1 V u a 2 5 v d 2 4 i I C 8 + P E V u d H J 5 I F R 5 c G U 9 I k Z p b G x D b 3 V u d C I g V m F s d W U 9 I m w x M D A w I i A v P j x F b n R y e S B U e X B l P S J B Z G R l Z F R v R G F 0 Y U 1 v Z G V s I i B W Y W x 1 Z T 0 i b D A i I C 8 + P E V u d H J 5 I F R 5 c G U 9 I k Z p b G x U Y X J n Z X R O Y W 1 l Q 3 V z d G 9 t a X p l Z C I g V m F s d W U 9 I m w x I i A v P j x F b n R y e S B U e X B l P S J R d W V y e U l E I i B W Y W x 1 Z T 0 i c 2 M x M j A 4 O T A 5 L T V k M z g t N D Q x Y i 0 5 M W E 4 L W Q 0 Z G Y 4 N W M 3 N j V h N i I g L z 4 8 R W 5 0 c n k g V H l w Z T 0 i U m V s Y X R p b 2 5 z a G l w S W 5 m b 0 N v b n R h a W 5 l c i I g V m F s d W U 9 I n N 7 J n F 1 b 3 Q 7 Y 2 9 s d W 1 u Q 2 9 1 b n Q m c X V v d D s 6 M T A s J n F 1 b 3 Q 7 a 2 V 5 Q 2 9 s d W 1 u T m F t Z X M m c X V v d D s 6 W 1 0 s J n F 1 b 3 Q 7 c X V l c n l S Z W x h d G l v b n N o a X B z J n F 1 b 3 Q 7 O l t d L C Z x d W 9 0 O 2 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X S w m c X V v d D t D b 2 x 1 b W 5 D b 3 V u d C Z x d W 9 0 O z o x M C w m c X V v d D t L Z X l D b 2 x 1 b W 5 O Y W 1 l c y Z x d W 9 0 O z p b X S w m c X V v d D t D b 2 x 1 b W 5 J Z G V u d G l 0 a W V z J n F 1 b 3 Q 7 O l s m c X V v d D t T Z W N 0 a W 9 u M S 9 v c m R l c i 9 D a G F u Z 2 V k I F R 5 c G U u e 0 9 y Z G V y X 0 l E L D B 9 J n F 1 b 3 Q 7 L C Z x d W 9 0 O 1 N l Y 3 R p b 2 4 x L 2 9 y Z G V y L 0 N o Y W 5 n Z W Q g V H l w Z S 5 7 Q 3 V z d G 9 t Z X J f S U Q s M X 0 m c X V v d D s s J n F 1 b 3 Q 7 U 2 V j d G l v b j E v b 3 J k Z X I v Q 2 h h b m d l Z C B U e X B l L n t Q c m 9 k d W N 0 X 0 l E L D J 9 J n F 1 b 3 Q 7 L C Z x d W 9 0 O 1 N l Y 3 R p b 2 4 x L 2 9 y Z G V y L 0 N o Y W 5 n Z W Q g V H l w Z S 5 7 U X V h b n R p d H k s M 3 0 m c X V v d D s s J n F 1 b 3 Q 7 U 2 V j d G l v b j E v b 3 J k Z X I v Q 2 h h b m d l Z C B U e X B l L n t P c m R l c l 9 E Y X R l L D R 9 J n F 1 b 3 Q 7 L C Z x d W 9 0 O 1 N l Y 3 R p b 2 4 x L 2 9 y Z G V y L 0 N o Y W 5 n Z W Q g V H l w Z S 5 7 T 3 J k Z X J f V G l t Z S w 1 f S Z x d W 9 0 O y w m c X V v d D t T Z W N 0 a W 9 u M S 9 v c m R l c i 9 D a G F u Z 2 V k I F R 5 c G U u e 0 R l b G l 2 Z X J 5 X 0 R h d G U s N n 0 m c X V v d D s s J n F 1 b 3 Q 7 U 2 V j d G l v b j E v b 3 J k Z X I v Q 2 h h b m d l Z C B U e X B l L n t E Z W x p d m V y e V 9 U a W 1 l L D d 9 J n F 1 b 3 Q 7 L C Z x d W 9 0 O 1 N l Y 3 R p b 2 4 x L 2 9 y Z G V y L 0 N o Y W 5 n Z W Q g V H l w Z S 5 7 T G 9 j Y X R p b 2 4 s O H 0 m c X V v d D s s J n F 1 b 3 Q 7 U 2 V j d G l v b j E v b 3 J k Z X I v Q 2 h h b m d l Z C B U e X B l L n t P Y 2 N h c 2 l v b i w 5 f S Z x d W 9 0 O 1 0 s J n F 1 b 3 Q 7 U m V s Y X R p b 2 5 z a G l w S W 5 m b y Z x d W 9 0 O z p b X X 0 i I C 8 + P C 9 T d G F i b G V F b n R y a W V z P j w v S X R l b T 4 8 S X R l b T 4 8 S X R l b U x v Y 2 F 0 a W 9 u P j x J d G V t V H l w Z T 5 G b 3 J t d W x h P C 9 J d G V t V H l w Z T 4 8 S X R l b V B h d G g + U 2 V j d G l v b j E v b 3 J k Z X I v U 2 9 1 c m N l P C 9 J d G V t U G F 0 a D 4 8 L 0 l 0 Z W 1 M b 2 N h d G l v b j 4 8 U 3 R h Y m x l R W 5 0 c m l l c y A v P j w v S X R l b T 4 8 S X R l b T 4 8 S X R l b U x v Y 2 F 0 a W 9 u P j x J d G V t V H l w Z T 5 G b 3 J t d W x h P C 9 J d G V t V H l w Z T 4 8 S X R l b V B h d G g + U 2 V j d G l v b j E v b 3 J k Z X I v Q y U z Q S U 1 Q 1 V z Z X J z J T V D V V N F U i U 1 Q 0 R v d 2 5 s b 2 F k c y U 1 Q 2 V 4 Y 2 V s X 3 B y b 2 p l Y 3 Q l N U N f b 3 J k Z X J z J T I w Y 3 N 2 M T w v S X R l b V B h d G g + P C 9 J d G V t T G 9 j Y X R p b 2 4 + P F N 0 Y W J s Z U V u d H J p Z X M g L z 4 8 L 0 l 0 Z W 0 + P E l 0 Z W 0 + P E l 0 Z W 1 M b 2 N h d G l v b j 4 8 S X R l b V R 5 c G U + R m 9 y b X V s Y T w v S X R l b V R 5 c G U + P E l 0 Z W 1 Q Y X R o P l N l Y 3 R p b 2 4 x L 2 9 y Z G V y L 0 l t c G 9 y d G V k J T I w Q 1 N W P C 9 J d G V t U G F 0 a D 4 8 L 0 l 0 Z W 1 M b 2 N h d G l v b j 4 8 U 3 R h Y m x l R W 5 0 c m l l c y A v P j w v S X R l b T 4 8 S X R l b T 4 8 S X R l b U x v Y 2 F 0 a W 9 u P j x J d G V t V H l w Z T 5 G b 3 J t d W x h P C 9 J d G V t V H l w Z T 4 8 S X R l b V B h d G g + U 2 V j d G l v b j E v b 3 J k Z X I v U H J v b W 9 0 Z W Q l M j B I Z W F k Z X J z P C 9 J d G V t U G F 0 a D 4 8 L 0 l 0 Z W 1 M b 2 N h d G l v b j 4 8 U 3 R h Y m x l R W 5 0 c m l l c y A v P j w v S X R l b T 4 8 S X R l b T 4 8 S X R l b U x v Y 2 F 0 a W 9 u P j x J d G V t V H l w Z T 5 G b 3 J t d W x h P C 9 J d G V t V H l w Z T 4 8 S X R l b V B h d G g + U 2 V j d G l v b j E v b 3 J k Z X I v Q 2 h h b m d l Z C U y M F R 5 c G U 8 L 0 l 0 Z W 1 Q Y X R o P j w v S X R l b U x v Y 2 F 0 a W 9 u P j x T d G F i b G V F b n R y a W V z I C 8 + P C 9 J d G V t P j x J d G V t P j x J d G V t T G 9 j Y X R p b 2 4 + P E l 0 Z W 1 U e X B l P k Z v c m 1 1 b G E 8 L 0 l 0 Z W 1 U e X B l P j x J d G V t U G F 0 a D 5 T Z W N 0 a W 9 u M S 9 w c m 9 k d W N 0 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B y b 2 R 1 Y 3 Q 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5 L T A z V D E y O j A y O j A 3 L j E 3 M j Y x N j Z 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L C Z x d W 9 0 O 1 N l Y 3 R p b 2 4 x L 3 B y b 2 R 1 Y 3 Q v Q 2 h h b m d l Z C B U e X B l L n t E Z X N j c m l w d G l v b i w 1 f S Z x d W 9 0 O 1 0 s J n F 1 b 3 Q 7 Q 2 9 s d W 1 u Q 2 9 1 b n Q m c X V v d D s 6 N i w m c X V v d D t L Z X l D b 2 x 1 b W 5 O Y W 1 l c y Z x d W 9 0 O z p b X S w m c X V v d D t D 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L C Z x d W 9 0 O 1 N l Y 3 R p b 2 4 x L 3 B y b 2 R 1 Y 3 Q v Q 2 h h b m d l Z C B U e X B l L n t E Z X N j c m l w d G l v b i w 1 f S Z x d W 9 0 O 1 0 s J n F 1 b 3 Q 7 U m V s Y X R p b 2 5 z a G l w S W 5 m b y Z x d W 9 0 O z p b X X 0 i I C 8 + P E V u d H J 5 I F R 5 c G U 9 I k Z p b G x U Y X J n Z X R O Y W 1 l Q 3 V z d G 9 t a X p l Z C I g V m F s d W U 9 I m w x 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D J T N B J T V D V X N l c n M l N U N V U 0 V S J T V D R G 9 3 b m x v Y W R z J T V D Z X h j Z W x f c H J v a m V j d C U 1 Q 1 9 w c m 9 k d W N 0 c y U y M G N z d j E 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L 0 l 0 Z W 1 z P j w v T G 9 j Y W x Q Y W N r Y W d l T W V 0 Y W R h d G F G a W x l P h Y A A A B Q S w U G A A A A A A A A A A A A A A A A A A A A A A A A J g E A A A E A A A D Q j J 3 f A R X R E Y x 6 A M B P w p f r A Q A A A C N q T l A E n d F M j X e o g V I 2 j O w A A A A A A g A A A A A A E G Y A A A A B A A A g A A A A p X x H / 5 B h / V l 8 W k n U Z k p 6 C 6 G N s K / I a O o Q g U W u E l S E 5 6 s A A A A A D o A A A A A C A A A g A A A A K c Y T B 7 w m f I H b k Z B l F K H Y y Q D W k O t D M e 9 M K C M N f T C N 5 7 h Q A A A A R W T L f q n L e y a 2 W E I 9 W O K + Z O t W 6 6 S T d V x Z F 7 Z H y c p r / x W r 6 + T j c t 4 t L V 2 y N A e Q s 3 f G 9 R t l F + V 5 f Y P O v z k 5 n Z B H 9 / E l l L H 6 o h r + X T w K 7 x P x e Q d A A A A A Y u X D 4 O a g Q a b F 8 G t H n b y Z 6 X 4 X w T A U e 5 r h n K N B H g W f / P 5 u O 9 X A n j q 5 r F r a X 8 / R 1 o Q F z U q s S a Z b N 1 A 3 n 9 E 5 v L H f d w = = < / D a t a M a s h u p > 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C l i e n t W i n d o w X M L " > < C u s t o m C o n t e n t > < ! [ C D A T A [ O r d e r ] ] > < / 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 2 0 2 5 - 0 9 - 0 7 T 1 3 : 0 9 : 4 1 . 9 1 6 3 4 8 9 + 0 5 : 3 0 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17.xml>��< ? x m l   v e r s i o n = " 1 . 0 "   e n c o d i n g = " U T F - 1 6 " ? > < G e m i n i   x m l n s = " h t t p : / / g e m i n i / p i v o t c u s t o m i z a t i o n / T a b l e C o u n t I n S a n d b o x " > < C u s t o m C o n t e n t > < ! [ C D A T A [ 3 ] ] > < / C u s t o m C o n t e n t > < / G e m i n i > 
</file>

<file path=customXml/item18.xml>��< ? x m l   v e r s i o n = " 1 . 0 "   e n c o d i n g = " U T F - 1 6 " ? > < G e m i n i   x m l n s = " h t t p : / / g e m i n i / p i v o t c u s t o m i z a t i o n / P o w e r P i v o t V e r s i o n " > < C u s t o m C o n t e n t > < ! [ C D A T A [ 1 1 . 0 . 9 1 6 6 . 1 8 8 ] ] > < / C u s t o m C o n t e n t > < / G e m i n i > 
</file>

<file path=customXml/item19.xml>��< ? x m l   v e r s i o n = " 1 . 0 "   e n c o d i n g = " U T F - 1 6 " ? > < G e m i n i   x m l n s = " h t t p : / / g e m i n i / p i v o t c u s t o m i z a t i o n / T a b l e X M L _ O r d e r " > < 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 R e v e n u s < / s t r i n g > < / k e y > < v a l u e > < i n t > 1 0 8 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 R e v e n u s < / 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6.xml>��< ? x m l   v e r s i o n = " 1 . 0 "   e n c o d i n g = " U T F - 1 6 " ? > < G e m i n i   x m l n s = " h t t p : / / g e m i n i / p i v o t c u s t o m i z a t i o n / 3 6 0 c 1 f 5 f - 7 8 1 0 - 4 d d 3 - 9 a e c - 0 4 7 8 4 1 8 4 b 7 f 3 " > < 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 C o l u m n s \ R e v e n u s < / 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 C o l u m n s \ R e v e n u s < / K e y > < / a : K e y > < a : V a l u e   i : t y p e = " M e a s u r e G r i d N o d e V i e w S t a t e " > < C o l u m n > 1 0 < / 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O r d e r , C u s t o m e r , P r o d u c t ] ] > < / C u s t o m C o n t e n t > < / G e m i n i > 
</file>

<file path=customXml/itemProps1.xml><?xml version="1.0" encoding="utf-8"?>
<ds:datastoreItem xmlns:ds="http://schemas.openxmlformats.org/officeDocument/2006/customXml" ds:itemID="{21914FBF-338C-4719-BA7D-E3BB636F45DB}">
  <ds:schemaRefs/>
</ds:datastoreItem>
</file>

<file path=customXml/itemProps10.xml><?xml version="1.0" encoding="utf-8"?>
<ds:datastoreItem xmlns:ds="http://schemas.openxmlformats.org/officeDocument/2006/customXml" ds:itemID="{1230F88D-F015-4B73-BB72-15B3E97C2094}">
  <ds:schemaRefs/>
</ds:datastoreItem>
</file>

<file path=customXml/itemProps11.xml><?xml version="1.0" encoding="utf-8"?>
<ds:datastoreItem xmlns:ds="http://schemas.openxmlformats.org/officeDocument/2006/customXml" ds:itemID="{EB4F510F-1F68-4D27-B742-E9A83FB45CEB}">
  <ds:schemaRefs>
    <ds:schemaRef ds:uri="http://schemas.microsoft.com/DataMashup"/>
  </ds:schemaRefs>
</ds:datastoreItem>
</file>

<file path=customXml/itemProps12.xml><?xml version="1.0" encoding="utf-8"?>
<ds:datastoreItem xmlns:ds="http://schemas.openxmlformats.org/officeDocument/2006/customXml" ds:itemID="{E89C9308-6C70-4F51-B13A-2955845F584E}">
  <ds:schemaRefs/>
</ds:datastoreItem>
</file>

<file path=customXml/itemProps13.xml><?xml version="1.0" encoding="utf-8"?>
<ds:datastoreItem xmlns:ds="http://schemas.openxmlformats.org/officeDocument/2006/customXml" ds:itemID="{F5512FAE-4E48-4B57-B5A3-C8BCF5027DF8}">
  <ds:schemaRefs/>
</ds:datastoreItem>
</file>

<file path=customXml/itemProps14.xml><?xml version="1.0" encoding="utf-8"?>
<ds:datastoreItem xmlns:ds="http://schemas.openxmlformats.org/officeDocument/2006/customXml" ds:itemID="{DF2D77AF-B734-435A-A81D-AA17A76E7837}">
  <ds:schemaRefs/>
</ds:datastoreItem>
</file>

<file path=customXml/itemProps15.xml><?xml version="1.0" encoding="utf-8"?>
<ds:datastoreItem xmlns:ds="http://schemas.openxmlformats.org/officeDocument/2006/customXml" ds:itemID="{C68D5E86-26E8-4BEA-A8BB-9032AB3891E3}">
  <ds:schemaRefs/>
</ds:datastoreItem>
</file>

<file path=customXml/itemProps16.xml><?xml version="1.0" encoding="utf-8"?>
<ds:datastoreItem xmlns:ds="http://schemas.openxmlformats.org/officeDocument/2006/customXml" ds:itemID="{7936DC21-D13B-4766-A2F7-2AF372C75E13}">
  <ds:schemaRefs/>
</ds:datastoreItem>
</file>

<file path=customXml/itemProps17.xml><?xml version="1.0" encoding="utf-8"?>
<ds:datastoreItem xmlns:ds="http://schemas.openxmlformats.org/officeDocument/2006/customXml" ds:itemID="{4AF119E3-314C-4DA2-A0B8-1AFFB5CFFBD3}">
  <ds:schemaRefs/>
</ds:datastoreItem>
</file>

<file path=customXml/itemProps18.xml><?xml version="1.0" encoding="utf-8"?>
<ds:datastoreItem xmlns:ds="http://schemas.openxmlformats.org/officeDocument/2006/customXml" ds:itemID="{2560C3F1-5798-4DDB-BCAC-947DD831DA5D}">
  <ds:schemaRefs/>
</ds:datastoreItem>
</file>

<file path=customXml/itemProps19.xml><?xml version="1.0" encoding="utf-8"?>
<ds:datastoreItem xmlns:ds="http://schemas.openxmlformats.org/officeDocument/2006/customXml" ds:itemID="{B14A9313-31CC-4C0B-AE7D-20CD61F3542C}">
  <ds:schemaRefs/>
</ds:datastoreItem>
</file>

<file path=customXml/itemProps2.xml><?xml version="1.0" encoding="utf-8"?>
<ds:datastoreItem xmlns:ds="http://schemas.openxmlformats.org/officeDocument/2006/customXml" ds:itemID="{FF554A5F-ACC5-40D2-B446-83D36C74D359}">
  <ds:schemaRefs/>
</ds:datastoreItem>
</file>

<file path=customXml/itemProps20.xml><?xml version="1.0" encoding="utf-8"?>
<ds:datastoreItem xmlns:ds="http://schemas.openxmlformats.org/officeDocument/2006/customXml" ds:itemID="{0CB5515B-EB4A-4A7D-BA78-087D0B4C8578}">
  <ds:schemaRefs/>
</ds:datastoreItem>
</file>

<file path=customXml/itemProps3.xml><?xml version="1.0" encoding="utf-8"?>
<ds:datastoreItem xmlns:ds="http://schemas.openxmlformats.org/officeDocument/2006/customXml" ds:itemID="{6BAA644C-55B5-4910-ADAD-4B008A8089B4}">
  <ds:schemaRefs/>
</ds:datastoreItem>
</file>

<file path=customXml/itemProps4.xml><?xml version="1.0" encoding="utf-8"?>
<ds:datastoreItem xmlns:ds="http://schemas.openxmlformats.org/officeDocument/2006/customXml" ds:itemID="{C8E29F89-21BF-49EC-AB88-FF0F6DB81B62}">
  <ds:schemaRefs/>
</ds:datastoreItem>
</file>

<file path=customXml/itemProps5.xml><?xml version="1.0" encoding="utf-8"?>
<ds:datastoreItem xmlns:ds="http://schemas.openxmlformats.org/officeDocument/2006/customXml" ds:itemID="{61BD4F92-E6F6-41EF-84A2-A01EF9EFF555}">
  <ds:schemaRefs/>
</ds:datastoreItem>
</file>

<file path=customXml/itemProps6.xml><?xml version="1.0" encoding="utf-8"?>
<ds:datastoreItem xmlns:ds="http://schemas.openxmlformats.org/officeDocument/2006/customXml" ds:itemID="{B3E8A44D-CF04-43C1-98C3-60BA773E1875}">
  <ds:schemaRefs/>
</ds:datastoreItem>
</file>

<file path=customXml/itemProps7.xml><?xml version="1.0" encoding="utf-8"?>
<ds:datastoreItem xmlns:ds="http://schemas.openxmlformats.org/officeDocument/2006/customXml" ds:itemID="{75A76373-16E9-4D0F-ADA6-55EFBA0EF4E2}">
  <ds:schemaRefs/>
</ds:datastoreItem>
</file>

<file path=customXml/itemProps8.xml><?xml version="1.0" encoding="utf-8"?>
<ds:datastoreItem xmlns:ds="http://schemas.openxmlformats.org/officeDocument/2006/customXml" ds:itemID="{56B98BD5-7DF5-48EE-B151-5B62C2C0B472}">
  <ds:schemaRefs/>
</ds:datastoreItem>
</file>

<file path=customXml/itemProps9.xml><?xml version="1.0" encoding="utf-8"?>
<ds:datastoreItem xmlns:ds="http://schemas.openxmlformats.org/officeDocument/2006/customXml" ds:itemID="{ABCB2DB5-55BD-4033-A76E-1AF81B0563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vt:lpstr>
      <vt:lpstr>Order</vt:lpstr>
      <vt:lpstr>Product</vt:lpstr>
      <vt:lpstr>Slicer</vt:lpstr>
      <vt:lpstr>timeline</vt:lpstr>
      <vt:lpstr>row_data</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2025-09-03T11:36:52Z</dcterms:created>
  <dcterms:modified xsi:type="dcterms:W3CDTF">2025-09-07T17:43:38Z</dcterms:modified>
</cp:coreProperties>
</file>