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25" windowHeight="9315" tabRatio="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<sst xmlns="http://schemas.openxmlformats.org/spreadsheetml/2006/main" count="20" uniqueCount="20">
  <si>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Before</t>
  </si>
  <si>
    <t>After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</si>
  <si>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</si>
  <si>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t-test</t>
  </si>
  <si>
    <t>Alpha</t>
  </si>
  <si>
    <t>Hypothesized Mean Difference</t>
  </si>
  <si>
    <t>Variable 1</t>
  </si>
  <si>
    <t>Variable 2</t>
  </si>
  <si>
    <t>Mean</t>
  </si>
  <si>
    <t>Variance</t>
  </si>
  <si>
    <t>Observations</t>
  </si>
  <si>
    <t>Pearson Correlation</t>
  </si>
  <si>
    <t>Observed Mean Difference</t>
  </si>
  <si>
    <t>Variance of the Differences</t>
  </si>
  <si>
    <t>df</t>
  </si>
  <si>
    <t>t Stat</t>
  </si>
  <si>
    <t>P (T&lt;=t) one-tail</t>
  </si>
  <si>
    <t>t Critical one-tail</t>
  </si>
  <si>
    <t>P (T&lt;=t) two-tail</t>
  </si>
  <si>
    <t>t Critical two-tail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</si>
</sst>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4" fillId="0" borderId="0" applyBorder="0" applyAlignment="0" applyProtection="0"/>
    <xf numFmtId="0" fontId="3" fillId="11" borderId="0" applyNumberFormat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5" fillId="3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A2" sqref="A2:B35"/>
    </sheetView>
  </sheetViews>
  <sheetFormatPr defaultColWidth="9" defaultRowHeight="15.75"/>
  <cols>
    <col min="1" max="8" width="8.57333333333333"/>
    <col min="9" max="9" width="27.56"/>
    <col min="10" max="10" width="13.34"/>
    <col min="11" max="1025" width="8.57333333333333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>
        <v>4</v>
      </c>
      <c r="B3">
        <v>6</v>
      </c>
    </row>
    <row r="4" spans="1:2">
      <c r="A4">
        <v>2</v>
      </c>
      <c r="B4">
        <v>6</v>
      </c>
    </row>
    <row r="5" spans="1:2">
      <c r="A5">
        <v>5</v>
      </c>
      <c r="B5">
        <v>7</v>
      </c>
    </row>
    <row r="6" spans="1:2">
      <c r="A6">
        <v>3</v>
      </c>
      <c r="B6">
        <v>7</v>
      </c>
    </row>
    <row r="7" spans="1:2">
      <c r="A7">
        <v>4</v>
      </c>
      <c r="B7">
        <v>4</v>
      </c>
    </row>
    <row r="8" spans="1:2">
      <c r="A8">
        <v>5</v>
      </c>
      <c r="B8">
        <v>6</v>
      </c>
    </row>
    <row r="9" spans="1:9">
      <c r="A9">
        <v>3</v>
      </c>
      <c r="B9">
        <v>7</v>
      </c>
      <c r="I9" s="1" t="s">
        <v>3</v>
      </c>
    </row>
    <row r="10" spans="1:10">
      <c r="A10">
        <v>4</v>
      </c>
      <c r="B10">
        <v>5</v>
      </c>
      <c r="I10" t="s">
        <v>4</v>
      </c>
      <c r="J10">
        <v>0.05</v>
      </c>
    </row>
    <row r="11" spans="1:10">
      <c r="A11">
        <v>2</v>
      </c>
      <c r="B11">
        <v>4</v>
      </c>
      <c r="I11" t="s">
        <v>5</v>
      </c>
      <c r="J11">
        <v>0</v>
      </c>
    </row>
    <row r="12" spans="1:11">
      <c r="A12">
        <v>2</v>
      </c>
      <c r="B12">
        <v>6</v>
      </c>
      <c r="J12" s="1" t="s">
        <v>6</v>
      </c>
      <c r="K12" s="1" t="s">
        <v>7</v>
      </c>
    </row>
    <row r="13" spans="1:11">
      <c r="A13">
        <v>4</v>
      </c>
      <c r="B13">
        <v>7</v>
      </c>
      <c r="I13" t="s">
        <v>8</v>
      </c>
      <c r="J13">
        <f>AVERAGE(Sheet1!$A$2:$A$35)</f>
        <v>3.27272727272727</v>
      </c>
      <c r="K13">
        <f>AVERAGE(Sheet1!$B$2:$B$35)</f>
        <v>5.67647058823529</v>
      </c>
    </row>
    <row r="14" spans="1:11">
      <c r="A14">
        <v>1</v>
      </c>
      <c r="B14">
        <v>4</v>
      </c>
      <c r="I14" t="s">
        <v>9</v>
      </c>
      <c r="J14">
        <f>VAR(Sheet1!$A$2:$A$35)</f>
        <v>1.70454545454545</v>
      </c>
      <c r="K14">
        <f>VAR(Sheet1!$B$2:$B$35)</f>
        <v>1.31639928698752</v>
      </c>
    </row>
    <row r="15" spans="1:11">
      <c r="A15">
        <v>3</v>
      </c>
      <c r="B15">
        <v>6</v>
      </c>
      <c r="I15" t="s">
        <v>10</v>
      </c>
      <c r="J15">
        <f>COUNT(Sheet1!$A$2:$A$35)</f>
        <v>33</v>
      </c>
      <c r="K15">
        <f>COUNT(Sheet1!$B$2:$B$35)</f>
        <v>34</v>
      </c>
    </row>
    <row r="16" spans="1:10">
      <c r="A16">
        <v>6</v>
      </c>
      <c r="B16">
        <v>7</v>
      </c>
      <c r="I16" t="s">
        <v>11</v>
      </c>
      <c r="J16">
        <f>CORREL(Sheet1!$A$2:$A$35,Sheet1!$B$2:$B$35)</f>
        <v>0.469447353867925</v>
      </c>
    </row>
    <row r="17" spans="1:10">
      <c r="A17">
        <v>3</v>
      </c>
      <c r="B17">
        <v>4</v>
      </c>
      <c r="I17" t="s">
        <v>12</v>
      </c>
      <c r="J17">
        <f t="array" ref="J17">AVERAGE(IF(ISODD(IF(ISNUMBER(Sheet1!$A$2:$A$35),1,0)*IF(ISNUMBER(Sheet1!$B$2:$B$35),1,0)),Sheet1!$A$2:$A$35-Sheet1!$B$2:$B$35,"NA"))</f>
        <v>-2.42424242424242</v>
      </c>
    </row>
    <row r="18" spans="1:10">
      <c r="A18">
        <v>2</v>
      </c>
      <c r="B18">
        <v>5</v>
      </c>
      <c r="I18" t="s">
        <v>13</v>
      </c>
      <c r="J18">
        <f t="array" ref="J18">VAR(IF(ISODD(IF(ISNUMBER(Sheet1!$A$2:$A$35),1,0)*IF(ISNUMBER(Sheet1!$B$2:$B$35),1,0)),Sheet1!$A$2:$A$35-Sheet1!$B$2:$B$35,"NA"))</f>
        <v>1.62689393939394</v>
      </c>
    </row>
    <row r="19" spans="1:10">
      <c r="A19">
        <v>3</v>
      </c>
      <c r="B19">
        <v>6</v>
      </c>
      <c r="I19" t="s">
        <v>14</v>
      </c>
      <c r="J19">
        <f t="array" ref="J19">SUM(IF(ISNUMBER(Sheet1!$A$2:$A$35),1,0)*IF(ISNUMBER(Sheet1!$B$2:$B$35),1,0))-1</f>
        <v>32</v>
      </c>
    </row>
    <row r="20" spans="1:10">
      <c r="A20">
        <v>2</v>
      </c>
      <c r="B20">
        <v>6</v>
      </c>
      <c r="I20" t="s">
        <v>15</v>
      </c>
      <c r="J20">
        <f>(Sheet1!$J$17-Sheet1!$J$11)/(Sheet1!$J$18/(Sheet1!$J$19+1))^0.5</f>
        <v>-10.918259102959</v>
      </c>
    </row>
    <row r="21" spans="1:10">
      <c r="A21">
        <v>5</v>
      </c>
      <c r="B21">
        <v>7</v>
      </c>
      <c r="I21" t="s">
        <v>16</v>
      </c>
      <c r="J21">
        <f>TDIST(ABS(Sheet1!$J$20),Sheet1!$J$19,1)</f>
        <v>1.26588798671133e-12</v>
      </c>
    </row>
    <row r="22" spans="1:10">
      <c r="A22">
        <v>3</v>
      </c>
      <c r="B22">
        <v>7</v>
      </c>
      <c r="I22" t="s">
        <v>17</v>
      </c>
      <c r="J22">
        <f>TINV(2*Sheet1!$J$10,Sheet1!$J$19)</f>
        <v>1.69388874838371</v>
      </c>
    </row>
    <row r="23" spans="1:10">
      <c r="A23">
        <v>4</v>
      </c>
      <c r="B23">
        <v>4</v>
      </c>
      <c r="I23" t="s">
        <v>18</v>
      </c>
      <c r="J23">
        <f>TDIST(ABS(Sheet1!$J$20),Sheet1!$J$19,2)</f>
        <v>2.53177597342267e-12</v>
      </c>
    </row>
    <row r="24" spans="1:10">
      <c r="A24">
        <v>5</v>
      </c>
      <c r="B24">
        <v>6</v>
      </c>
      <c r="I24" t="s">
        <v>19</v>
      </c>
      <c r="J24">
        <f>TINV(Sheet1!$J$10,Sheet1!$J$19)</f>
        <v>2.0369333434601</v>
      </c>
    </row>
    <row r="25" spans="1:2">
      <c r="A25">
        <v>3</v>
      </c>
      <c r="B25">
        <v>7</v>
      </c>
    </row>
    <row r="26" spans="1:2">
      <c r="A26">
        <v>4</v>
      </c>
      <c r="B26">
        <v>5</v>
      </c>
    </row>
    <row r="27" spans="1:2">
      <c r="A27">
        <v>2</v>
      </c>
      <c r="B27">
        <v>4</v>
      </c>
    </row>
    <row r="28" spans="1:2">
      <c r="A28">
        <v>2</v>
      </c>
      <c r="B28">
        <v>6</v>
      </c>
    </row>
    <row r="29" spans="1:2">
      <c r="A29">
        <v>4</v>
      </c>
      <c r="B29">
        <v>7</v>
      </c>
    </row>
    <row r="30" spans="1:2">
      <c r="A30">
        <v>1</v>
      </c>
      <c r="B30">
        <v>4</v>
      </c>
    </row>
    <row r="31" spans="1:2">
      <c r="A31">
        <v>3</v>
      </c>
      <c r="B31">
        <v>6</v>
      </c>
    </row>
    <row r="32" spans="1:2">
      <c r="A32">
        <v>6</v>
      </c>
      <c r="B32">
        <v>7</v>
      </c>
    </row>
    <row r="33" spans="1:2">
      <c r="A33">
        <v>3</v>
      </c>
      <c r="B33">
        <v>4</v>
      </c>
    </row>
    <row r="34" spans="1:2">
      <c r="A34">
        <v>2</v>
      </c>
      <c r="B34">
        <v>5</v>
      </c>
    </row>
    <row r="35" spans="1:2">
      <c r="A35">
        <v>3</v>
      </c>
      <c r="B35">
        <v>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2:B35 A1"/>
    </sheetView>
  </sheetViews>
  <sheetFormatPr defaultColWidth="9" defaultRowHeight="15.75"/>
  <cols>
    <col min="1" max="1025" width="8.57333333333333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2:B35 A1"/>
    </sheetView>
  </sheetViews>
  <sheetFormatPr defaultColWidth="9" defaultRowHeight="15.75"/>
  <cols>
    <col min="1" max="1025" width="8.57333333333333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student</cp:lastModifiedBy>
  <cp:revision>1</cp:revision>
  <dcterms:created xsi:type="dcterms:W3CDTF">2012-07-27T23:45:00Z</dcterms:created>
  <dcterms:modified xsi:type="dcterms:W3CDTF">2019-10-20T18:20:44Z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1033-11.1.0.8392</vt:lpwstr>
  </property>
</Properties>
</file>