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i.box.com/wopi/files/1394187280510/WOPIServiceId_TP_BOX_2/WOPIUserId_-/"/>
    </mc:Choice>
  </mc:AlternateContent>
  <xr:revisionPtr revIDLastSave="38" documentId="13_ncr:1_{9706766C-441A-4967-BF53-77021C7D20F6}" xr6:coauthVersionLast="47" xr6:coauthVersionMax="47" xr10:uidLastSave="{4079857D-A661-4663-9413-607193B38ADF}"/>
  <bookViews>
    <workbookView xWindow="30612" yWindow="-108" windowWidth="30936" windowHeight="16776" xr2:uid="{80F86966-48F6-4628-9801-93D3AF222582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26" i="1" s="1"/>
  <c r="F19" i="1"/>
  <c r="F26" i="1" s="1"/>
  <c r="G19" i="1"/>
  <c r="H19" i="1"/>
  <c r="I19" i="1"/>
  <c r="I26" i="1" s="1"/>
  <c r="J19" i="1"/>
  <c r="J26" i="1" s="1"/>
  <c r="K19" i="1"/>
  <c r="E20" i="1"/>
  <c r="F20" i="1"/>
  <c r="G20" i="1"/>
  <c r="G26" i="1" s="1"/>
  <c r="H20" i="1"/>
  <c r="I20" i="1"/>
  <c r="J20" i="1"/>
  <c r="K20" i="1"/>
  <c r="E21" i="1"/>
  <c r="F21" i="1"/>
  <c r="G21" i="1"/>
  <c r="H21" i="1"/>
  <c r="I21" i="1"/>
  <c r="J21" i="1"/>
  <c r="K21" i="1"/>
  <c r="K26" i="1" s="1"/>
  <c r="E22" i="1"/>
  <c r="F22" i="1"/>
  <c r="G22" i="1"/>
  <c r="H22" i="1"/>
  <c r="I22" i="1"/>
  <c r="J22" i="1"/>
  <c r="K22" i="1"/>
  <c r="E23" i="1"/>
  <c r="F23" i="1"/>
  <c r="G23" i="1"/>
  <c r="H23" i="1"/>
  <c r="I23" i="1"/>
  <c r="J23" i="1"/>
  <c r="K23" i="1"/>
  <c r="E24" i="1"/>
  <c r="F24" i="1"/>
  <c r="G24" i="1"/>
  <c r="H24" i="1"/>
  <c r="I24" i="1"/>
  <c r="J24" i="1"/>
  <c r="K24" i="1"/>
  <c r="E25" i="1"/>
  <c r="F25" i="1"/>
  <c r="G25" i="1"/>
  <c r="H25" i="1"/>
  <c r="I25" i="1"/>
  <c r="J25" i="1"/>
  <c r="K25" i="1"/>
  <c r="H26" i="1"/>
  <c r="D26" i="1"/>
  <c r="D25" i="1"/>
  <c r="D24" i="1"/>
  <c r="D23" i="1"/>
  <c r="D22" i="1"/>
  <c r="D21" i="1"/>
  <c r="D20" i="1"/>
  <c r="D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Oke, Doris</author>
  </authors>
  <commentList>
    <comment ref="D5" authorId="0" shapeId="0" xr:uid="{CBFA47CD-7B0C-4E95-8D90-201B7EC0E5C0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This is farm gate price from BT16, you will add additional $40/dt to make up the reactor throat price based on the assumption in task 3. </t>
        </r>
      </text>
    </comment>
    <comment ref="D6" authorId="0" shapeId="0" xr:uid="{A6D65C90-E68E-487D-B566-8F4F8D76D9BE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We assume 30% losses in task 3, which means 70% of these values will be available for use</t>
        </r>
      </text>
    </comment>
    <comment ref="B12" authorId="0" shapeId="0" xr:uid="{05998AAE-82A5-447C-A200-7B0793DD50E6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This is based on another reference (Skagg et al). I will send you the reference</t>
        </r>
      </text>
    </comment>
    <comment ref="C12" authorId="0" shapeId="0" xr:uid="{0673BF71-0056-4F9C-AC2E-7EEB5971A344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This is based on another reference (Skagg et al). I will send you the reference</t>
        </r>
      </text>
    </comment>
    <comment ref="B14" authorId="0" shapeId="0" xr:uid="{E94E317A-760A-4A37-BA1E-AF228B6EFE2E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There are other categories of FOGs in BTI6 but at higher price starting from about $600/dt. You can check Table 5.7 of BT16 report for these other categories and their average price and value if needed</t>
        </r>
      </text>
    </comment>
    <comment ref="C14" authorId="0" shapeId="0" xr:uid="{BB1A677D-6849-4B9C-87A9-37C5488EB510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There are other categories of FOGs in BTI6 but at higher price starting from about $600/dt. You can check Table 5.7 of BT16 report for these other categories and their average price and value if needed</t>
        </r>
      </text>
    </comment>
    <comment ref="D18" authorId="0" shapeId="0" xr:uid="{700A4938-E27B-49E9-A004-8BDCAF5C9D50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This is farm gate price from BT16, you will add additional $40/dt to make up the reactor throat price based on the assumption in task 3. </t>
        </r>
      </text>
    </comment>
    <comment ref="D19" authorId="0" shapeId="0" xr:uid="{DEE16BE1-B014-498E-B4E2-D209B7A523F4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We assume 30% losses in task 3, which means 70% of these values will be available for use</t>
        </r>
      </text>
    </comment>
    <comment ref="C23" authorId="0" shapeId="0" xr:uid="{B6E37EEF-A94F-4216-8EC2-F8B64AA5E188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Oke, Doris:
This is based on another reference Skagg et al.). I will send you the reference</t>
        </r>
      </text>
    </comment>
    <comment ref="C25" authorId="0" shapeId="0" xr:uid="{114B3B51-661E-49BE-96AE-AF44A8627E75}">
      <text>
        <r>
          <rPr>
            <b/>
            <sz val="9"/>
            <color indexed="81"/>
            <rFont val="Tahoma"/>
            <family val="2"/>
          </rPr>
          <t>Oke, Doris:</t>
        </r>
        <r>
          <rPr>
            <sz val="9"/>
            <color indexed="81"/>
            <rFont val="Tahoma"/>
            <family val="2"/>
          </rPr>
          <t xml:space="preserve">
There are other categories of FOGs in BTI6 but at higher price starting from about $600/dt. You can check Table 5.7 of BT16 report for these other categories and their average price and value if needed</t>
        </r>
      </text>
    </comment>
  </commentList>
</comments>
</file>

<file path=xl/sharedStrings.xml><?xml version="1.0" encoding="utf-8"?>
<sst xmlns="http://schemas.openxmlformats.org/spreadsheetml/2006/main" count="31" uniqueCount="17">
  <si>
    <t>Agricultural Residues</t>
  </si>
  <si>
    <t>Forestry/ Wood</t>
  </si>
  <si>
    <t>Herbaceous Energy Crop</t>
  </si>
  <si>
    <t>Woody Energy Crop</t>
  </si>
  <si>
    <t>MSW and other wastes</t>
  </si>
  <si>
    <t>Food wastes</t>
  </si>
  <si>
    <t>Wastewater sludge</t>
  </si>
  <si>
    <t>Manure</t>
  </si>
  <si>
    <t>FOGs (Trap grease, Table 5.12 in BTI6 report)</t>
  </si>
  <si>
    <t>Total</t>
  </si>
  <si>
    <t>Million dry tons</t>
  </si>
  <si>
    <t xml:space="preserve">$/dt (2014 $) </t>
  </si>
  <si>
    <t>Potential resources availability in 2040</t>
  </si>
  <si>
    <t>Aggregated</t>
  </si>
  <si>
    <t>Herbaceous</t>
  </si>
  <si>
    <t>Woody</t>
  </si>
  <si>
    <t>FOGs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</si>
</sst>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6145481814774"/>
          <c:y val="5.016815897784159E-2"/>
          <c:w val="0.75050299962504674"/>
          <c:h val="0.56395029214258019"/>
        </c:manualLayout>
      </c:layout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Agricultural Residues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Sheet1!$D$6:$K$6</c:f>
              <c:numCache>
                <c:formatCode>0.0</c:formatCode>
                <c:ptCount val="8"/>
                <c:pt idx="0">
                  <c:v>38.926050160000003</c:v>
                </c:pt>
                <c:pt idx="1">
                  <c:v>58.008063258000007</c:v>
                </c:pt>
                <c:pt idx="2">
                  <c:v>164.55043263900001</c:v>
                </c:pt>
                <c:pt idx="3">
                  <c:v>176.40913049600002</c:v>
                </c:pt>
                <c:pt idx="4">
                  <c:v>183.69190234599995</c:v>
                </c:pt>
                <c:pt idx="5">
                  <c:v>187.843335723</c:v>
                </c:pt>
                <c:pt idx="6">
                  <c:v>187.942924938</c:v>
                </c:pt>
                <c:pt idx="7">
                  <c:v>187.12049940399999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DB-4898-9048-3D24DF2AE8F3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Forestry/ Wood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Sheet1!$D$7:$K$7</c:f>
              <c:numCache>
                <c:formatCode>0.0</c:formatCode>
                <c:ptCount val="8"/>
                <c:pt idx="0">
                  <c:v>56.777588100000003</c:v>
                </c:pt>
                <c:pt idx="1">
                  <c:v>65.64513500000001</c:v>
                </c:pt>
                <c:pt idx="2">
                  <c:v>84.430737946400001</c:v>
                </c:pt>
                <c:pt idx="3">
                  <c:v>130.97221952590002</c:v>
                </c:pt>
                <c:pt idx="4">
                  <c:v>168.33191773079997</c:v>
                </c:pt>
                <c:pt idx="5">
                  <c:v>168.26507372869997</c:v>
                </c:pt>
                <c:pt idx="6">
                  <c:v>168.29070009839998</c:v>
                </c:pt>
                <c:pt idx="7">
                  <c:v>168.28098429149998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B-4898-9048-3D24DF2AE8F3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Herbaceous Energy Crop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Sheet1!$D$8:$K$8</c:f>
              <c:numCache>
                <c:formatCode>0.0</c:formatCode>
                <c:ptCount val="8"/>
                <c:pt idx="0">
                  <c:v>0</c:v>
                </c:pt>
                <c:pt idx="1">
                  <c:v>34.439466648999989</c:v>
                </c:pt>
                <c:pt idx="2">
                  <c:v>221.07346857900001</c:v>
                </c:pt>
                <c:pt idx="3">
                  <c:v>340.17043070170001</c:v>
                </c:pt>
                <c:pt idx="4">
                  <c:v>434.93559896370004</c:v>
                </c:pt>
                <c:pt idx="5">
                  <c:v>490.45922829720001</c:v>
                </c:pt>
                <c:pt idx="6">
                  <c:v>527.45031051979993</c:v>
                </c:pt>
                <c:pt idx="7">
                  <c:v>549.18736317850005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DB-4898-9048-3D24DF2AE8F3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Woody Energy Crop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Sheet1!$D$9:$K$9</c:f>
              <c:numCache>
                <c:formatCode>0.0</c:formatCode>
                <c:ptCount val="8"/>
                <c:pt idx="0">
                  <c:v>1.6596841676</c:v>
                </c:pt>
                <c:pt idx="1">
                  <c:v>15.704510347899999</c:v>
                </c:pt>
                <c:pt idx="2">
                  <c:v>54.236706104799993</c:v>
                </c:pt>
                <c:pt idx="3">
                  <c:v>70.894775049000003</c:v>
                </c:pt>
                <c:pt idx="4">
                  <c:v>58.684687812900002</c:v>
                </c:pt>
                <c:pt idx="5">
                  <c:v>56.0514711107</c:v>
                </c:pt>
                <c:pt idx="6">
                  <c:v>57.719473809400007</c:v>
                </c:pt>
                <c:pt idx="7">
                  <c:v>54.743968539599997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DB-4898-9048-3D24DF2AE8F3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MSW and other wastes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Sheet1!$D$10:$K$10</c:f>
              <c:numCache>
                <c:formatCode>0.0</c:formatCode>
                <c:ptCount val="8"/>
                <c:pt idx="0">
                  <c:v>52.892709100000005</c:v>
                </c:pt>
                <c:pt idx="1">
                  <c:v>61.988081399999999</c:v>
                </c:pt>
                <c:pt idx="2">
                  <c:v>79.190455499999985</c:v>
                </c:pt>
                <c:pt idx="3">
                  <c:v>80.109992000000005</c:v>
                </c:pt>
                <c:pt idx="4">
                  <c:v>80.746567300000009</c:v>
                </c:pt>
                <c:pt idx="5">
                  <c:v>80.759583600000013</c:v>
                </c:pt>
                <c:pt idx="6">
                  <c:v>80.898885699999994</c:v>
                </c:pt>
                <c:pt idx="7">
                  <c:v>80.898885699999994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DB-4898-9048-3D24DF2AE8F3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Food wastes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Sheet1!$D$11:$K$11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6.0616469999999998</c:v>
                </c:pt>
                <c:pt idx="5">
                  <c:v>6.3653009000000003</c:v>
                </c:pt>
                <c:pt idx="6">
                  <c:v>6.7609315999999993</c:v>
                </c:pt>
                <c:pt idx="7">
                  <c:v>7.5852081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DB-4898-9048-3D24DF2AE8F3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Wastewater sludge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Sheet1!$D$12:$K$12</c:f>
              <c:numCache>
                <c:formatCode>0.0</c:formatCode>
                <c:ptCount val="8"/>
                <c:pt idx="0">
                  <c:v>13.84</c:v>
                </c:pt>
                <c:pt idx="1">
                  <c:v>13.84</c:v>
                </c:pt>
                <c:pt idx="2">
                  <c:v>13.84</c:v>
                </c:pt>
                <c:pt idx="3">
                  <c:v>13.84</c:v>
                </c:pt>
                <c:pt idx="4">
                  <c:v>13.84</c:v>
                </c:pt>
                <c:pt idx="5">
                  <c:v>13.84</c:v>
                </c:pt>
                <c:pt idx="6">
                  <c:v>13.84</c:v>
                </c:pt>
                <c:pt idx="7">
                  <c:v>13.84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DB-4898-9048-3D24DF2AE8F3}"/>
            </c:ext>
          </c:extLst>
        </c:ser>
        <c:ser>
          <c:idx val="7"/>
          <c:order val="7"/>
          <c:tx>
            <c:strRef>
              <c:f>Sheet1!$C$13</c:f>
              <c:strCache>
                <c:ptCount val="1"/>
                <c:pt idx="0">
                  <c:v>Manure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Sheet1!$D$13:$K$13</c:f>
              <c:numCache>
                <c:formatCode>0.0</c:formatCode>
                <c:ptCount val="8"/>
                <c:pt idx="0">
                  <c:v>0</c:v>
                </c:pt>
                <c:pt idx="1">
                  <c:v>18.435622000000002</c:v>
                </c:pt>
                <c:pt idx="2">
                  <c:v>18.435622000000002</c:v>
                </c:pt>
                <c:pt idx="3">
                  <c:v>18.435622000000002</c:v>
                </c:pt>
                <c:pt idx="4">
                  <c:v>18.435622000000002</c:v>
                </c:pt>
                <c:pt idx="5">
                  <c:v>18.435622000000002</c:v>
                </c:pt>
                <c:pt idx="6">
                  <c:v>18.435622000000002</c:v>
                </c:pt>
                <c:pt idx="7">
                  <c:v>18.435622000000002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DB-4898-9048-3D24DF2AE8F3}"/>
            </c:ext>
          </c:extLst>
        </c:ser>
        <c:ser>
          <c:idx val="8"/>
          <c:order val="8"/>
          <c:tx>
            <c:strRef>
              <c:f>Sheet1!$C$14</c:f>
              <c:strCache>
                <c:ptCount val="1"/>
                <c:pt idx="0">
                  <c:v>FOGs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Sheet1!$D$14:$K$14</c:f>
              <c:numCache>
                <c:formatCode>0.0</c:formatCode>
                <c:ptCount val="8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1.1000000000000001</c:v>
                </c:pt>
                <c:pt idx="7">
                  <c:v>1.1000000000000001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DB-4898-9048-3D24DF2A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380463"/>
        <c:axId val="1151755359"/>
      </c:lineChart>
      <c:lineChart>
        <c:grouping val="standard"/>
        <c:varyColors val="0"/>
        <c:ser>
          <c:idx val="9"/>
          <c:order val="9"/>
          <c:tx>
            <c:strRef>
              <c:f>Sheet1!$C$15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Sheet1!$D$5:$K$5</c:f>
              <c:numCache>
                <c:formatCode>General</c:formatCode>
                <c:ptCount val="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</c:numCache>
            </c:numRef>
          </c:cat>
          <c:val>
            <c:numRef>
              <c:f>Sheet1!$D$15:$K$15</c:f>
              <c:numCache>
                <c:formatCode>0.0</c:formatCode>
                <c:ptCount val="8"/>
                <c:pt idx="0">
                  <c:v>165.19603152760001</c:v>
                </c:pt>
                <c:pt idx="1">
                  <c:v>269.16087865490005</c:v>
                </c:pt>
                <c:pt idx="2">
                  <c:v>636.85742276919996</c:v>
                </c:pt>
                <c:pt idx="3">
                  <c:v>831.93216977260022</c:v>
                </c:pt>
                <c:pt idx="4">
                  <c:v>965.82794315340004</c:v>
                </c:pt>
                <c:pt idx="5">
                  <c:v>1023.1196153596001</c:v>
                </c:pt>
                <c:pt idx="6">
                  <c:v>1062.4388486655998</c:v>
                </c:pt>
                <c:pt idx="7">
                  <c:v>1081.1925312135998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3DB-4898-9048-3D24DF2AE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2523871"/>
        <c:axId val="1232529151"/>
      </c:lineChart>
      <c:catAx>
        <c:axId val="76638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Feedstock cost ($/dry ton, 2014 $)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55359"/>
        <c:crosses val="autoZero"/>
        <c:auto val="1"/>
        <c:lblAlgn val="ctr"/>
        <c:lblOffset val="100"/>
        <c:noMultiLvlLbl val="0"/>
      </c:catAx>
      <c:valAx>
        <c:axId val="11517553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Feedstock</a:t>
                </a:r>
                <a:r>
                  <a:rPr lang="en-US" baseline="0"/>
                  <a:t> availability (million dry tons)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380463"/>
        <c:crosses val="autoZero"/>
        <c:crossBetween val="between"/>
      </c:valAx>
      <c:valAx>
        <c:axId val="12325291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(million dry tons)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23871"/>
        <c:crosses val="max"/>
        <c:crossBetween val="between"/>
      </c:valAx>
      <c:catAx>
        <c:axId val="1232523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2529151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0100455937579479"/>
          <c:y val="0.8037435205763086"/>
          <c:w val="0.8601870640205399"/>
          <c:h val="0.194474971333316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345830</xdr:colOff>
      <xdr:row>1</xdr:row>
      <xdr:rowOff>105506</xdr:rowOff>
    </xdr:from>
    <xdr:to>
      <xdr:col>21</xdr:col>
      <xdr:colOff>193430</xdr:colOff>
      <xdr:row>22</xdr:row>
      <xdr:rowOff>117230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77BA5-8E4E-DB5F-D693-F90C8AF30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039D-0041-4399-9544-C520E0D34597}">
  <dimension ref="B4:K26"/>
  <sheetViews>
    <sheetView tabSelected="1" zoomScaleNormal="100" workbookViewId="0">
      <selection activeCell="N25" sqref="N25"/>
    </sheetView>
  </sheetViews>
  <sheetFormatPr defaultRowHeight="14.4" x14ac:dyDescent="0.3"/>
  <cols>
    <col min="3" max="3" width="49" customWidth="1"/>
  </cols>
  <sheetData>
    <row r="4" spans="2:11" ht="18" x14ac:dyDescent="0.35">
      <c r="C4" s="2" t="s">
        <v>12</v>
      </c>
      <c r="D4" s="1" t="s">
        <v>10</v>
      </c>
      <c r="F4" s="1" t="s">
        <v>11</v>
      </c>
    </row>
    <row r="5" spans="2:11" x14ac:dyDescent="0.3">
      <c r="D5" s="1">
        <v>30</v>
      </c>
      <c r="E5" s="1">
        <v>40</v>
      </c>
      <c r="F5" s="1">
        <v>50</v>
      </c>
      <c r="G5" s="1">
        <v>60</v>
      </c>
      <c r="H5" s="1">
        <v>70</v>
      </c>
      <c r="I5" s="1">
        <v>80</v>
      </c>
      <c r="J5" s="1">
        <v>90</v>
      </c>
      <c r="K5" s="1">
        <v>100</v>
      </c>
    </row>
    <row r="6" spans="2:11" x14ac:dyDescent="0.3">
      <c r="B6" t="s">
        <v>0</v>
      </c>
      <c r="C6" t="s">
        <v>0</v>
      </c>
      <c r="D6" s="3">
        <v>38.926050160000003</v>
      </c>
      <c r="E6" s="3">
        <v>58.008063258000007</v>
      </c>
      <c r="F6" s="3">
        <v>164.55043263900001</v>
      </c>
      <c r="G6" s="3">
        <v>176.40913049600002</v>
      </c>
      <c r="H6" s="3">
        <v>183.69190234599995</v>
      </c>
      <c r="I6" s="3">
        <v>187.843335723</v>
      </c>
      <c r="J6" s="3">
        <v>187.942924938</v>
      </c>
      <c r="K6" s="3">
        <v>187.12049940399999</v>
      </c>
    </row>
    <row r="7" spans="2:11" x14ac:dyDescent="0.3">
      <c r="B7" t="s">
        <v>1</v>
      </c>
      <c r="C7" t="s">
        <v>1</v>
      </c>
      <c r="D7" s="3">
        <v>56.777588100000003</v>
      </c>
      <c r="E7" s="3">
        <v>65.64513500000001</v>
      </c>
      <c r="F7" s="3">
        <v>84.430737946400001</v>
      </c>
      <c r="G7" s="3">
        <v>130.97221952590002</v>
      </c>
      <c r="H7" s="3">
        <v>168.33191773079997</v>
      </c>
      <c r="I7" s="3">
        <v>168.26507372869997</v>
      </c>
      <c r="J7" s="3">
        <v>168.29070009839998</v>
      </c>
      <c r="K7" s="3">
        <v>168.28098429149998</v>
      </c>
    </row>
    <row r="8" spans="2:11" x14ac:dyDescent="0.3">
      <c r="B8" t="s">
        <v>2</v>
      </c>
      <c r="C8" t="s">
        <v>2</v>
      </c>
      <c r="D8" s="3">
        <v>0</v>
      </c>
      <c r="E8" s="3">
        <v>34.439466648999989</v>
      </c>
      <c r="F8" s="3">
        <v>221.07346857900001</v>
      </c>
      <c r="G8" s="3">
        <v>340.17043070170001</v>
      </c>
      <c r="H8" s="3">
        <v>434.93559896370004</v>
      </c>
      <c r="I8" s="3">
        <v>490.45922829720001</v>
      </c>
      <c r="J8" s="3">
        <v>527.45031051979993</v>
      </c>
      <c r="K8" s="3">
        <v>549.18736317850005</v>
      </c>
    </row>
    <row r="9" spans="2:11" x14ac:dyDescent="0.3">
      <c r="B9" t="s">
        <v>3</v>
      </c>
      <c r="C9" t="s">
        <v>3</v>
      </c>
      <c r="D9" s="3">
        <v>1.6596841676</v>
      </c>
      <c r="E9" s="3">
        <v>15.704510347899999</v>
      </c>
      <c r="F9" s="3">
        <v>54.236706104799993</v>
      </c>
      <c r="G9" s="3">
        <v>70.894775049000003</v>
      </c>
      <c r="H9" s="3">
        <v>58.684687812900002</v>
      </c>
      <c r="I9" s="3">
        <v>56.0514711107</v>
      </c>
      <c r="J9" s="3">
        <v>57.719473809400007</v>
      </c>
      <c r="K9" s="3">
        <v>54.743968539599997</v>
      </c>
    </row>
    <row r="10" spans="2:11" x14ac:dyDescent="0.3">
      <c r="B10" t="s">
        <v>4</v>
      </c>
      <c r="C10" t="s">
        <v>4</v>
      </c>
      <c r="D10" s="3">
        <v>52.892709100000005</v>
      </c>
      <c r="E10" s="3">
        <v>61.988081399999999</v>
      </c>
      <c r="F10" s="3">
        <v>79.190455499999985</v>
      </c>
      <c r="G10" s="3">
        <v>80.109992000000005</v>
      </c>
      <c r="H10" s="3">
        <v>80.746567300000009</v>
      </c>
      <c r="I10" s="3">
        <v>80.759583600000013</v>
      </c>
      <c r="J10" s="3">
        <v>80.898885699999994</v>
      </c>
      <c r="K10" s="3">
        <v>80.898885699999994</v>
      </c>
    </row>
    <row r="11" spans="2:11" x14ac:dyDescent="0.3">
      <c r="B11" t="s">
        <v>5</v>
      </c>
      <c r="C11" t="s">
        <v>5</v>
      </c>
      <c r="D11" s="3">
        <v>0</v>
      </c>
      <c r="E11" s="3">
        <v>0</v>
      </c>
      <c r="F11" s="3">
        <v>0</v>
      </c>
      <c r="G11" s="3">
        <v>0</v>
      </c>
      <c r="H11" s="3">
        <v>6.0616469999999998</v>
      </c>
      <c r="I11" s="3">
        <v>6.3653009000000003</v>
      </c>
      <c r="J11" s="3">
        <v>6.7609315999999993</v>
      </c>
      <c r="K11" s="3">
        <v>7.5852081</v>
      </c>
    </row>
    <row r="12" spans="2:11" x14ac:dyDescent="0.3">
      <c r="B12" t="s">
        <v>6</v>
      </c>
      <c r="C12" t="s">
        <v>6</v>
      </c>
      <c r="D12" s="3">
        <v>13.84</v>
      </c>
      <c r="E12" s="3">
        <v>13.84</v>
      </c>
      <c r="F12" s="3">
        <v>13.84</v>
      </c>
      <c r="G12" s="3">
        <v>13.84</v>
      </c>
      <c r="H12" s="3">
        <v>13.84</v>
      </c>
      <c r="I12" s="3">
        <v>13.84</v>
      </c>
      <c r="J12" s="3">
        <v>13.84</v>
      </c>
      <c r="K12" s="3">
        <v>13.84</v>
      </c>
    </row>
    <row r="13" spans="2:11" x14ac:dyDescent="0.3">
      <c r="B13" t="s">
        <v>7</v>
      </c>
      <c r="C13" t="s">
        <v>7</v>
      </c>
      <c r="D13" s="3">
        <v>0</v>
      </c>
      <c r="E13" s="3">
        <v>18.435622000000002</v>
      </c>
      <c r="F13" s="3">
        <v>18.435622000000002</v>
      </c>
      <c r="G13" s="3">
        <v>18.435622000000002</v>
      </c>
      <c r="H13" s="3">
        <v>18.435622000000002</v>
      </c>
      <c r="I13" s="3">
        <v>18.435622000000002</v>
      </c>
      <c r="J13" s="3">
        <v>18.435622000000002</v>
      </c>
      <c r="K13" s="3">
        <v>18.435622000000002</v>
      </c>
    </row>
    <row r="14" spans="2:11" x14ac:dyDescent="0.3">
      <c r="B14" t="s">
        <v>8</v>
      </c>
      <c r="C14" t="s">
        <v>16</v>
      </c>
      <c r="D14" s="3">
        <v>1.1000000000000001</v>
      </c>
      <c r="E14" s="3">
        <v>1.1000000000000001</v>
      </c>
      <c r="F14" s="3">
        <v>1.1000000000000001</v>
      </c>
      <c r="G14" s="3">
        <v>1.1000000000000001</v>
      </c>
      <c r="H14" s="3">
        <v>1.1000000000000001</v>
      </c>
      <c r="I14" s="3">
        <v>1.1000000000000001</v>
      </c>
      <c r="J14" s="3">
        <v>1.1000000000000001</v>
      </c>
      <c r="K14" s="3">
        <v>1.1000000000000001</v>
      </c>
    </row>
    <row r="15" spans="2:11" x14ac:dyDescent="0.3">
      <c r="C15" s="1" t="s">
        <v>9</v>
      </c>
      <c r="D15" s="4">
        <v>165.19603152760001</v>
      </c>
      <c r="E15" s="4">
        <v>269.16087865490005</v>
      </c>
      <c r="F15" s="4">
        <v>636.85742276919996</v>
      </c>
      <c r="G15" s="4">
        <v>831.93216977260022</v>
      </c>
      <c r="H15" s="4">
        <v>965.82794315340004</v>
      </c>
      <c r="I15" s="4">
        <v>1023.1196153596001</v>
      </c>
      <c r="J15" s="4">
        <v>1062.4388486655998</v>
      </c>
      <c r="K15" s="4">
        <v>1081.1925312135998</v>
      </c>
    </row>
    <row r="18" spans="3:11" x14ac:dyDescent="0.3">
      <c r="C18" s="1" t="s">
        <v>13</v>
      </c>
      <c r="D18" s="1">
        <v>30</v>
      </c>
      <c r="E18" s="1">
        <v>40</v>
      </c>
      <c r="F18" s="1">
        <v>50</v>
      </c>
      <c r="G18" s="1">
        <v>60</v>
      </c>
      <c r="H18" s="1">
        <v>70</v>
      </c>
      <c r="I18" s="1">
        <v>80</v>
      </c>
      <c r="J18" s="1">
        <v>90</v>
      </c>
      <c r="K18" s="1">
        <v>100</v>
      </c>
    </row>
    <row r="19" spans="3:11" x14ac:dyDescent="0.3">
      <c r="C19" t="s">
        <v>14</v>
      </c>
      <c r="D19">
        <f>D6+D8</f>
        <v>38.926050160000003</v>
      </c>
      <c r="E19">
        <f t="shared" ref="E19:K19" si="0">E6+E8</f>
        <v>92.447529906999989</v>
      </c>
      <c r="F19">
        <f t="shared" si="0"/>
        <v>385.62390121800001</v>
      </c>
      <c r="G19">
        <f t="shared" si="0"/>
        <v>516.57956119770006</v>
      </c>
      <c r="H19">
        <f t="shared" si="0"/>
        <v>618.62750130969994</v>
      </c>
      <c r="I19">
        <f t="shared" si="0"/>
        <v>678.30256402019995</v>
      </c>
      <c r="J19">
        <f t="shared" si="0"/>
        <v>715.39323545779996</v>
      </c>
      <c r="K19">
        <f t="shared" si="0"/>
        <v>736.30786258250009</v>
      </c>
    </row>
    <row r="20" spans="3:11" x14ac:dyDescent="0.3">
      <c r="C20" t="s">
        <v>15</v>
      </c>
      <c r="D20">
        <f>D7+D9</f>
        <v>58.437272267600001</v>
      </c>
      <c r="E20">
        <f t="shared" ref="E20:K20" si="1">E7+E9</f>
        <v>81.349645347900008</v>
      </c>
      <c r="F20">
        <f t="shared" si="1"/>
        <v>138.66744405119999</v>
      </c>
      <c r="G20">
        <f t="shared" si="1"/>
        <v>201.86699457490002</v>
      </c>
      <c r="H20">
        <f t="shared" si="1"/>
        <v>227.01660554369997</v>
      </c>
      <c r="I20">
        <f t="shared" si="1"/>
        <v>224.31654483939997</v>
      </c>
      <c r="J20">
        <f t="shared" si="1"/>
        <v>226.01017390779998</v>
      </c>
      <c r="K20">
        <f t="shared" si="1"/>
        <v>223.02495283109997</v>
      </c>
    </row>
    <row r="21" spans="3:11" x14ac:dyDescent="0.3">
      <c r="C21" t="s">
        <v>4</v>
      </c>
      <c r="D21">
        <f>D10</f>
        <v>52.892709100000005</v>
      </c>
      <c r="E21">
        <f t="shared" ref="E21:K21" si="2">E10</f>
        <v>61.988081399999999</v>
      </c>
      <c r="F21">
        <f t="shared" si="2"/>
        <v>79.190455499999985</v>
      </c>
      <c r="G21">
        <f t="shared" si="2"/>
        <v>80.109992000000005</v>
      </c>
      <c r="H21">
        <f t="shared" si="2"/>
        <v>80.746567300000009</v>
      </c>
      <c r="I21">
        <f t="shared" si="2"/>
        <v>80.759583600000013</v>
      </c>
      <c r="J21">
        <f t="shared" si="2"/>
        <v>80.898885699999994</v>
      </c>
      <c r="K21">
        <f t="shared" si="2"/>
        <v>80.898885699999994</v>
      </c>
    </row>
    <row r="22" spans="3:11" x14ac:dyDescent="0.3">
      <c r="C22" t="s">
        <v>5</v>
      </c>
      <c r="D22">
        <f>D11</f>
        <v>0</v>
      </c>
      <c r="E22">
        <f t="shared" ref="E22:K22" si="3">E11</f>
        <v>0</v>
      </c>
      <c r="F22">
        <f t="shared" si="3"/>
        <v>0</v>
      </c>
      <c r="G22">
        <f t="shared" si="3"/>
        <v>0</v>
      </c>
      <c r="H22">
        <f t="shared" si="3"/>
        <v>6.0616469999999998</v>
      </c>
      <c r="I22">
        <f t="shared" si="3"/>
        <v>6.3653009000000003</v>
      </c>
      <c r="J22">
        <f t="shared" si="3"/>
        <v>6.7609315999999993</v>
      </c>
      <c r="K22">
        <f t="shared" si="3"/>
        <v>7.5852081</v>
      </c>
    </row>
    <row r="23" spans="3:11" x14ac:dyDescent="0.3">
      <c r="C23" t="s">
        <v>6</v>
      </c>
      <c r="D23">
        <f>D12</f>
        <v>13.84</v>
      </c>
      <c r="E23">
        <f t="shared" ref="E23:K23" si="4">E12</f>
        <v>13.84</v>
      </c>
      <c r="F23">
        <f t="shared" si="4"/>
        <v>13.84</v>
      </c>
      <c r="G23">
        <f t="shared" si="4"/>
        <v>13.84</v>
      </c>
      <c r="H23">
        <f t="shared" si="4"/>
        <v>13.84</v>
      </c>
      <c r="I23">
        <f t="shared" si="4"/>
        <v>13.84</v>
      </c>
      <c r="J23">
        <f t="shared" si="4"/>
        <v>13.84</v>
      </c>
      <c r="K23">
        <f t="shared" si="4"/>
        <v>13.84</v>
      </c>
    </row>
    <row r="24" spans="3:11" x14ac:dyDescent="0.3">
      <c r="C24" t="s">
        <v>7</v>
      </c>
      <c r="D24">
        <f>D13</f>
        <v>0</v>
      </c>
      <c r="E24">
        <f t="shared" ref="E24:K24" si="5">E13</f>
        <v>18.435622000000002</v>
      </c>
      <c r="F24">
        <f t="shared" si="5"/>
        <v>18.435622000000002</v>
      </c>
      <c r="G24">
        <f t="shared" si="5"/>
        <v>18.435622000000002</v>
      </c>
      <c r="H24">
        <f t="shared" si="5"/>
        <v>18.435622000000002</v>
      </c>
      <c r="I24">
        <f t="shared" si="5"/>
        <v>18.435622000000002</v>
      </c>
      <c r="J24">
        <f t="shared" si="5"/>
        <v>18.435622000000002</v>
      </c>
      <c r="K24">
        <f t="shared" si="5"/>
        <v>18.435622000000002</v>
      </c>
    </row>
    <row r="25" spans="3:11" x14ac:dyDescent="0.3">
      <c r="C25" t="s">
        <v>8</v>
      </c>
      <c r="D25">
        <f>D14</f>
        <v>1.1000000000000001</v>
      </c>
      <c r="E25">
        <f t="shared" ref="E25:K25" si="6">E14</f>
        <v>1.1000000000000001</v>
      </c>
      <c r="F25">
        <f t="shared" si="6"/>
        <v>1.1000000000000001</v>
      </c>
      <c r="G25">
        <f t="shared" si="6"/>
        <v>1.1000000000000001</v>
      </c>
      <c r="H25">
        <f t="shared" si="6"/>
        <v>1.1000000000000001</v>
      </c>
      <c r="I25">
        <f t="shared" si="6"/>
        <v>1.1000000000000001</v>
      </c>
      <c r="J25">
        <f t="shared" si="6"/>
        <v>1.1000000000000001</v>
      </c>
      <c r="K25">
        <f t="shared" si="6"/>
        <v>1.1000000000000001</v>
      </c>
    </row>
    <row r="26" spans="3:11" x14ac:dyDescent="0.3">
      <c r="C26" s="1" t="s">
        <v>9</v>
      </c>
      <c r="D26" s="1">
        <f>SUM(D19:D25)</f>
        <v>165.19603152759998</v>
      </c>
      <c r="E26" s="1">
        <f t="shared" ref="E26:K26" si="7">SUM(E19:E25)</f>
        <v>269.16087865490005</v>
      </c>
      <c r="F26" s="1">
        <f t="shared" si="7"/>
        <v>636.85742276920007</v>
      </c>
      <c r="G26" s="1">
        <f t="shared" si="7"/>
        <v>831.9321697726001</v>
      </c>
      <c r="H26" s="1">
        <f t="shared" si="7"/>
        <v>965.82794315339993</v>
      </c>
      <c r="I26" s="1">
        <f t="shared" si="7"/>
        <v>1023.1196153595999</v>
      </c>
      <c r="J26" s="1">
        <f t="shared" si="7"/>
        <v>1062.4388486655998</v>
      </c>
      <c r="K26" s="1">
        <f t="shared" si="7"/>
        <v>1081.1925312136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Oke, Doris</dc:creator>
  <cp:lastModifiedBy>Kar, Saurajyoti</cp:lastModifiedBy>
  <dcterms:created xsi:type="dcterms:W3CDTF">2023-12-20T00:56:01Z</dcterms:created>
  <dcterms:modified xsi:type="dcterms:W3CDTF">2025-04-09T21:15:23Z</dcterms:modified>
</cp:coreProperties>
</file>