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\OneDrive\Desktop\"/>
    </mc:Choice>
  </mc:AlternateContent>
  <xr:revisionPtr revIDLastSave="0" documentId="13_ncr:1_{DA98D893-5DC9-4519-9809-B79D2E90204D}" xr6:coauthVersionLast="47" xr6:coauthVersionMax="47" xr10:uidLastSave="{00000000-0000-0000-0000-000000000000}"/>
  <bookViews>
    <workbookView xWindow="-108" yWindow="-108" windowWidth="23256" windowHeight="12456" firstSheet="1" activeTab="2" xr2:uid="{E66906A2-351E-4554-8F19-9D7B70CCFD9B}"/>
  </bookViews>
  <sheets>
    <sheet name="Measure Of Central Tendency" sheetId="1" r:id="rId1"/>
    <sheet name="Measure of Dispersion" sheetId="2" r:id="rId2"/>
    <sheet name="Percentile and Quartiles" sheetId="3" r:id="rId3"/>
  </sheets>
  <definedNames>
    <definedName name="_xlnm._FilterDatabase" localSheetId="1" hidden="1">'Measure of Dispersion'!$B$50:$B$79</definedName>
    <definedName name="_xlchart.v1.0" hidden="1">'Measure of Dispersion'!$A$1121:$A$1127</definedName>
    <definedName name="_xlchart.v1.1" hidden="1">'Measure of Dispersion'!$B$1120</definedName>
    <definedName name="_xlchart.v1.2" hidden="1">'Measure of Dispersion'!$B$1121:$B$1127</definedName>
    <definedName name="_xlchart.v1.3" hidden="1">'Measure of Dispersion'!$A$1173:$A$1272</definedName>
    <definedName name="_xlchart.v1.4" hidden="1">'Measure of Dispersion'!$A$1319:$A$1368</definedName>
    <definedName name="_xlchart.v1.5" hidden="1">'Measure of Dispersion'!$B$1414:$B$1513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3" l="1"/>
  <c r="C1694" i="2"/>
  <c r="C1693" i="2"/>
  <c r="C1692" i="2"/>
  <c r="C1687" i="2"/>
  <c r="C1686" i="2"/>
  <c r="C1685" i="2"/>
  <c r="D1567" i="2"/>
  <c r="B1375" i="2"/>
  <c r="C1107" i="2"/>
  <c r="B1107" i="2"/>
  <c r="B1047" i="2"/>
  <c r="B1052" i="2" s="1"/>
  <c r="C952" i="2"/>
  <c r="B941" i="2"/>
  <c r="B946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 s="1"/>
  <c r="G794" i="2"/>
  <c r="H794" i="2" s="1"/>
  <c r="E804" i="2"/>
  <c r="F804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80" i="2"/>
  <c r="L780" i="2" s="1"/>
  <c r="I790" i="2"/>
  <c r="J790" i="2" s="1"/>
  <c r="K767" i="2"/>
  <c r="L767" i="2" s="1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L773" i="2" s="1"/>
  <c r="K774" i="2"/>
  <c r="L774" i="2" s="1"/>
  <c r="K775" i="2"/>
  <c r="L775" i="2" s="1"/>
  <c r="K766" i="2"/>
  <c r="L766" i="2" s="1"/>
  <c r="I776" i="2"/>
  <c r="J776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80" i="2"/>
  <c r="E780" i="2" s="1"/>
  <c r="B790" i="2"/>
  <c r="C790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66" i="2"/>
  <c r="E766" i="2" s="1"/>
  <c r="B776" i="2"/>
  <c r="C776" i="2" s="1"/>
  <c r="F760" i="2"/>
  <c r="E760" i="2"/>
  <c r="D760" i="2"/>
  <c r="C760" i="2"/>
  <c r="B760" i="2"/>
  <c r="C744" i="2"/>
  <c r="D744" i="2"/>
  <c r="E744" i="2"/>
  <c r="F744" i="2"/>
  <c r="B744" i="2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618" i="2"/>
  <c r="E618" i="2" s="1"/>
  <c r="B718" i="2"/>
  <c r="C718" i="2" s="1"/>
  <c r="E518" i="2"/>
  <c r="B506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45" i="2"/>
  <c r="E345" i="2" s="1"/>
  <c r="B393" i="2"/>
  <c r="C393" i="2" s="1"/>
  <c r="B280" i="2"/>
  <c r="B263" i="2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186" i="2"/>
  <c r="E186" i="2" s="1"/>
  <c r="B235" i="2"/>
  <c r="E140" i="2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86" i="2"/>
  <c r="E86" i="2" s="1"/>
  <c r="B116" i="2"/>
  <c r="C116" i="2" s="1"/>
  <c r="E63" i="2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23" i="2"/>
  <c r="E23" i="2" s="1"/>
  <c r="B33" i="2"/>
  <c r="C33" i="2" s="1"/>
  <c r="C17" i="2"/>
  <c r="D216" i="1"/>
  <c r="C161" i="1"/>
  <c r="D90" i="1"/>
  <c r="C65" i="1"/>
  <c r="C24" i="1"/>
  <c r="C15" i="1"/>
  <c r="C1109" i="2" l="1"/>
  <c r="E116" i="2"/>
  <c r="F116" i="2" s="1"/>
  <c r="C121" i="2" s="1"/>
  <c r="L790" i="2"/>
  <c r="M790" i="2" s="1"/>
  <c r="L776" i="2"/>
  <c r="M776" i="2" s="1"/>
  <c r="E718" i="2"/>
  <c r="F718" i="2" s="1"/>
  <c r="G718" i="2" s="1"/>
  <c r="H804" i="2"/>
  <c r="I804" i="2" s="1"/>
  <c r="E393" i="2"/>
  <c r="F393" i="2" s="1"/>
  <c r="G393" i="2" s="1"/>
  <c r="E235" i="2"/>
  <c r="F235" i="2" s="1"/>
  <c r="C240" i="2" s="1"/>
  <c r="E776" i="2"/>
  <c r="F776" i="2" s="1"/>
  <c r="E790" i="2"/>
  <c r="F790" i="2" s="1"/>
  <c r="E33" i="2"/>
  <c r="F33" i="2" s="1"/>
  <c r="D38" i="2" s="1"/>
</calcChain>
</file>

<file path=xl/sharedStrings.xml><?xml version="1.0" encoding="utf-8"?>
<sst xmlns="http://schemas.openxmlformats.org/spreadsheetml/2006/main" count="299" uniqueCount="174">
  <si>
    <t>Data:</t>
  </si>
  <si>
    <t>Week 1: 50 units</t>
  </si>
  <si>
    <t>Week 2: 60 units</t>
  </si>
  <si>
    <t>Week 3: 55 units</t>
  </si>
  <si>
    <t>Week 4: 70 units</t>
  </si>
  <si>
    <t>Units</t>
  </si>
  <si>
    <t>Average</t>
  </si>
  <si>
    <t xml:space="preserve">Median </t>
  </si>
  <si>
    <t>No</t>
  </si>
  <si>
    <t>1.1. Mean: What is the average weekly sales of the product category?</t>
  </si>
  <si>
    <t>1.2. Median: What is the typical or central sales value for the product category?</t>
  </si>
  <si>
    <t>1.3. Mode: Are there any recurring or most frequently occurring sales figures for the product category?</t>
  </si>
  <si>
    <t>1) A retail store wants to analyze the sales data of a particular product category to understand the typical sales performance and make strategic decisions.</t>
  </si>
  <si>
    <t>2) A restaurant wants to analyze the waiting times of its customers to understand the typical waiting experience and improve service efficiency.</t>
  </si>
  <si>
    <t>10, 25, 15, 20, 20, 15, 10, 10, 20, 25</t>
  </si>
  <si>
    <t xml:space="preserve">15, 10, 20, 25, 15, 10, 30, 20, 15, 10, </t>
  </si>
  <si>
    <t>Mins</t>
  </si>
  <si>
    <t>6 Occurrences</t>
  </si>
  <si>
    <t>5 Occurrences</t>
  </si>
  <si>
    <t>3 Occurrences</t>
  </si>
  <si>
    <t>1 Occurrences</t>
  </si>
  <si>
    <t>2.3. Mode: Are there any recurring or most frequently occurring waiting times for customers?</t>
  </si>
  <si>
    <t>2.1. Mean: What is the average waiting time for customers at the restaurant?</t>
  </si>
  <si>
    <t>2.2. Median: What is the typical or central waiting time experienced by customers?</t>
  </si>
  <si>
    <t>3) A car rental company wants to analyze the rental durations of its customers to understand the typical rental period and optimize its pricing and fleet management strategies.</t>
  </si>
  <si>
    <t>3, 2, 5, 4, 7, 2, 3, 3, 1, 6, 4, 2, 3, 5, 2, 4, 2, 1, 3, 5, 6, 3, 2, 1, 4, 2, 4, 5, 3, 2, 7, 2, 3, 4, 5, 1, 6, 2, 4, 3, 5, 3, 2, 4, 2, 6, 3, 2, 4, 5</t>
  </si>
  <si>
    <t xml:space="preserve"> </t>
  </si>
  <si>
    <t>1. Mean: What is the average rental duration for customers at the car rental company?</t>
  </si>
  <si>
    <t>2. Median: What is the typical or central rental duration experienced by customers?</t>
  </si>
  <si>
    <t>Median</t>
  </si>
  <si>
    <t>3. Mode: Are there any recurring or most frequently occurring rental durations for customers?</t>
  </si>
  <si>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</si>
  <si>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</si>
  <si>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</si>
  <si>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</si>
  <si>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Ocuurrences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</si>
  <si>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Ocuurrences</t>
    </r>
  </si>
  <si>
    <t>1) A manufacturing company wants to analyze the production output of a specific machine to understand the variability or spread in its performance.</t>
  </si>
  <si>
    <t>Day 1: 120 units Day 2: 110 units Day 3: 130 units Day 4: 115 units Day 5: 125 units Day 6: 105 units Day 7: 135 units Day 8: 115 units Day 9: 125 units Day 10: 140 units</t>
  </si>
  <si>
    <t>1. Range: What is the range of the production output for the machine?</t>
  </si>
  <si>
    <t>Range</t>
  </si>
  <si>
    <t>Range = Largest value - Smallest value</t>
  </si>
  <si>
    <t>2. Variance: What is the variance of the production output for the machine?</t>
  </si>
  <si>
    <t>X</t>
  </si>
  <si>
    <t>x̄ = 122</t>
  </si>
  <si>
    <t>X-x̄</t>
  </si>
  <si>
    <r>
      <t>(</t>
    </r>
    <r>
      <rPr>
        <b/>
        <sz val="14"/>
        <color rgb="FF232629"/>
        <rFont val="MathJax_Math-italic"/>
      </rPr>
      <t>X</t>
    </r>
    <r>
      <rPr>
        <b/>
        <sz val="14"/>
        <color rgb="FF232629"/>
        <rFont val="MathJax_Main"/>
      </rPr>
      <t>−</t>
    </r>
    <r>
      <rPr>
        <b/>
        <sz val="14"/>
        <color rgb="FF232629"/>
        <rFont val="MathJax_Math-italic"/>
      </rPr>
      <t>X</t>
    </r>
    <r>
      <rPr>
        <b/>
        <sz val="14"/>
        <color rgb="FF232629"/>
        <rFont val="MathJax_Main"/>
      </rPr>
      <t>¯)2</t>
    </r>
  </si>
  <si>
    <t>Variance</t>
  </si>
  <si>
    <t>3. Standard Deviation: What is the standard deviation of the production output for the machine?</t>
  </si>
  <si>
    <t>SD</t>
  </si>
  <si>
    <t>2) A retail store wants to analyze the sales of a specific product to understand the variability in daily sales and assess its inventory management</t>
  </si>
  <si>
    <t>$500, $700, $400, $600, $550, $750, $650, $500, $600, $550, $800, $450, $700, $550, $600, $400, $650, $500, $750, $550, $700, $600, $500, $800, $550, $650, $400, $600, $750, $550</t>
  </si>
  <si>
    <t>1. Range: What is the range of the daily sales?</t>
  </si>
  <si>
    <t>2. Variance: What is the variance of the daily sales?</t>
  </si>
  <si>
    <t>x̄ = 595</t>
  </si>
  <si>
    <t>3. Standard Deviation: What is the standard deviation of the daily sales?</t>
  </si>
  <si>
    <t>3) An e-commerce platform wants to analyze the delivery times of its shipments to understand the variability in order fulfillment and optimize its logistics operations.</t>
  </si>
  <si>
    <t>3, 5, 2, 4, 6, 2, 3, 4, 2, 5, 7, 2, 3, 4, 2, 4, 2, 3, 5, 6, 3, 2, 1, 4, 2, 4, 5, 3, 2, 7, 2, 3, 4, 5, 1, 6, 2, 4, 3, 5, 3, 2, 4, 2, 6, 3, 2, 4, 5, 3</t>
  </si>
  <si>
    <t>1. Range: What is the range of the delivery times?</t>
  </si>
  <si>
    <t>2. Variance: What is the variance of the delivery times?</t>
  </si>
  <si>
    <t>x̄ = 3.469</t>
  </si>
  <si>
    <t>3. Standard Deviation: What is the standard deviation of the delivery times?</t>
  </si>
  <si>
    <t>$120, $150, $110, $135, $125, $140, $130, $155, $115, $145, $135, $130</t>
  </si>
  <si>
    <t>1. Measure of Central Tendency: What is the average monthly revenue for the product?</t>
  </si>
  <si>
    <t>2. Measure of Dispersion: What is the range of monthly revenue for the product?</t>
  </si>
  <si>
    <t>4)  A company wants to analyze the monthly revenue generated by one of its products to understand its performance and variability</t>
  </si>
  <si>
    <t>5) A survey was conducted to gather feedback from customers regarding their satisfaction with a particular service on a scale of 1 to 10.</t>
  </si>
  <si>
    <t>8, 7, 9, 6, 7, 8, 9, 8, 7, 6, 8, 9, 7, 8, 7, 6, 8, 9, 6, 7, 8, 9, 7, 6, 7, 8, 9, 8, 7, 6, 9, 8, 7, 6, 8, 9, 7, 8, 7, 6, 9, 8, 7, 6, 7, 8, 9, 8, 7, 6</t>
  </si>
  <si>
    <t>1. Measure of Central Tendency: What is the average satisfaction rating?</t>
  </si>
  <si>
    <t>2. Measure of Dispersion: What is the standard deviation of the satisfaction ratings?</t>
  </si>
  <si>
    <t>x̄ = 7.4583333333</t>
  </si>
  <si>
    <t>6) A company wants to analyze the customer wait times at its call center to assess the efficiency of its customer service operations.</t>
  </si>
  <si>
    <t>10, 15, 12, 18, 20, 25, 8, 14, 16, 22, 9, 17, 11, 13, 19, 23, 21, 16, 24, 27, 13, 10, 18, 16, 12, 14, 19, 21, 11, 17,</t>
  </si>
  <si>
    <t>15, 20, 26, 13, 12, 14, 22, 19, 16, 11, 25, 18, 16, 13, 21, 20, 15, 12, 19, 17, 14, 16, 23, 18, 15, 11, 19, 22, 17, 12,</t>
  </si>
  <si>
    <t>16, 14, 18, 20, 25, 13, 11, 22, 19, 17, 15, 16, 13, 14, 18, 20, 19, 21, 17, 12, 15, 13, 16, 14, 22, 21, 19, 18, 16, 11, 17, 14, 12, 20, 23, 19, 15, 16, 13, 18</t>
  </si>
  <si>
    <t>1. Measure of Central Tendency: What is the average wait time for customers at the call center?</t>
  </si>
  <si>
    <t>2. Measure of Dispersion: What is the range of wait times for customers at the call center?</t>
  </si>
  <si>
    <t>3. Measure of Dispersion: What is the standard deviation of the wait times for customers at the call center?</t>
  </si>
  <si>
    <t>x̄ = 16.74</t>
  </si>
  <si>
    <t>7) A transportation company wants to analyze the fuel efficiency of its vehicle fleet to identify any variations across different vehicle models.</t>
  </si>
  <si>
    <t>Model A: 30, 32, 33, 28, 31, 30, 29, 30, 32, 31,</t>
  </si>
  <si>
    <t>Model B: 25, 27, 26, 23, 28, 24, 26, 25, 27, 28,</t>
  </si>
  <si>
    <t>Model C: 22, 23, 20, 25, 21, 24, 23, 22, 25, 24,</t>
  </si>
  <si>
    <t>Model D: 18, 17, 19, 20, 21, 18, 19, 17, 20, 19,</t>
  </si>
  <si>
    <t>Model E: 35, 36, 34, 35, 33, 34, 32, 33, 36, 34</t>
  </si>
  <si>
    <t>1. Measure of Central Tendency: What is the average fuel efficiency for each vehicle model?</t>
  </si>
  <si>
    <t>Model A</t>
  </si>
  <si>
    <t>Model B</t>
  </si>
  <si>
    <t>Model C</t>
  </si>
  <si>
    <t>Model D</t>
  </si>
  <si>
    <t>Model E</t>
  </si>
  <si>
    <t>2. Measure of Dispersion: What is the range of fuel efficiency for each vehicle model?</t>
  </si>
  <si>
    <t>3. Measure of Dispersion: What is the variance of the fuel efficiency for each vehicle model?</t>
  </si>
  <si>
    <t>x̄ = 30.6</t>
  </si>
  <si>
    <t>x̄ = 25.9</t>
  </si>
  <si>
    <t>x̄ = 22.9</t>
  </si>
  <si>
    <t>x̄ = 18.8</t>
  </si>
  <si>
    <t>x̄ = 34.2</t>
  </si>
  <si>
    <t>8) A company wants to analyze the ages of its employees to understand the age distribution and demographics within the organization.</t>
  </si>
  <si>
    <t>28, 32, 35, 40, 42, 28, 33, 38, 30, 41, 37, 31, 34, 29, 36, 43, 39, 27, 35, 31, 39, 45, 29, 33, 37, 40, 36, 29, 31, 38, 35, 44, 32, 39, 36, 30, 33, 28, 41, 35,</t>
  </si>
  <si>
    <t>31, 37, 42, 29, 34, 40, 31, 33, 38, 36, 39, 27, 35, 30, 43, 29, 32, 36, 31, 40, 38, 44, 37, 33, 35, 41, 30, 31, 39, 28, 45, 29, 33, 38, 34, 32, 35, 31, 40, 36,</t>
  </si>
  <si>
    <t>39, 27, 35, 30, 43, 29, 32, 36, 31, 40, 38, 44, 37, 33, 35, 41, 30, 31, 39, 28</t>
  </si>
  <si>
    <t>1. Frequency Distribution: Create a frequency distribution table for the ages of the employees.</t>
  </si>
  <si>
    <t>FD</t>
  </si>
  <si>
    <t>2. Mode: What is the mode (most common age) among the employees?</t>
  </si>
  <si>
    <t>Most Common Age</t>
  </si>
  <si>
    <t>3. Median: What is the median age of the employees?</t>
  </si>
  <si>
    <t>4. Range: What is the range of ages among the employees?</t>
  </si>
  <si>
    <t>9) A retail store wants to analyze the purchase amounts made by customers to understand their spending habits.</t>
  </si>
  <si>
    <t>56, 40, 28, 73, 52, 61, 35, 40, 47, 65, 52, 44, 38, 60, 56, 40, 36, 49, 68, 57, 52, 63, 41, 48, 55, 42, 39, 58, 62, 49, 59, 45, 47, 51, 65, 41, 48, 55, 42, 39, 58, 62, 49, 59, 45, 47, 51, 65, 43, 58</t>
  </si>
  <si>
    <t>1. Frequency Distribution: Create a frequency distribution table for the purchase amounts.</t>
  </si>
  <si>
    <t>2. Mode: What is the mode (most common purchase amount) among the customers?</t>
  </si>
  <si>
    <t>most common purchase amount</t>
  </si>
  <si>
    <t>3. Median: What is the median purchase amount among the customers?</t>
  </si>
  <si>
    <t>4. Interquartile Range: What is the interquartile range of the purchase amounts?</t>
  </si>
  <si>
    <t>1st Quat</t>
  </si>
  <si>
    <t>3rd Quat</t>
  </si>
  <si>
    <t>Interquartile Range</t>
  </si>
  <si>
    <t>10) A manufacturing company wants to analyze the defect rates of its production line to identify the frequency of different types of defects.</t>
  </si>
  <si>
    <t>Defect Type: A, B, C, D, E, F, G</t>
  </si>
  <si>
    <t>Frequency: 30, 40, 20, 10, 45, 25, 30</t>
  </si>
  <si>
    <t>Def Type</t>
  </si>
  <si>
    <t>Freq</t>
  </si>
  <si>
    <t>A</t>
  </si>
  <si>
    <t>B</t>
  </si>
  <si>
    <t>C</t>
  </si>
  <si>
    <t>D</t>
  </si>
  <si>
    <t>E</t>
  </si>
  <si>
    <t>F</t>
  </si>
  <si>
    <t>G</t>
  </si>
  <si>
    <t>1. Bar Chart: Create a bar chart to visualize the frequency of different defect types</t>
  </si>
  <si>
    <t>2. Most Common Defect: Which defect type has the highest frequency?</t>
  </si>
  <si>
    <t>E has the Highest Frequency</t>
  </si>
  <si>
    <t>3. Histogram: Create a histogram to represent the defect frequencies.</t>
  </si>
  <si>
    <t>11) A survey was conducted to gather feedback from customers about their satisfaction levels with a specific service on a scale of 1 to 5.</t>
  </si>
  <si>
    <t>Ratings: 4, 5, 3, 4, 4, 3, 2, 5, 4, 3, 5, 4, 2, 3, 4, 5, 3, 4, 5, 3, 4, 3, 2, 4, 5, 3, 4, 5, 4, 3, 3, 4, 5, 2, 3, 4, 4, 3, 5, 4, 3, 4, 5, 4, 2, 3, 4, 5, 3, 4, 5, 4, 3, 4, 5, 3, 4, 5, 4, 3, 3, 4, 5, 2, 3, 4, 4, 3, 5, 4, 3, 4, 5, 4, 2, 3, 4, 5, 3, 4, 5, 4, 3, 4, 5, 3, 4, 5, 4, 3, 3, 4, 5, 2, 3, 4, 4, 3, 5, 4</t>
  </si>
  <si>
    <t>1. Histogram: Create a histogram to visualize the distribution of satisfaction ratings</t>
  </si>
  <si>
    <t>2. Mode: Which satisfaction rating has the highest frequency?</t>
  </si>
  <si>
    <t>3. Bar Chart: Create a bar chart to display the frequency of each satisfaction rating.</t>
  </si>
  <si>
    <t>12) A company wants to analyze the monthly sales figures of its products to understand the sales distribution across different price ranges</t>
  </si>
  <si>
    <t>Sales: 35, 28, 32, 45, 38, 29, 42, 30, 36, 41, 47, 31, 39, 43, 37, 30, 34, 39, 28, 33, 36, 40, 42, 29, 31, 45, 38, 33, 41, 35, 37, 34, 46, 30, 39, 43, 28, 32, 36, 29, 31, 37, 40, 42, 33, 39, 28, 35, 38, 43</t>
  </si>
  <si>
    <t>1. Histogram: Create a histogram to visualize the sales distribution across different price ranges.</t>
  </si>
  <si>
    <t>2. Measure of Central Tendency: What is the average monthly sales figure?</t>
  </si>
  <si>
    <t>3. Bar Chart: Create a bar chart to display the frequency of sales in different price ranges.</t>
  </si>
  <si>
    <t>13) A study was conducted to analyze the response times of a website for different user locations.</t>
  </si>
  <si>
    <t>Response Times: 125, 148, 137, 120, 135, 132, 145, 122, 130, 141, 118, 125, 132, 136, 128, 123, 132, 138, 126, 129, 136, 127, 130, 122, 125, 133, 140, 126, 133, 135,</t>
  </si>
  <si>
    <t>130, 134, 141, 119, 125, 131, 136, 128, 124, 132, 136, 127, 130, 122, 125, 133, 140, 126, 133, 135, 130, 134, 141, 119, 125, 131, 136, 128, 124, 132,</t>
  </si>
  <si>
    <t>136, 127, 130, 122, 125, 133, 140, 126, 133, 135, 130, 134, 141, 119, 125, 131, 136, 128, 124, 132, 136, 127, 130, 122, 125, 133, 140, 126, 133, 135, 130, 134, 141, 119, 125, 131, 136, 128, 124, 132</t>
  </si>
  <si>
    <t>1. Histogram: Create a histogram to visualize the distribution of response times</t>
  </si>
  <si>
    <t>2. Measure of Central Tendency: What is the median response time?</t>
  </si>
  <si>
    <t>3. Bar Chart: Create a bar chart to display the frequency of response times within different ranges.</t>
  </si>
  <si>
    <t>14) A company wants to analyze the sales performance of its products across different regions.</t>
  </si>
  <si>
    <t>Region 1: 45, 35, 40, 38, 42, 37, 39, 43, 44, 41,</t>
  </si>
  <si>
    <t>Region 2: 32, 28, 30, 34, 33, 35, 31, 29, 36, 37,</t>
  </si>
  <si>
    <t>Region 3: 40, 39, 42, 41, 38, 43, 45, 44, 41, 37</t>
  </si>
  <si>
    <t>1. Bar Chart: Create a bar chart to compare the sales figures across the three regions.</t>
  </si>
  <si>
    <t>Region 1</t>
  </si>
  <si>
    <t>Region 2</t>
  </si>
  <si>
    <t>Region 3</t>
  </si>
  <si>
    <t>2. Measure of Central Tendency: What is the average sales figure for each region?</t>
  </si>
  <si>
    <t>3. Measure of Dispersion : What is the range of sales figures in each region?</t>
  </si>
  <si>
    <t>1) Question : A company wants to analyze the salary distribution of its employees to determine the income levels at different percentiles.</t>
  </si>
  <si>
    <t>Salaries: 40, 45, 50, 55, 60, 62, 65, 68, 70, 72, 75, 78, 80, 82, 85, 88, 90, 92, 95, 100, 105, 110, 115, 120, 125, 130, 135, 140, 145, 150, 155, 160, 165, 170, 175, 180, 185, 190, 195, 200, 205, 210, 215, 220, 225, 230, 235, 240, 245, 250,</t>
  </si>
  <si>
    <t>255, 260, 265, 270, 275, 280, 285, 290, 295, 300, 305, 310, 315, 320, 325, 330, 335, 340, 345, 350, 355, 360, 365, 370, 375, 380, 385, 390, 395, 400, 405, 410, 415, 420, 425, 430, 435, 440, 445, 450,</t>
  </si>
  <si>
    <t>455, 460, 465, 470, 475, 480, 485, 490, 495, 500</t>
  </si>
  <si>
    <t>1. Quartiles: Calculate the first quartile (Q1), median (Q2), and third quartile (Q3) of the salary distribution.</t>
  </si>
  <si>
    <t>Q1</t>
  </si>
  <si>
    <t>Q3</t>
  </si>
  <si>
    <t>Q2</t>
  </si>
  <si>
    <t>2. Percentiles: Calculate the 10th percentile, 25th percentile, 75th percentile, and 90th percentile of the salary distribution.</t>
  </si>
  <si>
    <t>10th percentile = 10% of 100 = 10th value</t>
  </si>
  <si>
    <t>25th percentile = 25% of 100 = 25th value</t>
  </si>
  <si>
    <t>75th percentile = 75% of 100 = 75th value</t>
  </si>
  <si>
    <t>90th percentile = 90% of 100 = 90th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</si>
</sst>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232629"/>
      <name val="MathJax_Main"/>
    </font>
    <font>
      <b/>
      <sz val="14"/>
      <color rgb="FF232629"/>
      <name val="MathJax_Math-italic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8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5" fillId="0" borderId="1" xfId="0" applyFont="1" applyBorder="1"/>
    <xf numFmtId="0" fontId="1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/>
    <xf numFmtId="0" fontId="9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5" fillId="0" borderId="10" xfId="0" applyFont="1" applyBorder="1"/>
    <xf numFmtId="0" fontId="5" fillId="0" borderId="2" xfId="0" applyFont="1" applyBorder="1"/>
    <xf numFmtId="0" fontId="5" fillId="0" borderId="4" xfId="0" applyFont="1" applyBorder="1"/>
    <xf numFmtId="0" fontId="0" fillId="2" borderId="11" xfId="0" applyFill="1" applyBorder="1"/>
    <xf numFmtId="0" fontId="1" fillId="2" borderId="12" xfId="0" applyFont="1" applyFill="1" applyBorder="1"/>
    <xf numFmtId="0" fontId="1" fillId="0" borderId="11" xfId="0" applyFont="1" applyBorder="1"/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7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12" fillId="0" borderId="0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Freq of Defect</a:t>
            </a:r>
            <a:r>
              <a:rPr lang="en-IN" baseline="0"/>
              <a:t> Types</a:t>
            </a:r>
          </a:p>
        </c:rich>
      </c:tx>
      <c:layout>
        <c:manualLayout>
          <c:xMode val="edge"/>
          <c:yMode val="edge"/>
          <c:x val="0.23490926976096899"/>
          <c:y val="2.1872265966754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0376928272573E-2"/>
          <c:y val="0.2036586962062813"/>
          <c:w val="0.86973840769903765"/>
          <c:h val="0.588096157371116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'Measure of Dispersion'!$A$1121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'Measure of Dispersion'!$B$1120</c:f>
              <c:strCache>
                <c:ptCount val="1"/>
                <c:pt idx="0">
                  <c:v>Freq</c:v>
                </c:pt>
              </c:strCache>
            </c:strRef>
          </c:cat>
          <c:val>
            <c:numRef>
              <c:f>'Measure of Dispersion'!$B$1121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1-4B3E-8CD3-A90D1BAD87AD}"/>
            </c:ext>
          </c:extLst>
        </c:ser>
        <c:ser>
          <c:idx val="1"/>
          <c:order val="1"/>
          <c:tx>
            <c:strRef>
              <c:f>'Measure of Dispersion'!$A$1122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'Measure of Dispersion'!$B$1120</c:f>
              <c:strCache>
                <c:ptCount val="1"/>
                <c:pt idx="0">
                  <c:v>Freq</c:v>
                </c:pt>
              </c:strCache>
            </c:strRef>
          </c:cat>
          <c:val>
            <c:numRef>
              <c:f>'Measure of Dispersion'!$B$1122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1-4B3E-8CD3-A90D1BAD87AD}"/>
            </c:ext>
          </c:extLst>
        </c:ser>
        <c:ser>
          <c:idx val="2"/>
          <c:order val="2"/>
          <c:tx>
            <c:strRef>
              <c:f>'Measure of Dispersion'!$A$1123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'Measure of Dispersion'!$B$1120</c:f>
              <c:strCache>
                <c:ptCount val="1"/>
                <c:pt idx="0">
                  <c:v>Freq</c:v>
                </c:pt>
              </c:strCache>
            </c:strRef>
          </c:cat>
          <c:val>
            <c:numRef>
              <c:f>'Measure of Dispersion'!$B$1123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1-4B3E-8CD3-A90D1BAD87AD}"/>
            </c:ext>
          </c:extLst>
        </c:ser>
        <c:ser>
          <c:idx val="3"/>
          <c:order val="3"/>
          <c:tx>
            <c:strRef>
              <c:f>'Measure of Dispersion'!$A$1124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'Measure of Dispersion'!$B$1120</c:f>
              <c:strCache>
                <c:ptCount val="1"/>
                <c:pt idx="0">
                  <c:v>Freq</c:v>
                </c:pt>
              </c:strCache>
            </c:strRef>
          </c:cat>
          <c:val>
            <c:numRef>
              <c:f>'Measure of Dispersion'!$B$1124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1-4B3E-8CD3-A90D1BAD87AD}"/>
            </c:ext>
          </c:extLst>
        </c:ser>
        <c:ser>
          <c:idx val="4"/>
          <c:order val="4"/>
          <c:tx>
            <c:strRef>
              <c:f>'Measure of Dispersion'!$A$1125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'Measure of Dispersion'!$B$1120</c:f>
              <c:strCache>
                <c:ptCount val="1"/>
                <c:pt idx="0">
                  <c:v>Freq</c:v>
                </c:pt>
              </c:strCache>
            </c:strRef>
          </c:cat>
          <c:val>
            <c:numRef>
              <c:f>'Measure of Dispersion'!$B$1125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1-4B3E-8CD3-A90D1BAD87AD}"/>
            </c:ext>
          </c:extLst>
        </c:ser>
        <c:ser>
          <c:idx val="5"/>
          <c:order val="5"/>
          <c:tx>
            <c:strRef>
              <c:f>'Measure of Dispersion'!$A$1126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'Measure of Dispersion'!$B$1120</c:f>
              <c:strCache>
                <c:ptCount val="1"/>
                <c:pt idx="0">
                  <c:v>Freq</c:v>
                </c:pt>
              </c:strCache>
            </c:strRef>
          </c:cat>
          <c:val>
            <c:numRef>
              <c:f>'Measure of Dispersion'!$B$1126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1-4B3E-8CD3-A90D1BAD87AD}"/>
            </c:ext>
          </c:extLst>
        </c:ser>
        <c:ser>
          <c:idx val="6"/>
          <c:order val="6"/>
          <c:tx>
            <c:strRef>
              <c:f>'Measure of Dispersion'!$A$1127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'Measure of Dispersion'!$B$1120</c:f>
              <c:strCache>
                <c:ptCount val="1"/>
                <c:pt idx="0">
                  <c:v>Freq</c:v>
                </c:pt>
              </c:strCache>
            </c:strRef>
          </c:cat>
          <c:val>
            <c:numRef>
              <c:f>'Measure of Dispersion'!$B$1127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1-4B3E-8CD3-A90D1BAD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44309455"/>
        <c:axId val="1385435231"/>
      </c:barChart>
      <c:catAx>
        <c:axId val="124430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5231"/>
        <c:crosses val="autoZero"/>
        <c:auto val="1"/>
        <c:lblAlgn val="ctr"/>
        <c:lblOffset val="100"/>
        <c:noMultiLvlLbl val="0"/>
      </c:catAx>
      <c:valAx>
        <c:axId val="13854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 w="9525" cap="flat" cmpd="sng" algn="ctr">
              <a:solidFill>
                <a:schemeClr val="tx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'Measure of Dispersion'!$B$1279:$B$1282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7-4C91-B3BB-4FCC7C975313}"/>
            </c:ext>
          </c:extLst>
        </c:ser>
        <c:ser>
          <c:idx val="1"/>
          <c:order val="1"/>
          <c:spPr>
            <a:solidFill>
              <a:srgbClr val="FF0000"/>
            </a:solidFill>
            <a:ln w="9525" cap="flat" cmpd="sng" algn="ctr">
              <a:solidFill>
                <a:schemeClr val="bg1">
                  <a:lumMod val="95000"/>
                </a:schemeClr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'Measure of Dispersion'!$C$1279:$C$1282</c:f>
              <c:numCache>
                <c:formatCode>General</c:formatCode>
                <c:ptCount val="4"/>
                <c:pt idx="0">
                  <c:v>8</c:v>
                </c:pt>
                <c:pt idx="1">
                  <c:v>30</c:v>
                </c:pt>
                <c:pt idx="2">
                  <c:v>38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7-4C91-B3BB-4FCC7C97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636575"/>
        <c:axId val="107452623"/>
      </c:barChart>
      <c:catAx>
        <c:axId val="9636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2623"/>
        <c:crosses val="autoZero"/>
        <c:auto val="1"/>
        <c:lblAlgn val="ctr"/>
        <c:lblOffset val="100"/>
        <c:noMultiLvlLbl val="0"/>
      </c:catAx>
      <c:valAx>
        <c:axId val="1074526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Freqs</a:t>
            </a:r>
            <a:r>
              <a:rPr lang="en-IN" baseline="0"/>
              <a:t> of Price Range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'Measure of Dispersion'!$A$1380:$A$1398</c:f>
              <c:numCache>
                <c:formatCode>General</c:formatCode>
                <c:ptCount val="1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F-459F-B13B-8B8883C25EE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'Measure of Dispersion'!$B$1380:$B$1398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F-459F-B13B-8B8883C25E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97281583"/>
        <c:axId val="15394799"/>
      </c:barChart>
      <c:catAx>
        <c:axId val="139728158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799"/>
        <c:crosses val="autoZero"/>
        <c:auto val="1"/>
        <c:lblAlgn val="ctr"/>
        <c:lblOffset val="100"/>
        <c:noMultiLvlLbl val="0"/>
      </c:catAx>
      <c:valAx>
        <c:axId val="1539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Freq of</a:t>
            </a:r>
            <a:r>
              <a:rPr lang="en-IN" baseline="0"/>
              <a:t> Response Times Within Diff Range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'Measure of Dispersion'!$B$1622:$B$1645</c:f>
              <c:numCache>
                <c:formatCode>General</c:formatCode>
                <c:ptCount val="24"/>
                <c:pt idx="0">
                  <c:v>118</c:v>
                </c:pt>
                <c:pt idx="1">
                  <c:v>119</c:v>
                </c:pt>
                <c:pt idx="2">
                  <c:v>120</c:v>
                </c:pt>
                <c:pt idx="3">
                  <c:v>122</c:v>
                </c:pt>
                <c:pt idx="4">
                  <c:v>123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129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140</c:v>
                </c:pt>
                <c:pt idx="21">
                  <c:v>141</c:v>
                </c:pt>
                <c:pt idx="22">
                  <c:v>145</c:v>
                </c:pt>
                <c:pt idx="23">
                  <c:v>148</c:v>
                </c:pt>
              </c:numCache>
            </c:numRef>
          </c:cat>
          <c:val>
            <c:numRef>
              <c:f>'Measure of Dispersion'!$C$1622:$C$1645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9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0-4BAD-843B-BD6C93C2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87530767"/>
        <c:axId val="112615487"/>
      </c:barChart>
      <c:catAx>
        <c:axId val="1087530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5487"/>
        <c:crosses val="autoZero"/>
        <c:auto val="1"/>
        <c:lblAlgn val="ctr"/>
        <c:lblOffset val="100"/>
        <c:noMultiLvlLbl val="0"/>
      </c:catAx>
      <c:valAx>
        <c:axId val="112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3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'Measure of Dispersion'!$B$1661</c:f>
              <c:strCache>
                <c:ptCount val="1"/>
                <c:pt idx="0">
                  <c:v>Region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'Measure of Dispersion'!$B$1662:$B$1671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E-4084-A6CA-A68D2AD4100A}"/>
            </c:ext>
          </c:extLst>
        </c:ser>
        <c:ser>
          <c:idx val="1"/>
          <c:order val="1"/>
          <c:tx>
            <c:strRef>
              <c:f>'Measure of Dispersion'!$C$1661</c:f>
              <c:strCache>
                <c:ptCount val="1"/>
                <c:pt idx="0">
                  <c:v>Region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'Measure of Dispersion'!$C$1662:$C$1671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E-4084-A6CA-A68D2AD4100A}"/>
            </c:ext>
          </c:extLst>
        </c:ser>
        <c:ser>
          <c:idx val="2"/>
          <c:order val="2"/>
          <c:tx>
            <c:strRef>
              <c:f>'Measure of Dispersion'!$D$1661</c:f>
              <c:strCache>
                <c:ptCount val="1"/>
                <c:pt idx="0">
                  <c:v>Region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'Measure of Dispersion'!$D$1662:$D$1671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E-4084-A6CA-A68D2AD41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547247"/>
        <c:axId val="112097071"/>
      </c:barChart>
      <c:catAx>
        <c:axId val="165472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7071"/>
        <c:crosses val="autoZero"/>
        <c:auto val="1"/>
        <c:lblAlgn val="ctr"/>
        <c:lblOffset val="100"/>
        <c:noMultiLvlLbl val="0"/>
      </c:catAx>
      <c:valAx>
        <c:axId val="11209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 Of Defect Freqs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 Of Defect Freqs</a:t>
          </a:r>
        </a:p>
      </cx:txPr>
    </cx:title>
    <cx:plotArea>
      <cx:plotAreaRegion>
        <cx:series layoutId="clusteredColumn" uniqueId="{8188075C-D4E2-46AD-ACBC-BBEC0A9C8E29}">
          <cx:tx>
            <cx:txData>
              <cx:f>_xlchart.v1.1</cx:f>
              <cx:v>Freq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Satisfaction 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 of Satisfaction Ratings</a:t>
          </a:r>
        </a:p>
      </cx:txPr>
    </cx:title>
    <cx:plotArea>
      <cx:plotAreaRegion>
        <cx:series layoutId="clusteredColumn" uniqueId="{04822FDB-C198-4DFF-B779-BB1B16CE8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 of Diff Price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 of Diff Price Range</a:t>
          </a:r>
        </a:p>
      </cx:txPr>
    </cx:title>
    <cx:plotArea>
      <cx:plotAreaRegion>
        <cx:series layoutId="clusteredColumn" uniqueId="{8BC6F4BD-F3D5-4635-8E46-91D79084607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of Response Times</cx:v>
        </cx:txData>
      </cx:tx>
      <cx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>
              <a:solidFill>
                <a:schemeClr val="dk1"/>
              </a:solidFill>
              <a:latin typeface="+mn-lt"/>
              <a:ea typeface="+mn-ea"/>
              <a:cs typeface="+mn-cs"/>
            </a:rPr>
            <a:t>Histogram of Response Times</a:t>
          </a:r>
        </a:p>
      </cx:txPr>
    </cx:title>
    <cx:plotArea>
      <cx:plotAreaRegion>
        <cx:series layoutId="clusteredColumn" uniqueId="{46D2C768-81E8-4946-BA68-20B8937A25C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1118</xdr:row>
      <xdr:rowOff>60960</xdr:rowOff>
    </xdr:from>
    <xdr:to>
      <xdr:col>10</xdr:col>
      <xdr:colOff>198120</xdr:colOff>
      <xdr:row>1134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2849E-65B8-8A58-5535-A63FF472C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232410</xdr:colOff>
      <xdr:row>1149</xdr:row>
      <xdr:rowOff>53340</xdr:rowOff>
    </xdr:from>
    <xdr:to>
      <xdr:col>5</xdr:col>
      <xdr:colOff>628650</xdr:colOff>
      <xdr:row>1161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368EF6-406E-E3C8-A815-7D21933998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" y="212422740"/>
              <a:ext cx="3710940" cy="2308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782265</xdr:colOff>
      <xdr:row>1172</xdr:row>
      <xdr:rowOff>124027</xdr:rowOff>
    </xdr:from>
    <xdr:to>
      <xdr:col>10</xdr:col>
      <xdr:colOff>76201</xdr:colOff>
      <xdr:row>1204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1B50563-13BB-C403-B9E8-FF62FCB2B1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0985" y="216760627"/>
              <a:ext cx="4902256" cy="5880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200740</xdr:colOff>
      <xdr:row>1286</xdr:row>
      <xdr:rowOff>115529</xdr:rowOff>
    </xdr:from>
    <xdr:to>
      <xdr:col>8</xdr:col>
      <xdr:colOff>24580</xdr:colOff>
      <xdr:row>1304</xdr:row>
      <xdr:rowOff>73742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B24B15-3D70-0F75-11D7-C371BED5A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405580</xdr:colOff>
      <xdr:row>1319</xdr:row>
      <xdr:rowOff>90947</xdr:rowOff>
    </xdr:from>
    <xdr:to>
      <xdr:col>10</xdr:col>
      <xdr:colOff>147483</xdr:colOff>
      <xdr:row>1342</xdr:row>
      <xdr:rowOff>49160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37D900E-A913-6021-205E-8D463D86AD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4780" y="243687107"/>
              <a:ext cx="5319743" cy="41644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1290484</xdr:colOff>
      <xdr:row>1379</xdr:row>
      <xdr:rowOff>58174</xdr:rowOff>
    </xdr:from>
    <xdr:to>
      <xdr:col>10</xdr:col>
      <xdr:colOff>327742</xdr:colOff>
      <xdr:row>1397</xdr:row>
      <xdr:rowOff>122902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DD34A6-70B6-0B73-FC75-EB89E4B77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1102032</xdr:colOff>
      <xdr:row>1414</xdr:row>
      <xdr:rowOff>156497</xdr:rowOff>
    </xdr:from>
    <xdr:to>
      <xdr:col>11</xdr:col>
      <xdr:colOff>270387</xdr:colOff>
      <xdr:row>1440</xdr:row>
      <xdr:rowOff>114709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B34EEC1-8F88-F4C7-4C4A-69F4D5477F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0712" y="261248177"/>
              <a:ext cx="5729175" cy="4713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217128</xdr:colOff>
      <xdr:row>1623</xdr:row>
      <xdr:rowOff>172884</xdr:rowOff>
    </xdr:from>
    <xdr:to>
      <xdr:col>11</xdr:col>
      <xdr:colOff>458839</xdr:colOff>
      <xdr:row>1645</xdr:row>
      <xdr:rowOff>16387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DD5D3E-D2F3-78CA-4A68-B90F49BA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364612</xdr:colOff>
      <xdr:row>1659</xdr:row>
      <xdr:rowOff>82753</xdr:rowOff>
    </xdr:from>
    <xdr:to>
      <xdr:col>12</xdr:col>
      <xdr:colOff>507999</xdr:colOff>
      <xdr:row>1676</xdr:row>
      <xdr:rowOff>172063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99E862-4DB3-A056-09B6-9E4A7C2E0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9A12-904D-4AE8-A5C2-A06A3C3A2FF3}">
  <dimension ref="A1:U227"/>
  <sheetViews>
    <sheetView topLeftCell="A211" workbookViewId="0">
      <selection activeCell="C233" sqref="C233"/>
    </sheetView>
  </sheetViews>
  <sheetFormatPr defaultRowHeight="14.4"/>
  <cols>
    <col min="4" max="4" width="12.77734375" bestFit="1" customWidth="1"/>
    <col min="5" max="5" width="14.5546875" bestFit="1" customWidth="1"/>
    <col min="7" max="7" width="31.5546875" bestFit="1" customWidth="1"/>
  </cols>
  <sheetData>
    <row r="1" spans="1:21" ht="17.399999999999999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4" spans="1:21">
      <c r="F4" s="5" t="s">
        <v>0</v>
      </c>
      <c r="G4" s="5" t="s">
        <v>1</v>
      </c>
    </row>
    <row r="5" spans="1:21">
      <c r="F5" s="5"/>
      <c r="G5" s="5" t="s">
        <v>2</v>
      </c>
    </row>
    <row r="6" spans="1:21">
      <c r="F6" s="5"/>
      <c r="G6" s="5" t="s">
        <v>3</v>
      </c>
    </row>
    <row r="7" spans="1:21">
      <c r="F7" s="5"/>
      <c r="G7" s="5" t="s">
        <v>4</v>
      </c>
    </row>
    <row r="9" spans="1:21" ht="15.6">
      <c r="A9" s="4" t="s">
        <v>9</v>
      </c>
      <c r="B9" s="4"/>
      <c r="C9" s="4"/>
      <c r="D9" s="4"/>
      <c r="E9" s="4"/>
      <c r="F9" s="4"/>
    </row>
    <row r="10" spans="1:21" ht="15.6">
      <c r="C10" s="4" t="s">
        <v>5</v>
      </c>
    </row>
    <row r="11" spans="1:21">
      <c r="C11">
        <v>50</v>
      </c>
    </row>
    <row r="12" spans="1:21">
      <c r="C12">
        <v>60</v>
      </c>
    </row>
    <row r="13" spans="1:21">
      <c r="C13">
        <v>55</v>
      </c>
    </row>
    <row r="14" spans="1:21">
      <c r="C14">
        <v>70</v>
      </c>
    </row>
    <row r="15" spans="1:21" ht="15.6">
      <c r="B15" s="4" t="s">
        <v>6</v>
      </c>
      <c r="C15" s="4">
        <f>AVERAGE(C11:C14)</f>
        <v>58.75</v>
      </c>
    </row>
    <row r="18" spans="1:9" ht="15.6">
      <c r="A18" s="4" t="s">
        <v>10</v>
      </c>
      <c r="B18" s="4"/>
      <c r="C18" s="4"/>
      <c r="D18" s="4"/>
      <c r="E18" s="4"/>
      <c r="F18" s="4"/>
      <c r="G18" s="4"/>
      <c r="H18" s="6"/>
    </row>
    <row r="19" spans="1:9" ht="15.6">
      <c r="C19" s="4" t="s">
        <v>5</v>
      </c>
    </row>
    <row r="20" spans="1:9">
      <c r="C20">
        <v>50</v>
      </c>
    </row>
    <row r="21" spans="1:9">
      <c r="C21">
        <v>60</v>
      </c>
    </row>
    <row r="22" spans="1:9">
      <c r="C22">
        <v>55</v>
      </c>
    </row>
    <row r="23" spans="1:9">
      <c r="C23">
        <v>70</v>
      </c>
    </row>
    <row r="24" spans="1:9" ht="15.6">
      <c r="B24" s="4" t="s">
        <v>7</v>
      </c>
      <c r="C24" s="4">
        <f>(C21+C22)/2</f>
        <v>57.5</v>
      </c>
    </row>
    <row r="27" spans="1:9" ht="15.6">
      <c r="A27" s="4" t="s">
        <v>11</v>
      </c>
      <c r="B27" s="4"/>
      <c r="C27" s="4"/>
      <c r="D27" s="4"/>
      <c r="E27" s="4"/>
      <c r="F27" s="4"/>
      <c r="G27" s="4"/>
      <c r="H27" s="4"/>
      <c r="I27" s="4"/>
    </row>
    <row r="28" spans="1:9" ht="15.6">
      <c r="C28" s="4" t="s">
        <v>5</v>
      </c>
    </row>
    <row r="29" spans="1:9">
      <c r="C29">
        <v>50</v>
      </c>
    </row>
    <row r="30" spans="1:9">
      <c r="C30">
        <v>60</v>
      </c>
    </row>
    <row r="31" spans="1:9">
      <c r="C31">
        <v>55</v>
      </c>
    </row>
    <row r="32" spans="1:9">
      <c r="C32">
        <v>70</v>
      </c>
    </row>
    <row r="33" spans="1:17" ht="15.6">
      <c r="C33" s="4" t="s">
        <v>8</v>
      </c>
    </row>
    <row r="37" spans="1:17" ht="17.399999999999999">
      <c r="A37" s="3" t="s">
        <v>13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40" spans="1:17">
      <c r="F40" s="5" t="s">
        <v>0</v>
      </c>
      <c r="G40" s="5" t="s">
        <v>15</v>
      </c>
    </row>
    <row r="41" spans="1:17">
      <c r="G41" s="5" t="s">
        <v>14</v>
      </c>
    </row>
    <row r="43" spans="1:17" ht="15.6">
      <c r="A43" s="4" t="s">
        <v>22</v>
      </c>
      <c r="B43" s="4"/>
      <c r="C43" s="4"/>
      <c r="D43" s="4"/>
      <c r="E43" s="4"/>
      <c r="F43" s="4"/>
      <c r="G43" s="4"/>
    </row>
    <row r="44" spans="1:17" ht="15.6">
      <c r="C44" s="4"/>
    </row>
    <row r="45" spans="1:17">
      <c r="C45">
        <v>15</v>
      </c>
      <c r="D45" t="s">
        <v>16</v>
      </c>
    </row>
    <row r="46" spans="1:17">
      <c r="C46">
        <v>10</v>
      </c>
      <c r="D46" t="s">
        <v>16</v>
      </c>
    </row>
    <row r="47" spans="1:17">
      <c r="C47">
        <v>20</v>
      </c>
      <c r="D47" t="s">
        <v>16</v>
      </c>
    </row>
    <row r="48" spans="1:17">
      <c r="C48">
        <v>25</v>
      </c>
      <c r="D48" t="s">
        <v>16</v>
      </c>
    </row>
    <row r="49" spans="3:4">
      <c r="C49">
        <v>15</v>
      </c>
      <c r="D49" t="s">
        <v>16</v>
      </c>
    </row>
    <row r="50" spans="3:4">
      <c r="C50">
        <v>10</v>
      </c>
      <c r="D50" t="s">
        <v>16</v>
      </c>
    </row>
    <row r="51" spans="3:4">
      <c r="C51">
        <v>30</v>
      </c>
      <c r="D51" t="s">
        <v>16</v>
      </c>
    </row>
    <row r="52" spans="3:4">
      <c r="C52">
        <v>20</v>
      </c>
      <c r="D52" t="s">
        <v>16</v>
      </c>
    </row>
    <row r="53" spans="3:4">
      <c r="C53">
        <v>15</v>
      </c>
      <c r="D53" t="s">
        <v>16</v>
      </c>
    </row>
    <row r="54" spans="3:4">
      <c r="C54">
        <v>10</v>
      </c>
      <c r="D54" t="s">
        <v>16</v>
      </c>
    </row>
    <row r="55" spans="3:4">
      <c r="C55">
        <v>10</v>
      </c>
      <c r="D55" t="s">
        <v>16</v>
      </c>
    </row>
    <row r="56" spans="3:4">
      <c r="C56">
        <v>25</v>
      </c>
      <c r="D56" t="s">
        <v>16</v>
      </c>
    </row>
    <row r="57" spans="3:4">
      <c r="C57">
        <v>15</v>
      </c>
      <c r="D57" t="s">
        <v>16</v>
      </c>
    </row>
    <row r="58" spans="3:4">
      <c r="C58">
        <v>20</v>
      </c>
      <c r="D58" t="s">
        <v>16</v>
      </c>
    </row>
    <row r="59" spans="3:4">
      <c r="C59">
        <v>20</v>
      </c>
      <c r="D59" t="s">
        <v>16</v>
      </c>
    </row>
    <row r="60" spans="3:4">
      <c r="C60">
        <v>15</v>
      </c>
      <c r="D60" t="s">
        <v>16</v>
      </c>
    </row>
    <row r="61" spans="3:4">
      <c r="C61">
        <v>10</v>
      </c>
      <c r="D61" t="s">
        <v>16</v>
      </c>
    </row>
    <row r="62" spans="3:4">
      <c r="C62">
        <v>10</v>
      </c>
      <c r="D62" t="s">
        <v>16</v>
      </c>
    </row>
    <row r="63" spans="3:4">
      <c r="C63">
        <v>20</v>
      </c>
      <c r="D63" t="s">
        <v>16</v>
      </c>
    </row>
    <row r="64" spans="3:4">
      <c r="C64">
        <v>25</v>
      </c>
      <c r="D64" t="s">
        <v>16</v>
      </c>
    </row>
    <row r="65" spans="1:7" ht="15.6">
      <c r="B65" s="4" t="s">
        <v>6</v>
      </c>
      <c r="C65" s="4">
        <f>AVERAGE(C45:C64)</f>
        <v>17</v>
      </c>
      <c r="D65" s="4" t="s">
        <v>16</v>
      </c>
    </row>
    <row r="68" spans="1:7" ht="15.6">
      <c r="A68" s="31" t="s">
        <v>23</v>
      </c>
      <c r="B68" s="31"/>
      <c r="C68" s="31"/>
      <c r="D68" s="31"/>
      <c r="E68" s="31"/>
      <c r="F68" s="31"/>
      <c r="G68" s="31"/>
    </row>
    <row r="70" spans="1:7">
      <c r="C70">
        <v>15</v>
      </c>
      <c r="D70">
        <v>10</v>
      </c>
      <c r="E70" t="s">
        <v>16</v>
      </c>
    </row>
    <row r="71" spans="1:7">
      <c r="C71">
        <v>10</v>
      </c>
      <c r="D71">
        <v>10</v>
      </c>
      <c r="E71" t="s">
        <v>16</v>
      </c>
    </row>
    <row r="72" spans="1:7">
      <c r="C72">
        <v>20</v>
      </c>
      <c r="D72">
        <v>10</v>
      </c>
      <c r="E72" t="s">
        <v>16</v>
      </c>
    </row>
    <row r="73" spans="1:7">
      <c r="C73">
        <v>25</v>
      </c>
      <c r="D73">
        <v>10</v>
      </c>
      <c r="E73" t="s">
        <v>16</v>
      </c>
    </row>
    <row r="74" spans="1:7">
      <c r="C74">
        <v>15</v>
      </c>
      <c r="D74">
        <v>10</v>
      </c>
      <c r="E74" t="s">
        <v>16</v>
      </c>
    </row>
    <row r="75" spans="1:7">
      <c r="C75">
        <v>10</v>
      </c>
      <c r="D75">
        <v>10</v>
      </c>
      <c r="E75" t="s">
        <v>16</v>
      </c>
    </row>
    <row r="76" spans="1:7">
      <c r="C76">
        <v>30</v>
      </c>
      <c r="D76">
        <v>15</v>
      </c>
      <c r="E76" t="s">
        <v>16</v>
      </c>
    </row>
    <row r="77" spans="1:7">
      <c r="C77">
        <v>20</v>
      </c>
      <c r="D77">
        <v>15</v>
      </c>
      <c r="E77" t="s">
        <v>16</v>
      </c>
    </row>
    <row r="78" spans="1:7">
      <c r="C78">
        <v>15</v>
      </c>
      <c r="D78">
        <v>15</v>
      </c>
      <c r="E78" t="s">
        <v>16</v>
      </c>
    </row>
    <row r="79" spans="1:7">
      <c r="C79">
        <v>10</v>
      </c>
      <c r="D79">
        <v>15</v>
      </c>
      <c r="E79" t="s">
        <v>16</v>
      </c>
    </row>
    <row r="80" spans="1:7">
      <c r="C80">
        <v>10</v>
      </c>
      <c r="D80">
        <v>15</v>
      </c>
      <c r="E80" t="s">
        <v>16</v>
      </c>
    </row>
    <row r="81" spans="1:7">
      <c r="C81">
        <v>25</v>
      </c>
      <c r="D81">
        <v>20</v>
      </c>
      <c r="E81" t="s">
        <v>16</v>
      </c>
    </row>
    <row r="82" spans="1:7">
      <c r="C82">
        <v>15</v>
      </c>
      <c r="D82">
        <v>20</v>
      </c>
      <c r="E82" t="s">
        <v>16</v>
      </c>
    </row>
    <row r="83" spans="1:7">
      <c r="C83">
        <v>20</v>
      </c>
      <c r="D83">
        <v>20</v>
      </c>
      <c r="E83" t="s">
        <v>16</v>
      </c>
    </row>
    <row r="84" spans="1:7">
      <c r="C84">
        <v>20</v>
      </c>
      <c r="D84">
        <v>20</v>
      </c>
      <c r="E84" t="s">
        <v>16</v>
      </c>
    </row>
    <row r="85" spans="1:7">
      <c r="C85">
        <v>15</v>
      </c>
      <c r="D85">
        <v>20</v>
      </c>
      <c r="E85" t="s">
        <v>16</v>
      </c>
    </row>
    <row r="86" spans="1:7">
      <c r="C86">
        <v>10</v>
      </c>
      <c r="D86">
        <v>25</v>
      </c>
      <c r="E86" t="s">
        <v>16</v>
      </c>
    </row>
    <row r="87" spans="1:7">
      <c r="C87">
        <v>10</v>
      </c>
      <c r="D87">
        <v>25</v>
      </c>
      <c r="E87" t="s">
        <v>16</v>
      </c>
    </row>
    <row r="88" spans="1:7">
      <c r="C88">
        <v>20</v>
      </c>
      <c r="D88">
        <v>25</v>
      </c>
      <c r="E88" t="s">
        <v>16</v>
      </c>
    </row>
    <row r="89" spans="1:7">
      <c r="C89">
        <v>25</v>
      </c>
      <c r="D89">
        <v>30</v>
      </c>
      <c r="E89" t="s">
        <v>16</v>
      </c>
    </row>
    <row r="90" spans="1:7" ht="15.6">
      <c r="B90" s="4" t="s">
        <v>7</v>
      </c>
      <c r="D90" s="4">
        <f>(D79+D80)/2</f>
        <v>15</v>
      </c>
      <c r="E90" s="4" t="s">
        <v>16</v>
      </c>
    </row>
    <row r="93" spans="1:7" ht="15.6">
      <c r="A93" s="33" t="s">
        <v>21</v>
      </c>
      <c r="B93" s="33"/>
      <c r="C93" s="33"/>
      <c r="D93" s="33"/>
      <c r="E93" s="33"/>
      <c r="F93" s="33"/>
      <c r="G93" s="33"/>
    </row>
    <row r="95" spans="1:7">
      <c r="C95">
        <v>10</v>
      </c>
      <c r="D95" s="5" t="s">
        <v>17</v>
      </c>
    </row>
    <row r="96" spans="1:7">
      <c r="C96">
        <v>15</v>
      </c>
      <c r="D96" s="5" t="s">
        <v>18</v>
      </c>
    </row>
    <row r="97" spans="1:21">
      <c r="C97">
        <v>20</v>
      </c>
      <c r="D97" s="5" t="s">
        <v>18</v>
      </c>
    </row>
    <row r="98" spans="1:21">
      <c r="C98">
        <v>25</v>
      </c>
      <c r="D98" s="5" t="s">
        <v>19</v>
      </c>
    </row>
    <row r="99" spans="1:21">
      <c r="C99">
        <v>30</v>
      </c>
      <c r="D99" s="5" t="s">
        <v>20</v>
      </c>
    </row>
    <row r="102" spans="1:21" ht="17.399999999999999" customHeight="1">
      <c r="A102" s="34" t="s">
        <v>24</v>
      </c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</row>
    <row r="103" spans="1:2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</row>
    <row r="105" spans="1:21">
      <c r="F105" s="8" t="s">
        <v>0</v>
      </c>
      <c r="G105" s="9" t="s">
        <v>25</v>
      </c>
      <c r="H105" s="9"/>
      <c r="I105" s="9"/>
      <c r="J105" s="9"/>
      <c r="K105" s="9"/>
      <c r="L105" s="9"/>
      <c r="M105" s="9"/>
      <c r="N105" s="9"/>
    </row>
    <row r="108" spans="1:21">
      <c r="A108" t="s">
        <v>26</v>
      </c>
    </row>
    <row r="109" spans="1:21" ht="15.6">
      <c r="A109" s="31" t="s">
        <v>27</v>
      </c>
      <c r="B109" s="31"/>
      <c r="C109" s="31"/>
      <c r="D109" s="31"/>
      <c r="E109" s="31"/>
      <c r="F109" s="31"/>
      <c r="G109" s="31"/>
    </row>
    <row r="111" spans="1:21">
      <c r="C111">
        <v>3</v>
      </c>
    </row>
    <row r="112" spans="1:21">
      <c r="C112">
        <v>2</v>
      </c>
    </row>
    <row r="113" spans="3:3">
      <c r="C113">
        <v>5</v>
      </c>
    </row>
    <row r="114" spans="3:3">
      <c r="C114">
        <v>4</v>
      </c>
    </row>
    <row r="115" spans="3:3">
      <c r="C115">
        <v>7</v>
      </c>
    </row>
    <row r="116" spans="3:3">
      <c r="C116">
        <v>2</v>
      </c>
    </row>
    <row r="117" spans="3:3">
      <c r="C117">
        <v>3</v>
      </c>
    </row>
    <row r="118" spans="3:3">
      <c r="C118">
        <v>3</v>
      </c>
    </row>
    <row r="119" spans="3:3">
      <c r="C119">
        <v>1</v>
      </c>
    </row>
    <row r="120" spans="3:3">
      <c r="C120">
        <v>6</v>
      </c>
    </row>
    <row r="121" spans="3:3">
      <c r="C121">
        <v>4</v>
      </c>
    </row>
    <row r="122" spans="3:3">
      <c r="C122">
        <v>2</v>
      </c>
    </row>
    <row r="123" spans="3:3">
      <c r="C123">
        <v>3</v>
      </c>
    </row>
    <row r="124" spans="3:3">
      <c r="C124">
        <v>5</v>
      </c>
    </row>
    <row r="125" spans="3:3">
      <c r="C125">
        <v>2</v>
      </c>
    </row>
    <row r="126" spans="3:3">
      <c r="C126">
        <v>4</v>
      </c>
    </row>
    <row r="127" spans="3:3">
      <c r="C127">
        <v>2</v>
      </c>
    </row>
    <row r="128" spans="3:3">
      <c r="C128">
        <v>1</v>
      </c>
    </row>
    <row r="129" spans="3:3">
      <c r="C129">
        <v>3</v>
      </c>
    </row>
    <row r="130" spans="3:3">
      <c r="C130">
        <v>5</v>
      </c>
    </row>
    <row r="131" spans="3:3">
      <c r="C131">
        <v>6</v>
      </c>
    </row>
    <row r="132" spans="3:3">
      <c r="C132">
        <v>3</v>
      </c>
    </row>
    <row r="133" spans="3:3">
      <c r="C133">
        <v>2</v>
      </c>
    </row>
    <row r="134" spans="3:3">
      <c r="C134">
        <v>1</v>
      </c>
    </row>
    <row r="135" spans="3:3">
      <c r="C135">
        <v>4</v>
      </c>
    </row>
    <row r="136" spans="3:3">
      <c r="C136">
        <v>2</v>
      </c>
    </row>
    <row r="137" spans="3:3">
      <c r="C137">
        <v>4</v>
      </c>
    </row>
    <row r="138" spans="3:3">
      <c r="C138">
        <v>5</v>
      </c>
    </row>
    <row r="139" spans="3:3">
      <c r="C139">
        <v>3</v>
      </c>
    </row>
    <row r="140" spans="3:3">
      <c r="C140">
        <v>2</v>
      </c>
    </row>
    <row r="141" spans="3:3">
      <c r="C141">
        <v>7</v>
      </c>
    </row>
    <row r="142" spans="3:3">
      <c r="C142">
        <v>2</v>
      </c>
    </row>
    <row r="143" spans="3:3">
      <c r="C143">
        <v>3</v>
      </c>
    </row>
    <row r="144" spans="3:3">
      <c r="C144">
        <v>4</v>
      </c>
    </row>
    <row r="145" spans="3:3">
      <c r="C145">
        <v>5</v>
      </c>
    </row>
    <row r="146" spans="3:3">
      <c r="C146">
        <v>1</v>
      </c>
    </row>
    <row r="147" spans="3:3">
      <c r="C147">
        <v>6</v>
      </c>
    </row>
    <row r="148" spans="3:3">
      <c r="C148">
        <v>2</v>
      </c>
    </row>
    <row r="149" spans="3:3">
      <c r="C149">
        <v>4</v>
      </c>
    </row>
    <row r="150" spans="3:3">
      <c r="C150">
        <v>3</v>
      </c>
    </row>
    <row r="151" spans="3:3">
      <c r="C151">
        <v>5</v>
      </c>
    </row>
    <row r="152" spans="3:3">
      <c r="C152">
        <v>3</v>
      </c>
    </row>
    <row r="153" spans="3:3">
      <c r="C153">
        <v>2</v>
      </c>
    </row>
    <row r="154" spans="3:3">
      <c r="C154">
        <v>4</v>
      </c>
    </row>
    <row r="155" spans="3:3">
      <c r="C155">
        <v>2</v>
      </c>
    </row>
    <row r="156" spans="3:3">
      <c r="C156">
        <v>6</v>
      </c>
    </row>
    <row r="157" spans="3:3">
      <c r="C157">
        <v>3</v>
      </c>
    </row>
    <row r="158" spans="3:3">
      <c r="C158">
        <v>2</v>
      </c>
    </row>
    <row r="159" spans="3:3">
      <c r="C159">
        <v>4</v>
      </c>
    </row>
    <row r="160" spans="3:3">
      <c r="C160">
        <v>5</v>
      </c>
    </row>
    <row r="161" spans="1:7" ht="15.6">
      <c r="B161" s="4" t="s">
        <v>6</v>
      </c>
      <c r="C161" s="4">
        <f>AVERAGE(C111:C160)</f>
        <v>3.44</v>
      </c>
    </row>
    <row r="164" spans="1:7" ht="15.6">
      <c r="A164" s="31" t="s">
        <v>28</v>
      </c>
      <c r="B164" s="31"/>
      <c r="C164" s="31"/>
      <c r="D164" s="31"/>
      <c r="E164" s="31"/>
      <c r="F164" s="31"/>
      <c r="G164" s="31"/>
    </row>
    <row r="166" spans="1:7">
      <c r="C166">
        <v>3</v>
      </c>
      <c r="D166">
        <v>1</v>
      </c>
    </row>
    <row r="167" spans="1:7">
      <c r="C167">
        <v>2</v>
      </c>
      <c r="D167">
        <v>1</v>
      </c>
    </row>
    <row r="168" spans="1:7">
      <c r="C168">
        <v>5</v>
      </c>
      <c r="D168">
        <v>1</v>
      </c>
    </row>
    <row r="169" spans="1:7">
      <c r="C169">
        <v>4</v>
      </c>
      <c r="D169">
        <v>1</v>
      </c>
    </row>
    <row r="170" spans="1:7">
      <c r="C170">
        <v>7</v>
      </c>
      <c r="D170">
        <v>2</v>
      </c>
    </row>
    <row r="171" spans="1:7">
      <c r="C171">
        <v>2</v>
      </c>
      <c r="D171">
        <v>2</v>
      </c>
    </row>
    <row r="172" spans="1:7">
      <c r="C172">
        <v>3</v>
      </c>
      <c r="D172">
        <v>2</v>
      </c>
    </row>
    <row r="173" spans="1:7">
      <c r="C173">
        <v>3</v>
      </c>
      <c r="D173">
        <v>2</v>
      </c>
    </row>
    <row r="174" spans="1:7">
      <c r="C174">
        <v>1</v>
      </c>
      <c r="D174">
        <v>2</v>
      </c>
    </row>
    <row r="175" spans="1:7">
      <c r="C175">
        <v>6</v>
      </c>
      <c r="D175">
        <v>2</v>
      </c>
    </row>
    <row r="176" spans="1:7">
      <c r="C176">
        <v>4</v>
      </c>
      <c r="D176">
        <v>2</v>
      </c>
    </row>
    <row r="177" spans="3:4">
      <c r="C177">
        <v>2</v>
      </c>
      <c r="D177">
        <v>2</v>
      </c>
    </row>
    <row r="178" spans="3:4">
      <c r="C178">
        <v>3</v>
      </c>
      <c r="D178">
        <v>2</v>
      </c>
    </row>
    <row r="179" spans="3:4">
      <c r="C179">
        <v>5</v>
      </c>
      <c r="D179">
        <v>2</v>
      </c>
    </row>
    <row r="180" spans="3:4">
      <c r="C180">
        <v>2</v>
      </c>
      <c r="D180">
        <v>2</v>
      </c>
    </row>
    <row r="181" spans="3:4">
      <c r="C181">
        <v>4</v>
      </c>
      <c r="D181">
        <v>2</v>
      </c>
    </row>
    <row r="182" spans="3:4">
      <c r="C182">
        <v>2</v>
      </c>
      <c r="D182">
        <v>2</v>
      </c>
    </row>
    <row r="183" spans="3:4">
      <c r="C183">
        <v>1</v>
      </c>
      <c r="D183">
        <v>3</v>
      </c>
    </row>
    <row r="184" spans="3:4">
      <c r="C184">
        <v>3</v>
      </c>
      <c r="D184">
        <v>3</v>
      </c>
    </row>
    <row r="185" spans="3:4">
      <c r="C185">
        <v>5</v>
      </c>
      <c r="D185">
        <v>3</v>
      </c>
    </row>
    <row r="186" spans="3:4">
      <c r="C186">
        <v>6</v>
      </c>
      <c r="D186">
        <v>3</v>
      </c>
    </row>
    <row r="187" spans="3:4">
      <c r="C187">
        <v>3</v>
      </c>
      <c r="D187">
        <v>3</v>
      </c>
    </row>
    <row r="188" spans="3:4">
      <c r="C188">
        <v>2</v>
      </c>
      <c r="D188">
        <v>3</v>
      </c>
    </row>
    <row r="189" spans="3:4">
      <c r="C189">
        <v>1</v>
      </c>
      <c r="D189">
        <v>3</v>
      </c>
    </row>
    <row r="190" spans="3:4">
      <c r="C190">
        <v>4</v>
      </c>
      <c r="D190">
        <v>3</v>
      </c>
    </row>
    <row r="191" spans="3:4">
      <c r="C191">
        <v>2</v>
      </c>
      <c r="D191">
        <v>3</v>
      </c>
    </row>
    <row r="192" spans="3:4">
      <c r="C192">
        <v>4</v>
      </c>
      <c r="D192">
        <v>3</v>
      </c>
    </row>
    <row r="193" spans="3:4">
      <c r="C193">
        <v>5</v>
      </c>
      <c r="D193">
        <v>3</v>
      </c>
    </row>
    <row r="194" spans="3:4">
      <c r="C194">
        <v>3</v>
      </c>
      <c r="D194">
        <v>4</v>
      </c>
    </row>
    <row r="195" spans="3:4">
      <c r="C195">
        <v>2</v>
      </c>
      <c r="D195">
        <v>4</v>
      </c>
    </row>
    <row r="196" spans="3:4">
      <c r="C196">
        <v>7</v>
      </c>
      <c r="D196">
        <v>4</v>
      </c>
    </row>
    <row r="197" spans="3:4">
      <c r="C197">
        <v>2</v>
      </c>
      <c r="D197">
        <v>4</v>
      </c>
    </row>
    <row r="198" spans="3:4">
      <c r="C198">
        <v>3</v>
      </c>
      <c r="D198">
        <v>4</v>
      </c>
    </row>
    <row r="199" spans="3:4">
      <c r="C199">
        <v>4</v>
      </c>
      <c r="D199">
        <v>4</v>
      </c>
    </row>
    <row r="200" spans="3:4">
      <c r="C200">
        <v>5</v>
      </c>
      <c r="D200">
        <v>4</v>
      </c>
    </row>
    <row r="201" spans="3:4">
      <c r="C201">
        <v>1</v>
      </c>
      <c r="D201">
        <v>4</v>
      </c>
    </row>
    <row r="202" spans="3:4">
      <c r="C202">
        <v>6</v>
      </c>
      <c r="D202">
        <v>4</v>
      </c>
    </row>
    <row r="203" spans="3:4">
      <c r="C203">
        <v>2</v>
      </c>
      <c r="D203">
        <v>5</v>
      </c>
    </row>
    <row r="204" spans="3:4">
      <c r="C204">
        <v>4</v>
      </c>
      <c r="D204">
        <v>5</v>
      </c>
    </row>
    <row r="205" spans="3:4">
      <c r="C205">
        <v>3</v>
      </c>
      <c r="D205">
        <v>5</v>
      </c>
    </row>
    <row r="206" spans="3:4">
      <c r="C206">
        <v>5</v>
      </c>
      <c r="D206">
        <v>5</v>
      </c>
    </row>
    <row r="207" spans="3:4">
      <c r="C207">
        <v>3</v>
      </c>
      <c r="D207">
        <v>5</v>
      </c>
    </row>
    <row r="208" spans="3:4">
      <c r="C208">
        <v>2</v>
      </c>
      <c r="D208">
        <v>5</v>
      </c>
    </row>
    <row r="209" spans="1:7">
      <c r="C209">
        <v>4</v>
      </c>
      <c r="D209">
        <v>5</v>
      </c>
    </row>
    <row r="210" spans="1:7">
      <c r="C210">
        <v>2</v>
      </c>
      <c r="D210">
        <v>6</v>
      </c>
    </row>
    <row r="211" spans="1:7">
      <c r="C211">
        <v>6</v>
      </c>
      <c r="D211">
        <v>6</v>
      </c>
    </row>
    <row r="212" spans="1:7">
      <c r="C212">
        <v>3</v>
      </c>
      <c r="D212">
        <v>6</v>
      </c>
    </row>
    <row r="213" spans="1:7">
      <c r="C213">
        <v>2</v>
      </c>
      <c r="D213">
        <v>6</v>
      </c>
    </row>
    <row r="214" spans="1:7">
      <c r="C214">
        <v>4</v>
      </c>
      <c r="D214">
        <v>7</v>
      </c>
    </row>
    <row r="215" spans="1:7">
      <c r="C215">
        <v>5</v>
      </c>
      <c r="D215">
        <v>7</v>
      </c>
    </row>
    <row r="216" spans="1:7" ht="15.6">
      <c r="B216" s="4" t="s">
        <v>29</v>
      </c>
      <c r="C216" s="4"/>
      <c r="D216" s="4">
        <f>(D192+D193)/2</f>
        <v>3</v>
      </c>
    </row>
    <row r="219" spans="1:7">
      <c r="A219" s="32" t="s">
        <v>30</v>
      </c>
      <c r="B219" s="32"/>
      <c r="C219" s="32"/>
      <c r="D219" s="32"/>
      <c r="E219" s="32"/>
      <c r="F219" s="32"/>
      <c r="G219" s="32"/>
    </row>
    <row r="221" spans="1:7">
      <c r="C221">
        <v>1</v>
      </c>
      <c r="D221" t="s">
        <v>31</v>
      </c>
    </row>
    <row r="222" spans="1:7">
      <c r="C222">
        <v>2</v>
      </c>
      <c r="D222" t="s">
        <v>32</v>
      </c>
    </row>
    <row r="223" spans="1:7">
      <c r="C223">
        <v>3</v>
      </c>
      <c r="D223" t="s">
        <v>33</v>
      </c>
    </row>
    <row r="224" spans="1:7">
      <c r="C224">
        <v>4</v>
      </c>
      <c r="D224" t="s">
        <v>34</v>
      </c>
    </row>
    <row r="225" spans="3:4">
      <c r="C225">
        <v>5</v>
      </c>
      <c r="D225" t="s">
        <v>35</v>
      </c>
    </row>
    <row r="226" spans="3:4">
      <c r="C226">
        <v>6</v>
      </c>
      <c r="D226" t="s">
        <v>31</v>
      </c>
    </row>
    <row r="227" spans="3:4">
      <c r="C227">
        <v>7</v>
      </c>
      <c r="D227" t="s">
        <v>36</v>
      </c>
    </row>
  </sheetData>
  <sortState xmlns:xlrd2="http://schemas.microsoft.com/office/spreadsheetml/2017/richdata2" ref="D166:D215">
    <sortCondition ref="D166:D215"/>
  </sortState>
  <mergeCells count="6">
    <mergeCell ref="A109:G109"/>
    <mergeCell ref="A164:G164"/>
    <mergeCell ref="A219:G219"/>
    <mergeCell ref="A68:G68"/>
    <mergeCell ref="A93:G93"/>
    <mergeCell ref="A102:U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A8F4-1ADA-4831-B37B-D087BE67DF92}">
  <dimension ref="A1:Y1694"/>
  <sheetViews>
    <sheetView topLeftCell="A1679" zoomScale="93" zoomScaleNormal="93" workbookViewId="0">
      <selection activeCell="A1697" sqref="A1697"/>
    </sheetView>
  </sheetViews>
  <sheetFormatPr defaultRowHeight="14.4"/>
  <cols>
    <col min="3" max="3" width="11" customWidth="1"/>
    <col min="5" max="5" width="10.6640625" bestFit="1" customWidth="1"/>
    <col min="6" max="6" width="13.33203125" bestFit="1" customWidth="1"/>
    <col min="10" max="10" width="10.77734375" bestFit="1" customWidth="1"/>
    <col min="11" max="11" width="9.21875" customWidth="1"/>
    <col min="12" max="12" width="10.6640625" bestFit="1" customWidth="1"/>
    <col min="13" max="13" width="8.6640625" customWidth="1"/>
  </cols>
  <sheetData>
    <row r="1" spans="1:20" ht="17.399999999999999">
      <c r="A1" s="3" t="s">
        <v>37</v>
      </c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</row>
    <row r="3" spans="1:20" ht="15.6">
      <c r="E3" s="31" t="s">
        <v>38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5" spans="1:20" ht="15.6">
      <c r="A5" s="31" t="s">
        <v>39</v>
      </c>
      <c r="B5" s="31"/>
      <c r="C5" s="31"/>
      <c r="D5" s="31"/>
      <c r="E5" s="31"/>
      <c r="F5" s="31"/>
      <c r="G5" s="31"/>
      <c r="H5" s="31"/>
    </row>
    <row r="7" spans="1:20">
      <c r="C7">
        <v>120</v>
      </c>
    </row>
    <row r="8" spans="1:20">
      <c r="C8">
        <v>110</v>
      </c>
    </row>
    <row r="9" spans="1:20">
      <c r="C9">
        <v>130</v>
      </c>
      <c r="F9" s="35" t="s">
        <v>41</v>
      </c>
      <c r="G9" s="35"/>
      <c r="H9" s="35"/>
      <c r="I9" s="35"/>
    </row>
    <row r="10" spans="1:20">
      <c r="C10">
        <v>115</v>
      </c>
    </row>
    <row r="11" spans="1:20">
      <c r="C11">
        <v>125</v>
      </c>
    </row>
    <row r="12" spans="1:20">
      <c r="C12">
        <v>105</v>
      </c>
    </row>
    <row r="13" spans="1:20">
      <c r="C13">
        <v>135</v>
      </c>
    </row>
    <row r="14" spans="1:20">
      <c r="C14">
        <v>115</v>
      </c>
    </row>
    <row r="15" spans="1:20">
      <c r="C15">
        <v>125</v>
      </c>
    </row>
    <row r="16" spans="1:20">
      <c r="C16">
        <v>140</v>
      </c>
    </row>
    <row r="17" spans="1:8" ht="15.6">
      <c r="B17" s="4" t="s">
        <v>40</v>
      </c>
      <c r="C17" s="4">
        <f>(C16-C12)</f>
        <v>35</v>
      </c>
    </row>
    <row r="20" spans="1:8" ht="15.6">
      <c r="A20" s="4" t="s">
        <v>42</v>
      </c>
      <c r="B20" s="4"/>
      <c r="C20" s="4"/>
      <c r="D20" s="4"/>
      <c r="E20" s="4"/>
      <c r="F20" s="4"/>
      <c r="G20" s="4"/>
      <c r="H20" s="4"/>
    </row>
    <row r="22" spans="1:8" ht="21">
      <c r="B22" s="7" t="s">
        <v>43</v>
      </c>
      <c r="C22" s="10" t="s">
        <v>44</v>
      </c>
      <c r="D22" s="5" t="s">
        <v>45</v>
      </c>
      <c r="E22" s="11" t="s">
        <v>46</v>
      </c>
      <c r="F22" s="5" t="s">
        <v>47</v>
      </c>
    </row>
    <row r="23" spans="1:8">
      <c r="B23">
        <v>120</v>
      </c>
      <c r="D23">
        <f>(B23-122)</f>
        <v>-2</v>
      </c>
      <c r="E23">
        <f>(D23*D23)</f>
        <v>4</v>
      </c>
    </row>
    <row r="24" spans="1:8">
      <c r="B24">
        <v>110</v>
      </c>
      <c r="D24">
        <f t="shared" ref="D24:D32" si="0">(B24-122)</f>
        <v>-12</v>
      </c>
      <c r="E24">
        <f t="shared" ref="E24:E32" si="1">(D24*D24)</f>
        <v>144</v>
      </c>
    </row>
    <row r="25" spans="1:8">
      <c r="B25">
        <v>130</v>
      </c>
      <c r="D25">
        <f t="shared" si="0"/>
        <v>8</v>
      </c>
      <c r="E25">
        <f t="shared" si="1"/>
        <v>64</v>
      </c>
    </row>
    <row r="26" spans="1:8">
      <c r="B26">
        <v>115</v>
      </c>
      <c r="D26">
        <f t="shared" si="0"/>
        <v>-7</v>
      </c>
      <c r="E26">
        <f t="shared" si="1"/>
        <v>49</v>
      </c>
    </row>
    <row r="27" spans="1:8">
      <c r="B27">
        <v>125</v>
      </c>
      <c r="D27">
        <f t="shared" si="0"/>
        <v>3</v>
      </c>
      <c r="E27">
        <f t="shared" si="1"/>
        <v>9</v>
      </c>
    </row>
    <row r="28" spans="1:8">
      <c r="B28">
        <v>105</v>
      </c>
      <c r="D28">
        <f t="shared" si="0"/>
        <v>-17</v>
      </c>
      <c r="E28">
        <f t="shared" si="1"/>
        <v>289</v>
      </c>
    </row>
    <row r="29" spans="1:8">
      <c r="B29">
        <v>135</v>
      </c>
      <c r="D29">
        <f t="shared" si="0"/>
        <v>13</v>
      </c>
      <c r="E29">
        <f t="shared" si="1"/>
        <v>169</v>
      </c>
    </row>
    <row r="30" spans="1:8">
      <c r="B30">
        <v>115</v>
      </c>
      <c r="D30">
        <f t="shared" si="0"/>
        <v>-7</v>
      </c>
      <c r="E30">
        <f t="shared" si="1"/>
        <v>49</v>
      </c>
    </row>
    <row r="31" spans="1:8">
      <c r="B31">
        <v>125</v>
      </c>
      <c r="D31">
        <f t="shared" si="0"/>
        <v>3</v>
      </c>
      <c r="E31">
        <f t="shared" si="1"/>
        <v>9</v>
      </c>
    </row>
    <row r="32" spans="1:8">
      <c r="B32">
        <v>140</v>
      </c>
      <c r="D32">
        <f t="shared" si="0"/>
        <v>18</v>
      </c>
      <c r="E32">
        <f t="shared" si="1"/>
        <v>324</v>
      </c>
    </row>
    <row r="33" spans="1:20">
      <c r="B33" s="5">
        <f>SUM(B23:B32)</f>
        <v>1220</v>
      </c>
      <c r="C33" s="5">
        <f>(B33/10)</f>
        <v>122</v>
      </c>
      <c r="E33" s="5">
        <f>SUM(E23:E32)</f>
        <v>1110</v>
      </c>
      <c r="F33" s="5">
        <f>(E33/9)</f>
        <v>123.33333333333333</v>
      </c>
    </row>
    <row r="36" spans="1:20" ht="15.6">
      <c r="A36" s="31" t="s">
        <v>48</v>
      </c>
      <c r="B36" s="31"/>
      <c r="C36" s="31"/>
      <c r="D36" s="31"/>
      <c r="E36" s="31"/>
      <c r="F36" s="31"/>
      <c r="G36" s="31"/>
      <c r="H36" s="31"/>
      <c r="I36" s="31"/>
      <c r="J36" s="31"/>
    </row>
    <row r="38" spans="1:20" ht="15.6">
      <c r="C38" s="4" t="s">
        <v>49</v>
      </c>
      <c r="D38" s="4">
        <f>SQRT(F33)</f>
        <v>11.105554165971787</v>
      </c>
    </row>
    <row r="42" spans="1:20" ht="17.399999999999999">
      <c r="A42" s="3" t="s">
        <v>50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5" spans="1:20" ht="15.6">
      <c r="D45" s="31" t="s">
        <v>51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8" spans="1:20" ht="15.6">
      <c r="A48" s="31" t="s">
        <v>52</v>
      </c>
      <c r="B48" s="31"/>
      <c r="C48" s="31"/>
      <c r="D48" s="31"/>
      <c r="E48" s="31"/>
    </row>
    <row r="50" spans="2:8">
      <c r="B50">
        <v>500</v>
      </c>
    </row>
    <row r="51" spans="2:8">
      <c r="B51">
        <v>700</v>
      </c>
    </row>
    <row r="52" spans="2:8">
      <c r="B52">
        <v>400</v>
      </c>
    </row>
    <row r="53" spans="2:8">
      <c r="B53">
        <v>600</v>
      </c>
    </row>
    <row r="54" spans="2:8">
      <c r="B54">
        <v>550</v>
      </c>
    </row>
    <row r="55" spans="2:8">
      <c r="B55">
        <v>750</v>
      </c>
    </row>
    <row r="56" spans="2:8">
      <c r="B56">
        <v>650</v>
      </c>
    </row>
    <row r="57" spans="2:8">
      <c r="B57">
        <v>500</v>
      </c>
    </row>
    <row r="58" spans="2:8">
      <c r="B58">
        <v>600</v>
      </c>
    </row>
    <row r="59" spans="2:8">
      <c r="B59">
        <v>550</v>
      </c>
    </row>
    <row r="60" spans="2:8">
      <c r="B60">
        <v>800</v>
      </c>
      <c r="E60" s="35" t="s">
        <v>41</v>
      </c>
      <c r="F60" s="35"/>
      <c r="G60" s="35"/>
      <c r="H60" s="35"/>
    </row>
    <row r="61" spans="2:8">
      <c r="B61">
        <v>450</v>
      </c>
    </row>
    <row r="62" spans="2:8">
      <c r="B62">
        <v>700</v>
      </c>
    </row>
    <row r="63" spans="2:8" ht="18">
      <c r="B63">
        <v>550</v>
      </c>
      <c r="E63" s="12">
        <f>(B60-B52)</f>
        <v>400</v>
      </c>
    </row>
    <row r="64" spans="2:8">
      <c r="B64">
        <v>600</v>
      </c>
    </row>
    <row r="65" spans="2:2">
      <c r="B65">
        <v>400</v>
      </c>
    </row>
    <row r="66" spans="2:2">
      <c r="B66">
        <v>650</v>
      </c>
    </row>
    <row r="67" spans="2:2">
      <c r="B67">
        <v>500</v>
      </c>
    </row>
    <row r="68" spans="2:2">
      <c r="B68">
        <v>750</v>
      </c>
    </row>
    <row r="69" spans="2:2">
      <c r="B69">
        <v>550</v>
      </c>
    </row>
    <row r="70" spans="2:2">
      <c r="B70">
        <v>700</v>
      </c>
    </row>
    <row r="71" spans="2:2">
      <c r="B71">
        <v>600</v>
      </c>
    </row>
    <row r="72" spans="2:2">
      <c r="B72">
        <v>500</v>
      </c>
    </row>
    <row r="73" spans="2:2">
      <c r="B73">
        <v>800</v>
      </c>
    </row>
    <row r="74" spans="2:2">
      <c r="B74">
        <v>550</v>
      </c>
    </row>
    <row r="75" spans="2:2">
      <c r="B75">
        <v>650</v>
      </c>
    </row>
    <row r="76" spans="2:2">
      <c r="B76">
        <v>400</v>
      </c>
    </row>
    <row r="77" spans="2:2">
      <c r="B77">
        <v>600</v>
      </c>
    </row>
    <row r="78" spans="2:2">
      <c r="B78">
        <v>750</v>
      </c>
    </row>
    <row r="79" spans="2:2">
      <c r="B79">
        <v>550</v>
      </c>
    </row>
    <row r="83" spans="1:6" ht="15.6">
      <c r="A83" s="31" t="s">
        <v>53</v>
      </c>
      <c r="B83" s="31"/>
      <c r="C83" s="31"/>
      <c r="D83" s="31"/>
      <c r="E83" s="31"/>
      <c r="F83" s="31"/>
    </row>
    <row r="85" spans="1:6" ht="21">
      <c r="B85" s="7" t="s">
        <v>43</v>
      </c>
      <c r="C85" s="10" t="s">
        <v>54</v>
      </c>
      <c r="D85" s="5" t="s">
        <v>45</v>
      </c>
      <c r="E85" s="11" t="s">
        <v>46</v>
      </c>
      <c r="F85" s="5" t="s">
        <v>47</v>
      </c>
    </row>
    <row r="86" spans="1:6">
      <c r="B86">
        <v>500</v>
      </c>
      <c r="D86">
        <f>(B86-595)</f>
        <v>-95</v>
      </c>
      <c r="E86">
        <f>(D86*D86)</f>
        <v>9025</v>
      </c>
    </row>
    <row r="87" spans="1:6">
      <c r="B87">
        <v>700</v>
      </c>
      <c r="D87">
        <f t="shared" ref="D87:D115" si="2">(B87-595)</f>
        <v>105</v>
      </c>
      <c r="E87">
        <f t="shared" ref="E87:E115" si="3">(D87*D87)</f>
        <v>11025</v>
      </c>
    </row>
    <row r="88" spans="1:6">
      <c r="B88">
        <v>400</v>
      </c>
      <c r="D88">
        <f t="shared" si="2"/>
        <v>-195</v>
      </c>
      <c r="E88">
        <f t="shared" si="3"/>
        <v>38025</v>
      </c>
    </row>
    <row r="89" spans="1:6">
      <c r="B89">
        <v>600</v>
      </c>
      <c r="D89">
        <f t="shared" si="2"/>
        <v>5</v>
      </c>
      <c r="E89">
        <f t="shared" si="3"/>
        <v>25</v>
      </c>
    </row>
    <row r="90" spans="1:6">
      <c r="B90">
        <v>550</v>
      </c>
      <c r="D90">
        <f t="shared" si="2"/>
        <v>-45</v>
      </c>
      <c r="E90">
        <f t="shared" si="3"/>
        <v>2025</v>
      </c>
    </row>
    <row r="91" spans="1:6">
      <c r="B91">
        <v>750</v>
      </c>
      <c r="D91">
        <f t="shared" si="2"/>
        <v>155</v>
      </c>
      <c r="E91">
        <f t="shared" si="3"/>
        <v>24025</v>
      </c>
    </row>
    <row r="92" spans="1:6">
      <c r="B92">
        <v>650</v>
      </c>
      <c r="D92">
        <f t="shared" si="2"/>
        <v>55</v>
      </c>
      <c r="E92">
        <f t="shared" si="3"/>
        <v>3025</v>
      </c>
    </row>
    <row r="93" spans="1:6">
      <c r="B93">
        <v>500</v>
      </c>
      <c r="D93">
        <f t="shared" si="2"/>
        <v>-95</v>
      </c>
      <c r="E93">
        <f t="shared" si="3"/>
        <v>9025</v>
      </c>
    </row>
    <row r="94" spans="1:6">
      <c r="B94">
        <v>600</v>
      </c>
      <c r="D94">
        <f t="shared" si="2"/>
        <v>5</v>
      </c>
      <c r="E94">
        <f t="shared" si="3"/>
        <v>25</v>
      </c>
    </row>
    <row r="95" spans="1:6">
      <c r="B95">
        <v>550</v>
      </c>
      <c r="D95">
        <f t="shared" si="2"/>
        <v>-45</v>
      </c>
      <c r="E95">
        <f t="shared" si="3"/>
        <v>2025</v>
      </c>
    </row>
    <row r="96" spans="1:6">
      <c r="B96">
        <v>800</v>
      </c>
      <c r="D96">
        <f t="shared" si="2"/>
        <v>205</v>
      </c>
      <c r="E96">
        <f t="shared" si="3"/>
        <v>42025</v>
      </c>
    </row>
    <row r="97" spans="2:5">
      <c r="B97">
        <v>450</v>
      </c>
      <c r="D97">
        <f t="shared" si="2"/>
        <v>-145</v>
      </c>
      <c r="E97">
        <f t="shared" si="3"/>
        <v>21025</v>
      </c>
    </row>
    <row r="98" spans="2:5">
      <c r="B98">
        <v>700</v>
      </c>
      <c r="D98">
        <f t="shared" si="2"/>
        <v>105</v>
      </c>
      <c r="E98">
        <f t="shared" si="3"/>
        <v>11025</v>
      </c>
    </row>
    <row r="99" spans="2:5">
      <c r="B99">
        <v>550</v>
      </c>
      <c r="D99">
        <f t="shared" si="2"/>
        <v>-45</v>
      </c>
      <c r="E99">
        <f t="shared" si="3"/>
        <v>2025</v>
      </c>
    </row>
    <row r="100" spans="2:5">
      <c r="B100">
        <v>600</v>
      </c>
      <c r="D100">
        <f t="shared" si="2"/>
        <v>5</v>
      </c>
      <c r="E100">
        <f t="shared" si="3"/>
        <v>25</v>
      </c>
    </row>
    <row r="101" spans="2:5">
      <c r="B101">
        <v>400</v>
      </c>
      <c r="D101">
        <f t="shared" si="2"/>
        <v>-195</v>
      </c>
      <c r="E101">
        <f t="shared" si="3"/>
        <v>38025</v>
      </c>
    </row>
    <row r="102" spans="2:5">
      <c r="B102">
        <v>650</v>
      </c>
      <c r="D102">
        <f t="shared" si="2"/>
        <v>55</v>
      </c>
      <c r="E102">
        <f t="shared" si="3"/>
        <v>3025</v>
      </c>
    </row>
    <row r="103" spans="2:5">
      <c r="B103">
        <v>500</v>
      </c>
      <c r="D103">
        <f t="shared" si="2"/>
        <v>-95</v>
      </c>
      <c r="E103">
        <f t="shared" si="3"/>
        <v>9025</v>
      </c>
    </row>
    <row r="104" spans="2:5">
      <c r="B104">
        <v>750</v>
      </c>
      <c r="D104">
        <f t="shared" si="2"/>
        <v>155</v>
      </c>
      <c r="E104">
        <f t="shared" si="3"/>
        <v>24025</v>
      </c>
    </row>
    <row r="105" spans="2:5">
      <c r="B105">
        <v>550</v>
      </c>
      <c r="D105">
        <f t="shared" si="2"/>
        <v>-45</v>
      </c>
      <c r="E105">
        <f t="shared" si="3"/>
        <v>2025</v>
      </c>
    </row>
    <row r="106" spans="2:5">
      <c r="B106">
        <v>700</v>
      </c>
      <c r="D106">
        <f t="shared" si="2"/>
        <v>105</v>
      </c>
      <c r="E106">
        <f t="shared" si="3"/>
        <v>11025</v>
      </c>
    </row>
    <row r="107" spans="2:5">
      <c r="B107">
        <v>600</v>
      </c>
      <c r="D107">
        <f t="shared" si="2"/>
        <v>5</v>
      </c>
      <c r="E107">
        <f t="shared" si="3"/>
        <v>25</v>
      </c>
    </row>
    <row r="108" spans="2:5">
      <c r="B108">
        <v>500</v>
      </c>
      <c r="D108">
        <f t="shared" si="2"/>
        <v>-95</v>
      </c>
      <c r="E108">
        <f t="shared" si="3"/>
        <v>9025</v>
      </c>
    </row>
    <row r="109" spans="2:5">
      <c r="B109">
        <v>800</v>
      </c>
      <c r="D109">
        <f t="shared" si="2"/>
        <v>205</v>
      </c>
      <c r="E109">
        <f t="shared" si="3"/>
        <v>42025</v>
      </c>
    </row>
    <row r="110" spans="2:5">
      <c r="B110">
        <v>550</v>
      </c>
      <c r="D110">
        <f t="shared" si="2"/>
        <v>-45</v>
      </c>
      <c r="E110">
        <f t="shared" si="3"/>
        <v>2025</v>
      </c>
    </row>
    <row r="111" spans="2:5">
      <c r="B111">
        <v>650</v>
      </c>
      <c r="D111">
        <f t="shared" si="2"/>
        <v>55</v>
      </c>
      <c r="E111">
        <f t="shared" si="3"/>
        <v>3025</v>
      </c>
    </row>
    <row r="112" spans="2:5">
      <c r="B112">
        <v>400</v>
      </c>
      <c r="D112">
        <f t="shared" si="2"/>
        <v>-195</v>
      </c>
      <c r="E112">
        <f t="shared" si="3"/>
        <v>38025</v>
      </c>
    </row>
    <row r="113" spans="1:25">
      <c r="B113">
        <v>600</v>
      </c>
      <c r="D113">
        <f t="shared" si="2"/>
        <v>5</v>
      </c>
      <c r="E113">
        <f t="shared" si="3"/>
        <v>25</v>
      </c>
    </row>
    <row r="114" spans="1:25">
      <c r="B114">
        <v>750</v>
      </c>
      <c r="D114">
        <f t="shared" si="2"/>
        <v>155</v>
      </c>
      <c r="E114">
        <f t="shared" si="3"/>
        <v>24025</v>
      </c>
    </row>
    <row r="115" spans="1:25">
      <c r="B115">
        <v>550</v>
      </c>
      <c r="D115">
        <f t="shared" si="2"/>
        <v>-45</v>
      </c>
      <c r="E115">
        <f t="shared" si="3"/>
        <v>2025</v>
      </c>
    </row>
    <row r="116" spans="1:25" ht="15.6">
      <c r="B116" s="4">
        <f>SUM(B86:B115)</f>
        <v>17850</v>
      </c>
      <c r="C116" s="4">
        <f>(B116/30)</f>
        <v>595</v>
      </c>
      <c r="E116" s="4">
        <f>SUM(E86:E115)</f>
        <v>381750</v>
      </c>
      <c r="F116" s="4">
        <f>(E116/29)</f>
        <v>13163.793103448275</v>
      </c>
    </row>
    <row r="119" spans="1:25" ht="15.6">
      <c r="A119" s="31" t="s">
        <v>55</v>
      </c>
      <c r="B119" s="31"/>
      <c r="C119" s="31"/>
      <c r="D119" s="31"/>
      <c r="E119" s="31"/>
      <c r="F119" s="31"/>
      <c r="G119" s="31"/>
      <c r="H119" s="31"/>
      <c r="I119" s="31"/>
    </row>
    <row r="121" spans="1:25" ht="15.6">
      <c r="B121" s="4" t="s">
        <v>49</v>
      </c>
      <c r="C121" s="4">
        <f>SQRT(F116)</f>
        <v>114.73357443855863</v>
      </c>
    </row>
    <row r="126" spans="1:25" ht="17.399999999999999">
      <c r="A126" s="37" t="s">
        <v>56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8" spans="1:25" ht="15.6">
      <c r="C128" s="33" t="s">
        <v>57</v>
      </c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30" spans="1:8" ht="15.6">
      <c r="A130" s="31" t="s">
        <v>58</v>
      </c>
      <c r="B130" s="31"/>
      <c r="C130" s="31"/>
      <c r="D130" s="31"/>
      <c r="E130" s="31"/>
    </row>
    <row r="132" spans="1:8">
      <c r="B132">
        <v>3</v>
      </c>
    </row>
    <row r="133" spans="1:8">
      <c r="B133">
        <v>5</v>
      </c>
    </row>
    <row r="134" spans="1:8">
      <c r="B134">
        <v>2</v>
      </c>
    </row>
    <row r="135" spans="1:8">
      <c r="B135">
        <v>4</v>
      </c>
    </row>
    <row r="136" spans="1:8">
      <c r="B136">
        <v>2</v>
      </c>
    </row>
    <row r="137" spans="1:8">
      <c r="B137">
        <v>3</v>
      </c>
    </row>
    <row r="138" spans="1:8">
      <c r="B138">
        <v>4</v>
      </c>
      <c r="E138" s="35" t="s">
        <v>41</v>
      </c>
      <c r="F138" s="35"/>
      <c r="G138" s="35"/>
      <c r="H138" s="35"/>
    </row>
    <row r="139" spans="1:8">
      <c r="B139">
        <v>2</v>
      </c>
    </row>
    <row r="140" spans="1:8" ht="15.6">
      <c r="B140">
        <v>5</v>
      </c>
      <c r="E140" s="4">
        <f>(B141-B153)</f>
        <v>6</v>
      </c>
    </row>
    <row r="141" spans="1:8">
      <c r="B141">
        <v>7</v>
      </c>
    </row>
    <row r="142" spans="1:8">
      <c r="B142">
        <v>2</v>
      </c>
    </row>
    <row r="143" spans="1:8">
      <c r="B143">
        <v>3</v>
      </c>
    </row>
    <row r="144" spans="1:8">
      <c r="B144">
        <v>4</v>
      </c>
    </row>
    <row r="145" spans="2:2">
      <c r="B145">
        <v>2</v>
      </c>
    </row>
    <row r="146" spans="2:2">
      <c r="B146">
        <v>4</v>
      </c>
    </row>
    <row r="147" spans="2:2">
      <c r="B147">
        <v>2</v>
      </c>
    </row>
    <row r="148" spans="2:2">
      <c r="B148">
        <v>3</v>
      </c>
    </row>
    <row r="149" spans="2:2">
      <c r="B149">
        <v>5</v>
      </c>
    </row>
    <row r="150" spans="2:2">
      <c r="B150">
        <v>6</v>
      </c>
    </row>
    <row r="151" spans="2:2">
      <c r="B151">
        <v>3</v>
      </c>
    </row>
    <row r="152" spans="2:2">
      <c r="B152">
        <v>2</v>
      </c>
    </row>
    <row r="153" spans="2:2">
      <c r="B153">
        <v>1</v>
      </c>
    </row>
    <row r="154" spans="2:2">
      <c r="B154">
        <v>4</v>
      </c>
    </row>
    <row r="155" spans="2:2">
      <c r="B155">
        <v>2</v>
      </c>
    </row>
    <row r="156" spans="2:2">
      <c r="B156">
        <v>4</v>
      </c>
    </row>
    <row r="157" spans="2:2">
      <c r="B157">
        <v>5</v>
      </c>
    </row>
    <row r="158" spans="2:2">
      <c r="B158">
        <v>3</v>
      </c>
    </row>
    <row r="159" spans="2:2">
      <c r="B159">
        <v>2</v>
      </c>
    </row>
    <row r="160" spans="2:2">
      <c r="B160">
        <v>7</v>
      </c>
    </row>
    <row r="161" spans="2:2">
      <c r="B161">
        <v>2</v>
      </c>
    </row>
    <row r="162" spans="2:2">
      <c r="B162">
        <v>3</v>
      </c>
    </row>
    <row r="163" spans="2:2">
      <c r="B163">
        <v>4</v>
      </c>
    </row>
    <row r="164" spans="2:2">
      <c r="B164">
        <v>5</v>
      </c>
    </row>
    <row r="165" spans="2:2">
      <c r="B165">
        <v>1</v>
      </c>
    </row>
    <row r="166" spans="2:2">
      <c r="B166">
        <v>6</v>
      </c>
    </row>
    <row r="167" spans="2:2">
      <c r="B167">
        <v>2</v>
      </c>
    </row>
    <row r="168" spans="2:2">
      <c r="B168">
        <v>4</v>
      </c>
    </row>
    <row r="169" spans="2:2">
      <c r="B169">
        <v>3</v>
      </c>
    </row>
    <row r="170" spans="2:2">
      <c r="B170">
        <v>5</v>
      </c>
    </row>
    <row r="171" spans="2:2">
      <c r="B171">
        <v>3</v>
      </c>
    </row>
    <row r="172" spans="2:2">
      <c r="B172">
        <v>2</v>
      </c>
    </row>
    <row r="173" spans="2:2">
      <c r="B173">
        <v>4</v>
      </c>
    </row>
    <row r="174" spans="2:2">
      <c r="B174">
        <v>2</v>
      </c>
    </row>
    <row r="175" spans="2:2">
      <c r="B175">
        <v>6</v>
      </c>
    </row>
    <row r="176" spans="2:2">
      <c r="B176">
        <v>3</v>
      </c>
    </row>
    <row r="177" spans="1:6">
      <c r="B177">
        <v>2</v>
      </c>
    </row>
    <row r="178" spans="1:6">
      <c r="B178">
        <v>4</v>
      </c>
    </row>
    <row r="179" spans="1:6">
      <c r="B179">
        <v>5</v>
      </c>
    </row>
    <row r="180" spans="1:6">
      <c r="B180">
        <v>3</v>
      </c>
    </row>
    <row r="183" spans="1:6" ht="15.6">
      <c r="A183" s="31" t="s">
        <v>59</v>
      </c>
      <c r="B183" s="31"/>
      <c r="C183" s="31"/>
      <c r="D183" s="31"/>
      <c r="E183" s="31"/>
      <c r="F183" s="31"/>
    </row>
    <row r="185" spans="1:6" ht="21">
      <c r="B185" s="7" t="s">
        <v>43</v>
      </c>
      <c r="C185" s="10" t="s">
        <v>60</v>
      </c>
      <c r="D185" s="5" t="s">
        <v>45</v>
      </c>
      <c r="E185" s="11" t="s">
        <v>46</v>
      </c>
      <c r="F185" s="5" t="s">
        <v>47</v>
      </c>
    </row>
    <row r="186" spans="1:6">
      <c r="B186">
        <v>3</v>
      </c>
      <c r="D186">
        <f>(B186-3.469)</f>
        <v>-0.46899999999999986</v>
      </c>
      <c r="E186">
        <f>(D186*D186)</f>
        <v>0.21996099999999988</v>
      </c>
    </row>
    <row r="187" spans="1:6">
      <c r="B187">
        <v>5</v>
      </c>
      <c r="D187">
        <f t="shared" ref="D187:D234" si="4">(B187-3.469)</f>
        <v>1.5310000000000001</v>
      </c>
      <c r="E187">
        <f t="shared" ref="E187:E234" si="5">(D187*D187)</f>
        <v>2.3439610000000006</v>
      </c>
    </row>
    <row r="188" spans="1:6">
      <c r="B188">
        <v>2</v>
      </c>
      <c r="D188">
        <f t="shared" si="4"/>
        <v>-1.4689999999999999</v>
      </c>
      <c r="E188">
        <f t="shared" si="5"/>
        <v>2.1579609999999998</v>
      </c>
    </row>
    <row r="189" spans="1:6">
      <c r="B189">
        <v>4</v>
      </c>
      <c r="D189">
        <f t="shared" si="4"/>
        <v>0.53100000000000014</v>
      </c>
      <c r="E189">
        <f t="shared" si="5"/>
        <v>0.28196100000000013</v>
      </c>
    </row>
    <row r="190" spans="1:6">
      <c r="B190">
        <v>2</v>
      </c>
      <c r="D190">
        <f t="shared" si="4"/>
        <v>-1.4689999999999999</v>
      </c>
      <c r="E190">
        <f t="shared" si="5"/>
        <v>2.1579609999999998</v>
      </c>
    </row>
    <row r="191" spans="1:6">
      <c r="B191">
        <v>3</v>
      </c>
      <c r="D191">
        <f t="shared" si="4"/>
        <v>-0.46899999999999986</v>
      </c>
      <c r="E191">
        <f t="shared" si="5"/>
        <v>0.21996099999999988</v>
      </c>
    </row>
    <row r="192" spans="1:6">
      <c r="B192">
        <v>4</v>
      </c>
      <c r="D192">
        <f t="shared" si="4"/>
        <v>0.53100000000000014</v>
      </c>
      <c r="E192">
        <f t="shared" si="5"/>
        <v>0.28196100000000013</v>
      </c>
    </row>
    <row r="193" spans="2:5">
      <c r="B193">
        <v>2</v>
      </c>
      <c r="D193">
        <f t="shared" si="4"/>
        <v>-1.4689999999999999</v>
      </c>
      <c r="E193">
        <f t="shared" si="5"/>
        <v>2.1579609999999998</v>
      </c>
    </row>
    <row r="194" spans="2:5">
      <c r="B194">
        <v>5</v>
      </c>
      <c r="D194">
        <f t="shared" si="4"/>
        <v>1.5310000000000001</v>
      </c>
      <c r="E194">
        <f t="shared" si="5"/>
        <v>2.3439610000000006</v>
      </c>
    </row>
    <row r="195" spans="2:5">
      <c r="B195">
        <v>7</v>
      </c>
      <c r="D195">
        <f t="shared" si="4"/>
        <v>3.5310000000000001</v>
      </c>
      <c r="E195">
        <f t="shared" si="5"/>
        <v>12.467961000000001</v>
      </c>
    </row>
    <row r="196" spans="2:5">
      <c r="B196">
        <v>2</v>
      </c>
      <c r="D196">
        <f t="shared" si="4"/>
        <v>-1.4689999999999999</v>
      </c>
      <c r="E196">
        <f t="shared" si="5"/>
        <v>2.1579609999999998</v>
      </c>
    </row>
    <row r="197" spans="2:5">
      <c r="B197">
        <v>3</v>
      </c>
      <c r="D197">
        <f t="shared" si="4"/>
        <v>-0.46899999999999986</v>
      </c>
      <c r="E197">
        <f t="shared" si="5"/>
        <v>0.21996099999999988</v>
      </c>
    </row>
    <row r="198" spans="2:5">
      <c r="B198">
        <v>4</v>
      </c>
      <c r="D198">
        <f t="shared" si="4"/>
        <v>0.53100000000000014</v>
      </c>
      <c r="E198">
        <f t="shared" si="5"/>
        <v>0.28196100000000013</v>
      </c>
    </row>
    <row r="199" spans="2:5">
      <c r="B199">
        <v>2</v>
      </c>
      <c r="D199">
        <f t="shared" si="4"/>
        <v>-1.4689999999999999</v>
      </c>
      <c r="E199">
        <f t="shared" si="5"/>
        <v>2.1579609999999998</v>
      </c>
    </row>
    <row r="200" spans="2:5">
      <c r="B200">
        <v>4</v>
      </c>
      <c r="D200">
        <f t="shared" si="4"/>
        <v>0.53100000000000014</v>
      </c>
      <c r="E200">
        <f t="shared" si="5"/>
        <v>0.28196100000000013</v>
      </c>
    </row>
    <row r="201" spans="2:5">
      <c r="B201">
        <v>2</v>
      </c>
      <c r="D201">
        <f t="shared" si="4"/>
        <v>-1.4689999999999999</v>
      </c>
      <c r="E201">
        <f t="shared" si="5"/>
        <v>2.1579609999999998</v>
      </c>
    </row>
    <row r="202" spans="2:5">
      <c r="B202">
        <v>3</v>
      </c>
      <c r="D202">
        <f t="shared" si="4"/>
        <v>-0.46899999999999986</v>
      </c>
      <c r="E202">
        <f t="shared" si="5"/>
        <v>0.21996099999999988</v>
      </c>
    </row>
    <row r="203" spans="2:5">
      <c r="B203">
        <v>5</v>
      </c>
      <c r="D203">
        <f t="shared" si="4"/>
        <v>1.5310000000000001</v>
      </c>
      <c r="E203">
        <f t="shared" si="5"/>
        <v>2.3439610000000006</v>
      </c>
    </row>
    <row r="204" spans="2:5">
      <c r="B204">
        <v>6</v>
      </c>
      <c r="D204">
        <f t="shared" si="4"/>
        <v>2.5310000000000001</v>
      </c>
      <c r="E204">
        <f t="shared" si="5"/>
        <v>6.4059610000000005</v>
      </c>
    </row>
    <row r="205" spans="2:5">
      <c r="B205">
        <v>3</v>
      </c>
      <c r="D205">
        <f t="shared" si="4"/>
        <v>-0.46899999999999986</v>
      </c>
      <c r="E205">
        <f t="shared" si="5"/>
        <v>0.21996099999999988</v>
      </c>
    </row>
    <row r="206" spans="2:5">
      <c r="B206">
        <v>2</v>
      </c>
      <c r="D206">
        <f t="shared" si="4"/>
        <v>-1.4689999999999999</v>
      </c>
      <c r="E206">
        <f t="shared" si="5"/>
        <v>2.1579609999999998</v>
      </c>
    </row>
    <row r="207" spans="2:5">
      <c r="B207">
        <v>1</v>
      </c>
      <c r="D207">
        <f t="shared" si="4"/>
        <v>-2.4689999999999999</v>
      </c>
      <c r="E207">
        <f t="shared" si="5"/>
        <v>6.0959609999999991</v>
      </c>
    </row>
    <row r="208" spans="2:5">
      <c r="B208">
        <v>4</v>
      </c>
      <c r="D208">
        <f t="shared" si="4"/>
        <v>0.53100000000000014</v>
      </c>
      <c r="E208">
        <f t="shared" si="5"/>
        <v>0.28196100000000013</v>
      </c>
    </row>
    <row r="209" spans="2:5">
      <c r="B209">
        <v>2</v>
      </c>
      <c r="D209">
        <f t="shared" si="4"/>
        <v>-1.4689999999999999</v>
      </c>
      <c r="E209">
        <f t="shared" si="5"/>
        <v>2.1579609999999998</v>
      </c>
    </row>
    <row r="210" spans="2:5">
      <c r="B210">
        <v>4</v>
      </c>
      <c r="D210">
        <f t="shared" si="4"/>
        <v>0.53100000000000014</v>
      </c>
      <c r="E210">
        <f t="shared" si="5"/>
        <v>0.28196100000000013</v>
      </c>
    </row>
    <row r="211" spans="2:5">
      <c r="B211">
        <v>5</v>
      </c>
      <c r="D211">
        <f t="shared" si="4"/>
        <v>1.5310000000000001</v>
      </c>
      <c r="E211">
        <f t="shared" si="5"/>
        <v>2.3439610000000006</v>
      </c>
    </row>
    <row r="212" spans="2:5">
      <c r="B212">
        <v>3</v>
      </c>
      <c r="D212">
        <f t="shared" si="4"/>
        <v>-0.46899999999999986</v>
      </c>
      <c r="E212">
        <f t="shared" si="5"/>
        <v>0.21996099999999988</v>
      </c>
    </row>
    <row r="213" spans="2:5">
      <c r="B213">
        <v>2</v>
      </c>
      <c r="D213">
        <f t="shared" si="4"/>
        <v>-1.4689999999999999</v>
      </c>
      <c r="E213">
        <f t="shared" si="5"/>
        <v>2.1579609999999998</v>
      </c>
    </row>
    <row r="214" spans="2:5">
      <c r="B214">
        <v>7</v>
      </c>
      <c r="D214">
        <f t="shared" si="4"/>
        <v>3.5310000000000001</v>
      </c>
      <c r="E214">
        <f t="shared" si="5"/>
        <v>12.467961000000001</v>
      </c>
    </row>
    <row r="215" spans="2:5">
      <c r="B215">
        <v>2</v>
      </c>
      <c r="D215">
        <f t="shared" si="4"/>
        <v>-1.4689999999999999</v>
      </c>
      <c r="E215">
        <f t="shared" si="5"/>
        <v>2.1579609999999998</v>
      </c>
    </row>
    <row r="216" spans="2:5">
      <c r="B216">
        <v>3</v>
      </c>
      <c r="D216">
        <f t="shared" si="4"/>
        <v>-0.46899999999999986</v>
      </c>
      <c r="E216">
        <f t="shared" si="5"/>
        <v>0.21996099999999988</v>
      </c>
    </row>
    <row r="217" spans="2:5">
      <c r="B217">
        <v>4</v>
      </c>
      <c r="D217">
        <f t="shared" si="4"/>
        <v>0.53100000000000014</v>
      </c>
      <c r="E217">
        <f t="shared" si="5"/>
        <v>0.28196100000000013</v>
      </c>
    </row>
    <row r="218" spans="2:5">
      <c r="B218">
        <v>5</v>
      </c>
      <c r="D218">
        <f t="shared" si="4"/>
        <v>1.5310000000000001</v>
      </c>
      <c r="E218">
        <f t="shared" si="5"/>
        <v>2.3439610000000006</v>
      </c>
    </row>
    <row r="219" spans="2:5">
      <c r="B219">
        <v>1</v>
      </c>
      <c r="D219">
        <f t="shared" si="4"/>
        <v>-2.4689999999999999</v>
      </c>
      <c r="E219">
        <f t="shared" si="5"/>
        <v>6.0959609999999991</v>
      </c>
    </row>
    <row r="220" spans="2:5">
      <c r="B220">
        <v>6</v>
      </c>
      <c r="D220">
        <f t="shared" si="4"/>
        <v>2.5310000000000001</v>
      </c>
      <c r="E220">
        <f t="shared" si="5"/>
        <v>6.4059610000000005</v>
      </c>
    </row>
    <row r="221" spans="2:5">
      <c r="B221">
        <v>2</v>
      </c>
      <c r="D221">
        <f t="shared" si="4"/>
        <v>-1.4689999999999999</v>
      </c>
      <c r="E221">
        <f t="shared" si="5"/>
        <v>2.1579609999999998</v>
      </c>
    </row>
    <row r="222" spans="2:5">
      <c r="B222">
        <v>4</v>
      </c>
      <c r="D222">
        <f t="shared" si="4"/>
        <v>0.53100000000000014</v>
      </c>
      <c r="E222">
        <f t="shared" si="5"/>
        <v>0.28196100000000013</v>
      </c>
    </row>
    <row r="223" spans="2:5">
      <c r="B223">
        <v>3</v>
      </c>
      <c r="D223">
        <f t="shared" si="4"/>
        <v>-0.46899999999999986</v>
      </c>
      <c r="E223">
        <f t="shared" si="5"/>
        <v>0.21996099999999988</v>
      </c>
    </row>
    <row r="224" spans="2:5">
      <c r="B224">
        <v>5</v>
      </c>
      <c r="D224">
        <f t="shared" si="4"/>
        <v>1.5310000000000001</v>
      </c>
      <c r="E224">
        <f t="shared" si="5"/>
        <v>2.3439610000000006</v>
      </c>
    </row>
    <row r="225" spans="1:7">
      <c r="B225">
        <v>3</v>
      </c>
      <c r="D225">
        <f t="shared" si="4"/>
        <v>-0.46899999999999986</v>
      </c>
      <c r="E225">
        <f t="shared" si="5"/>
        <v>0.21996099999999988</v>
      </c>
    </row>
    <row r="226" spans="1:7">
      <c r="B226">
        <v>2</v>
      </c>
      <c r="D226">
        <f t="shared" si="4"/>
        <v>-1.4689999999999999</v>
      </c>
      <c r="E226">
        <f t="shared" si="5"/>
        <v>2.1579609999999998</v>
      </c>
    </row>
    <row r="227" spans="1:7">
      <c r="B227">
        <v>4</v>
      </c>
      <c r="D227">
        <f t="shared" si="4"/>
        <v>0.53100000000000014</v>
      </c>
      <c r="E227">
        <f t="shared" si="5"/>
        <v>0.28196100000000013</v>
      </c>
    </row>
    <row r="228" spans="1:7">
      <c r="B228">
        <v>2</v>
      </c>
      <c r="D228">
        <f t="shared" si="4"/>
        <v>-1.4689999999999999</v>
      </c>
      <c r="E228">
        <f t="shared" si="5"/>
        <v>2.1579609999999998</v>
      </c>
    </row>
    <row r="229" spans="1:7">
      <c r="B229">
        <v>6</v>
      </c>
      <c r="D229">
        <f t="shared" si="4"/>
        <v>2.5310000000000001</v>
      </c>
      <c r="E229">
        <f t="shared" si="5"/>
        <v>6.4059610000000005</v>
      </c>
    </row>
    <row r="230" spans="1:7">
      <c r="B230">
        <v>3</v>
      </c>
      <c r="D230">
        <f t="shared" si="4"/>
        <v>-0.46899999999999986</v>
      </c>
      <c r="E230">
        <f t="shared" si="5"/>
        <v>0.21996099999999988</v>
      </c>
    </row>
    <row r="231" spans="1:7">
      <c r="B231">
        <v>2</v>
      </c>
      <c r="D231">
        <f t="shared" si="4"/>
        <v>-1.4689999999999999</v>
      </c>
      <c r="E231">
        <f t="shared" si="5"/>
        <v>2.1579609999999998</v>
      </c>
    </row>
    <row r="232" spans="1:7">
      <c r="B232">
        <v>4</v>
      </c>
      <c r="D232">
        <f t="shared" si="4"/>
        <v>0.53100000000000014</v>
      </c>
      <c r="E232">
        <f t="shared" si="5"/>
        <v>0.28196100000000013</v>
      </c>
    </row>
    <row r="233" spans="1:7">
      <c r="B233">
        <v>5</v>
      </c>
      <c r="D233">
        <f t="shared" si="4"/>
        <v>1.5310000000000001</v>
      </c>
      <c r="E233">
        <f t="shared" si="5"/>
        <v>2.3439610000000006</v>
      </c>
    </row>
    <row r="234" spans="1:7">
      <c r="B234">
        <v>3</v>
      </c>
      <c r="D234">
        <f t="shared" si="4"/>
        <v>-0.46899999999999986</v>
      </c>
      <c r="E234">
        <f t="shared" si="5"/>
        <v>0.21996099999999988</v>
      </c>
    </row>
    <row r="235" spans="1:7" ht="15.6">
      <c r="B235" s="4">
        <f>SUM(B186:B234)</f>
        <v>170</v>
      </c>
      <c r="C235" s="4">
        <v>3.4689999999999999</v>
      </c>
      <c r="E235" s="4">
        <f>SUM(E186:E234)</f>
        <v>108.204089</v>
      </c>
      <c r="F235" s="4">
        <f>(E235/49)</f>
        <v>2.2082467142857141</v>
      </c>
    </row>
    <row r="238" spans="1:7" ht="15.6">
      <c r="A238" s="31" t="s">
        <v>61</v>
      </c>
      <c r="B238" s="31"/>
      <c r="C238" s="31"/>
      <c r="D238" s="31"/>
      <c r="E238" s="31"/>
      <c r="F238" s="31"/>
      <c r="G238" s="31"/>
    </row>
    <row r="240" spans="1:7" ht="15.6">
      <c r="B240" s="4" t="s">
        <v>49</v>
      </c>
      <c r="C240" s="4">
        <f>SQRT(F235)</f>
        <v>1.4860170639281751</v>
      </c>
    </row>
    <row r="244" spans="1:20" ht="17.399999999999999">
      <c r="A244" s="37" t="s">
        <v>65</v>
      </c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</row>
    <row r="246" spans="1:20" ht="15.6">
      <c r="E246" s="31" t="s">
        <v>62</v>
      </c>
      <c r="F246" s="31"/>
      <c r="G246" s="31"/>
      <c r="H246" s="31"/>
      <c r="I246" s="31"/>
      <c r="J246" s="31"/>
      <c r="K246" s="31"/>
    </row>
    <row r="249" spans="1:20" ht="15.6">
      <c r="A249" s="33" t="s">
        <v>63</v>
      </c>
      <c r="B249" s="33"/>
      <c r="C249" s="33"/>
      <c r="D249" s="33"/>
      <c r="E249" s="33"/>
      <c r="F249" s="33"/>
      <c r="G249" s="33"/>
      <c r="H249" s="33"/>
      <c r="I249" s="33"/>
    </row>
    <row r="251" spans="1:20">
      <c r="B251">
        <v>120</v>
      </c>
    </row>
    <row r="252" spans="1:20">
      <c r="B252">
        <v>150</v>
      </c>
    </row>
    <row r="253" spans="1:20">
      <c r="B253">
        <v>110</v>
      </c>
    </row>
    <row r="254" spans="1:20">
      <c r="B254">
        <v>135</v>
      </c>
    </row>
    <row r="255" spans="1:20">
      <c r="B255">
        <v>125</v>
      </c>
    </row>
    <row r="256" spans="1:20">
      <c r="B256">
        <v>140</v>
      </c>
    </row>
    <row r="257" spans="1:8">
      <c r="B257">
        <v>130</v>
      </c>
    </row>
    <row r="258" spans="1:8">
      <c r="B258">
        <v>155</v>
      </c>
    </row>
    <row r="259" spans="1:8">
      <c r="B259">
        <v>115</v>
      </c>
    </row>
    <row r="260" spans="1:8">
      <c r="B260">
        <v>145</v>
      </c>
    </row>
    <row r="261" spans="1:8">
      <c r="B261">
        <v>135</v>
      </c>
    </row>
    <row r="262" spans="1:8">
      <c r="B262">
        <v>130</v>
      </c>
    </row>
    <row r="263" spans="1:8" ht="15.6">
      <c r="A263" s="4" t="s">
        <v>6</v>
      </c>
      <c r="B263" s="4">
        <f>AVERAGE(B251:B262)</f>
        <v>132.5</v>
      </c>
    </row>
    <row r="266" spans="1:8" ht="15.6">
      <c r="A266" s="31" t="s">
        <v>64</v>
      </c>
      <c r="B266" s="31"/>
      <c r="C266" s="31"/>
      <c r="D266" s="31"/>
      <c r="E266" s="31"/>
      <c r="F266" s="31"/>
      <c r="G266" s="31"/>
      <c r="H266" s="31"/>
    </row>
    <row r="268" spans="1:8">
      <c r="B268">
        <v>120</v>
      </c>
    </row>
    <row r="269" spans="1:8">
      <c r="B269">
        <v>150</v>
      </c>
    </row>
    <row r="270" spans="1:8">
      <c r="B270">
        <v>110</v>
      </c>
    </row>
    <row r="271" spans="1:8">
      <c r="B271">
        <v>135</v>
      </c>
    </row>
    <row r="272" spans="1:8">
      <c r="B272">
        <v>125</v>
      </c>
    </row>
    <row r="273" spans="1:18">
      <c r="B273">
        <v>140</v>
      </c>
      <c r="D273" s="35" t="s">
        <v>41</v>
      </c>
      <c r="E273" s="35"/>
      <c r="F273" s="35"/>
      <c r="G273" s="35"/>
    </row>
    <row r="274" spans="1:18">
      <c r="B274">
        <v>130</v>
      </c>
    </row>
    <row r="275" spans="1:18">
      <c r="B275">
        <v>155</v>
      </c>
    </row>
    <row r="276" spans="1:18">
      <c r="B276">
        <v>115</v>
      </c>
    </row>
    <row r="277" spans="1:18">
      <c r="B277">
        <v>145</v>
      </c>
    </row>
    <row r="278" spans="1:18">
      <c r="B278">
        <v>135</v>
      </c>
    </row>
    <row r="279" spans="1:18">
      <c r="B279">
        <v>130</v>
      </c>
    </row>
    <row r="280" spans="1:18" ht="15.6">
      <c r="A280" s="4" t="s">
        <v>40</v>
      </c>
      <c r="B280" s="4">
        <f>(B275-B270)</f>
        <v>45</v>
      </c>
    </row>
    <row r="284" spans="1:18" ht="17.399999999999999">
      <c r="A284" s="2" t="s">
        <v>66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6" spans="1:18" ht="15.6">
      <c r="D286" s="4" t="s">
        <v>67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8" spans="1:18" ht="15.6">
      <c r="A288" s="4"/>
      <c r="B288" s="4"/>
      <c r="C288" s="4"/>
      <c r="D288" s="4"/>
      <c r="E288" s="4"/>
      <c r="F288" s="4"/>
      <c r="G288" s="4"/>
    </row>
    <row r="289" spans="1:7" ht="15.6">
      <c r="A289" s="4" t="s">
        <v>68</v>
      </c>
      <c r="B289" s="4"/>
      <c r="C289" s="4"/>
      <c r="D289" s="4"/>
      <c r="E289" s="4"/>
      <c r="F289" s="4"/>
      <c r="G289" s="4"/>
    </row>
    <row r="291" spans="1:7">
      <c r="C291">
        <v>8</v>
      </c>
    </row>
    <row r="292" spans="1:7">
      <c r="C292">
        <v>7</v>
      </c>
    </row>
    <row r="293" spans="1:7">
      <c r="C293">
        <v>9</v>
      </c>
    </row>
    <row r="294" spans="1:7">
      <c r="C294">
        <v>6</v>
      </c>
    </row>
    <row r="295" spans="1:7">
      <c r="C295">
        <v>7</v>
      </c>
    </row>
    <row r="296" spans="1:7">
      <c r="C296">
        <v>8</v>
      </c>
    </row>
    <row r="297" spans="1:7">
      <c r="C297">
        <v>7</v>
      </c>
    </row>
    <row r="298" spans="1:7">
      <c r="C298">
        <v>6</v>
      </c>
    </row>
    <row r="299" spans="1:7">
      <c r="C299">
        <v>8</v>
      </c>
    </row>
    <row r="300" spans="1:7">
      <c r="C300">
        <v>9</v>
      </c>
    </row>
    <row r="301" spans="1:7">
      <c r="C301">
        <v>7</v>
      </c>
    </row>
    <row r="302" spans="1:7">
      <c r="C302">
        <v>8</v>
      </c>
    </row>
    <row r="303" spans="1:7">
      <c r="C303">
        <v>7</v>
      </c>
    </row>
    <row r="304" spans="1:7">
      <c r="C304">
        <v>6</v>
      </c>
    </row>
    <row r="305" spans="3:3">
      <c r="C305">
        <v>8</v>
      </c>
    </row>
    <row r="306" spans="3:3">
      <c r="C306">
        <v>9</v>
      </c>
    </row>
    <row r="307" spans="3:3">
      <c r="C307">
        <v>6</v>
      </c>
    </row>
    <row r="308" spans="3:3">
      <c r="C308">
        <v>7</v>
      </c>
    </row>
    <row r="309" spans="3:3">
      <c r="C309">
        <v>8</v>
      </c>
    </row>
    <row r="310" spans="3:3">
      <c r="C310">
        <v>9</v>
      </c>
    </row>
    <row r="311" spans="3:3">
      <c r="C311">
        <v>7</v>
      </c>
    </row>
    <row r="312" spans="3:3">
      <c r="C312">
        <v>6</v>
      </c>
    </row>
    <row r="313" spans="3:3">
      <c r="C313">
        <v>7</v>
      </c>
    </row>
    <row r="314" spans="3:3">
      <c r="C314">
        <v>8</v>
      </c>
    </row>
    <row r="315" spans="3:3">
      <c r="C315">
        <v>9</v>
      </c>
    </row>
    <row r="316" spans="3:3">
      <c r="C316">
        <v>8</v>
      </c>
    </row>
    <row r="317" spans="3:3">
      <c r="C317">
        <v>7</v>
      </c>
    </row>
    <row r="318" spans="3:3">
      <c r="C318">
        <v>6</v>
      </c>
    </row>
    <row r="319" spans="3:3">
      <c r="C319">
        <v>9</v>
      </c>
    </row>
    <row r="320" spans="3:3">
      <c r="C320">
        <v>8</v>
      </c>
    </row>
    <row r="321" spans="3:3">
      <c r="C321">
        <v>7</v>
      </c>
    </row>
    <row r="322" spans="3:3">
      <c r="C322">
        <v>6</v>
      </c>
    </row>
    <row r="323" spans="3:3">
      <c r="C323">
        <v>8</v>
      </c>
    </row>
    <row r="324" spans="3:3">
      <c r="C324">
        <v>9</v>
      </c>
    </row>
    <row r="325" spans="3:3">
      <c r="C325">
        <v>7</v>
      </c>
    </row>
    <row r="326" spans="3:3">
      <c r="C326">
        <v>8</v>
      </c>
    </row>
    <row r="327" spans="3:3">
      <c r="C327">
        <v>7</v>
      </c>
    </row>
    <row r="328" spans="3:3">
      <c r="C328">
        <v>6</v>
      </c>
    </row>
    <row r="329" spans="3:3">
      <c r="C329">
        <v>9</v>
      </c>
    </row>
    <row r="330" spans="3:3">
      <c r="C330">
        <v>8</v>
      </c>
    </row>
    <row r="331" spans="3:3">
      <c r="C331">
        <v>7</v>
      </c>
    </row>
    <row r="332" spans="3:3">
      <c r="C332">
        <v>6</v>
      </c>
    </row>
    <row r="333" spans="3:3">
      <c r="C333">
        <v>7</v>
      </c>
    </row>
    <row r="334" spans="3:3">
      <c r="C334">
        <v>8</v>
      </c>
    </row>
    <row r="335" spans="3:3">
      <c r="C335">
        <v>9</v>
      </c>
    </row>
    <row r="336" spans="3:3">
      <c r="C336">
        <v>8</v>
      </c>
    </row>
    <row r="337" spans="1:8">
      <c r="C337">
        <v>7</v>
      </c>
    </row>
    <row r="338" spans="1:8">
      <c r="C338">
        <v>6</v>
      </c>
    </row>
    <row r="339" spans="1:8" ht="15.6">
      <c r="B339" s="4" t="s">
        <v>6</v>
      </c>
      <c r="C339" s="4">
        <v>7.46</v>
      </c>
    </row>
    <row r="342" spans="1:8" ht="15.6">
      <c r="A342" s="4" t="s">
        <v>69</v>
      </c>
      <c r="B342" s="4"/>
      <c r="C342" s="4"/>
      <c r="D342" s="4"/>
      <c r="E342" s="4"/>
      <c r="F342" s="4"/>
      <c r="G342" s="4"/>
      <c r="H342" s="4"/>
    </row>
    <row r="344" spans="1:8" ht="21">
      <c r="B344" s="7" t="s">
        <v>43</v>
      </c>
      <c r="C344" s="10" t="s">
        <v>70</v>
      </c>
      <c r="D344" s="5" t="s">
        <v>45</v>
      </c>
      <c r="E344" s="11" t="s">
        <v>46</v>
      </c>
      <c r="F344" s="5" t="s">
        <v>47</v>
      </c>
      <c r="G344" s="4" t="s">
        <v>49</v>
      </c>
    </row>
    <row r="345" spans="1:8">
      <c r="B345">
        <v>8</v>
      </c>
      <c r="D345">
        <f>(B345-7.45833333333)</f>
        <v>0.5416666666700003</v>
      </c>
      <c r="E345">
        <f>(D345*D345)</f>
        <v>0.29340277778138923</v>
      </c>
    </row>
    <row r="346" spans="1:8">
      <c r="B346">
        <v>7</v>
      </c>
      <c r="D346">
        <f t="shared" ref="D346:D392" si="6">(B346-7.45833333333)</f>
        <v>-0.4583333333299997</v>
      </c>
      <c r="E346">
        <f t="shared" ref="E346:E392" si="7">(D346*D346)</f>
        <v>0.21006944444138861</v>
      </c>
    </row>
    <row r="347" spans="1:8">
      <c r="B347">
        <v>9</v>
      </c>
      <c r="D347">
        <f t="shared" si="6"/>
        <v>1.5416666666700003</v>
      </c>
      <c r="E347">
        <f t="shared" si="7"/>
        <v>2.3767361111213896</v>
      </c>
    </row>
    <row r="348" spans="1:8">
      <c r="B348">
        <v>6</v>
      </c>
      <c r="D348">
        <f t="shared" si="6"/>
        <v>-1.4583333333299997</v>
      </c>
      <c r="E348">
        <f t="shared" si="7"/>
        <v>2.1267361111013878</v>
      </c>
    </row>
    <row r="349" spans="1:8">
      <c r="B349">
        <v>7</v>
      </c>
      <c r="D349">
        <f t="shared" si="6"/>
        <v>-0.4583333333299997</v>
      </c>
      <c r="E349">
        <f t="shared" si="7"/>
        <v>0.21006944444138861</v>
      </c>
    </row>
    <row r="350" spans="1:8">
      <c r="B350">
        <v>8</v>
      </c>
      <c r="D350">
        <f t="shared" si="6"/>
        <v>0.5416666666700003</v>
      </c>
      <c r="E350">
        <f t="shared" si="7"/>
        <v>0.29340277778138923</v>
      </c>
    </row>
    <row r="351" spans="1:8">
      <c r="B351">
        <v>7</v>
      </c>
      <c r="D351">
        <f t="shared" si="6"/>
        <v>-0.4583333333299997</v>
      </c>
      <c r="E351">
        <f t="shared" si="7"/>
        <v>0.21006944444138861</v>
      </c>
    </row>
    <row r="352" spans="1:8">
      <c r="B352">
        <v>6</v>
      </c>
      <c r="D352">
        <f t="shared" si="6"/>
        <v>-1.4583333333299997</v>
      </c>
      <c r="E352">
        <f t="shared" si="7"/>
        <v>2.1267361111013878</v>
      </c>
    </row>
    <row r="353" spans="2:5">
      <c r="B353">
        <v>8</v>
      </c>
      <c r="D353">
        <f t="shared" si="6"/>
        <v>0.5416666666700003</v>
      </c>
      <c r="E353">
        <f t="shared" si="7"/>
        <v>0.29340277778138923</v>
      </c>
    </row>
    <row r="354" spans="2:5">
      <c r="B354">
        <v>9</v>
      </c>
      <c r="D354">
        <f t="shared" si="6"/>
        <v>1.5416666666700003</v>
      </c>
      <c r="E354">
        <f t="shared" si="7"/>
        <v>2.3767361111213896</v>
      </c>
    </row>
    <row r="355" spans="2:5">
      <c r="B355">
        <v>7</v>
      </c>
      <c r="D355">
        <f t="shared" si="6"/>
        <v>-0.4583333333299997</v>
      </c>
      <c r="E355">
        <f t="shared" si="7"/>
        <v>0.21006944444138861</v>
      </c>
    </row>
    <row r="356" spans="2:5">
      <c r="B356">
        <v>8</v>
      </c>
      <c r="D356">
        <f t="shared" si="6"/>
        <v>0.5416666666700003</v>
      </c>
      <c r="E356">
        <f t="shared" si="7"/>
        <v>0.29340277778138923</v>
      </c>
    </row>
    <row r="357" spans="2:5">
      <c r="B357">
        <v>7</v>
      </c>
      <c r="D357">
        <f t="shared" si="6"/>
        <v>-0.4583333333299997</v>
      </c>
      <c r="E357">
        <f t="shared" si="7"/>
        <v>0.21006944444138861</v>
      </c>
    </row>
    <row r="358" spans="2:5">
      <c r="B358">
        <v>6</v>
      </c>
      <c r="D358">
        <f t="shared" si="6"/>
        <v>-1.4583333333299997</v>
      </c>
      <c r="E358">
        <f t="shared" si="7"/>
        <v>2.1267361111013878</v>
      </c>
    </row>
    <row r="359" spans="2:5">
      <c r="B359">
        <v>8</v>
      </c>
      <c r="D359">
        <f t="shared" si="6"/>
        <v>0.5416666666700003</v>
      </c>
      <c r="E359">
        <f t="shared" si="7"/>
        <v>0.29340277778138923</v>
      </c>
    </row>
    <row r="360" spans="2:5">
      <c r="B360">
        <v>9</v>
      </c>
      <c r="D360">
        <f t="shared" si="6"/>
        <v>1.5416666666700003</v>
      </c>
      <c r="E360">
        <f t="shared" si="7"/>
        <v>2.3767361111213896</v>
      </c>
    </row>
    <row r="361" spans="2:5">
      <c r="B361">
        <v>6</v>
      </c>
      <c r="D361">
        <f t="shared" si="6"/>
        <v>-1.4583333333299997</v>
      </c>
      <c r="E361">
        <f t="shared" si="7"/>
        <v>2.1267361111013878</v>
      </c>
    </row>
    <row r="362" spans="2:5">
      <c r="B362">
        <v>7</v>
      </c>
      <c r="D362">
        <f t="shared" si="6"/>
        <v>-0.4583333333299997</v>
      </c>
      <c r="E362">
        <f t="shared" si="7"/>
        <v>0.21006944444138861</v>
      </c>
    </row>
    <row r="363" spans="2:5">
      <c r="B363">
        <v>8</v>
      </c>
      <c r="D363">
        <f t="shared" si="6"/>
        <v>0.5416666666700003</v>
      </c>
      <c r="E363">
        <f t="shared" si="7"/>
        <v>0.29340277778138923</v>
      </c>
    </row>
    <row r="364" spans="2:5">
      <c r="B364">
        <v>9</v>
      </c>
      <c r="D364">
        <f t="shared" si="6"/>
        <v>1.5416666666700003</v>
      </c>
      <c r="E364">
        <f t="shared" si="7"/>
        <v>2.3767361111213896</v>
      </c>
    </row>
    <row r="365" spans="2:5">
      <c r="B365">
        <v>7</v>
      </c>
      <c r="D365">
        <f t="shared" si="6"/>
        <v>-0.4583333333299997</v>
      </c>
      <c r="E365">
        <f t="shared" si="7"/>
        <v>0.21006944444138861</v>
      </c>
    </row>
    <row r="366" spans="2:5">
      <c r="B366">
        <v>6</v>
      </c>
      <c r="D366">
        <f t="shared" si="6"/>
        <v>-1.4583333333299997</v>
      </c>
      <c r="E366">
        <f t="shared" si="7"/>
        <v>2.1267361111013878</v>
      </c>
    </row>
    <row r="367" spans="2:5">
      <c r="B367">
        <v>7</v>
      </c>
      <c r="D367">
        <f t="shared" si="6"/>
        <v>-0.4583333333299997</v>
      </c>
      <c r="E367">
        <f t="shared" si="7"/>
        <v>0.21006944444138861</v>
      </c>
    </row>
    <row r="368" spans="2:5">
      <c r="B368">
        <v>8</v>
      </c>
      <c r="D368">
        <f t="shared" si="6"/>
        <v>0.5416666666700003</v>
      </c>
      <c r="E368">
        <f t="shared" si="7"/>
        <v>0.29340277778138923</v>
      </c>
    </row>
    <row r="369" spans="2:5">
      <c r="B369">
        <v>9</v>
      </c>
      <c r="D369">
        <f t="shared" si="6"/>
        <v>1.5416666666700003</v>
      </c>
      <c r="E369">
        <f t="shared" si="7"/>
        <v>2.3767361111213896</v>
      </c>
    </row>
    <row r="370" spans="2:5">
      <c r="B370">
        <v>8</v>
      </c>
      <c r="D370">
        <f t="shared" si="6"/>
        <v>0.5416666666700003</v>
      </c>
      <c r="E370">
        <f t="shared" si="7"/>
        <v>0.29340277778138923</v>
      </c>
    </row>
    <row r="371" spans="2:5">
      <c r="B371">
        <v>7</v>
      </c>
      <c r="D371">
        <f t="shared" si="6"/>
        <v>-0.4583333333299997</v>
      </c>
      <c r="E371">
        <f t="shared" si="7"/>
        <v>0.21006944444138861</v>
      </c>
    </row>
    <row r="372" spans="2:5">
      <c r="B372">
        <v>6</v>
      </c>
      <c r="D372">
        <f t="shared" si="6"/>
        <v>-1.4583333333299997</v>
      </c>
      <c r="E372">
        <f t="shared" si="7"/>
        <v>2.1267361111013878</v>
      </c>
    </row>
    <row r="373" spans="2:5">
      <c r="B373">
        <v>9</v>
      </c>
      <c r="D373">
        <f t="shared" si="6"/>
        <v>1.5416666666700003</v>
      </c>
      <c r="E373">
        <f t="shared" si="7"/>
        <v>2.3767361111213896</v>
      </c>
    </row>
    <row r="374" spans="2:5">
      <c r="B374">
        <v>8</v>
      </c>
      <c r="D374">
        <f t="shared" si="6"/>
        <v>0.5416666666700003</v>
      </c>
      <c r="E374">
        <f t="shared" si="7"/>
        <v>0.29340277778138923</v>
      </c>
    </row>
    <row r="375" spans="2:5">
      <c r="B375">
        <v>7</v>
      </c>
      <c r="D375">
        <f t="shared" si="6"/>
        <v>-0.4583333333299997</v>
      </c>
      <c r="E375">
        <f t="shared" si="7"/>
        <v>0.21006944444138861</v>
      </c>
    </row>
    <row r="376" spans="2:5">
      <c r="B376">
        <v>6</v>
      </c>
      <c r="D376">
        <f t="shared" si="6"/>
        <v>-1.4583333333299997</v>
      </c>
      <c r="E376">
        <f t="shared" si="7"/>
        <v>2.1267361111013878</v>
      </c>
    </row>
    <row r="377" spans="2:5">
      <c r="B377">
        <v>8</v>
      </c>
      <c r="D377">
        <f t="shared" si="6"/>
        <v>0.5416666666700003</v>
      </c>
      <c r="E377">
        <f t="shared" si="7"/>
        <v>0.29340277778138923</v>
      </c>
    </row>
    <row r="378" spans="2:5">
      <c r="B378">
        <v>9</v>
      </c>
      <c r="D378">
        <f t="shared" si="6"/>
        <v>1.5416666666700003</v>
      </c>
      <c r="E378">
        <f t="shared" si="7"/>
        <v>2.3767361111213896</v>
      </c>
    </row>
    <row r="379" spans="2:5">
      <c r="B379">
        <v>7</v>
      </c>
      <c r="D379">
        <f t="shared" si="6"/>
        <v>-0.4583333333299997</v>
      </c>
      <c r="E379">
        <f t="shared" si="7"/>
        <v>0.21006944444138861</v>
      </c>
    </row>
    <row r="380" spans="2:5">
      <c r="B380">
        <v>8</v>
      </c>
      <c r="D380">
        <f t="shared" si="6"/>
        <v>0.5416666666700003</v>
      </c>
      <c r="E380">
        <f t="shared" si="7"/>
        <v>0.29340277778138923</v>
      </c>
    </row>
    <row r="381" spans="2:5">
      <c r="B381">
        <v>7</v>
      </c>
      <c r="D381">
        <f t="shared" si="6"/>
        <v>-0.4583333333299997</v>
      </c>
      <c r="E381">
        <f t="shared" si="7"/>
        <v>0.21006944444138861</v>
      </c>
    </row>
    <row r="382" spans="2:5">
      <c r="B382">
        <v>6</v>
      </c>
      <c r="D382">
        <f t="shared" si="6"/>
        <v>-1.4583333333299997</v>
      </c>
      <c r="E382">
        <f t="shared" si="7"/>
        <v>2.1267361111013878</v>
      </c>
    </row>
    <row r="383" spans="2:5">
      <c r="B383">
        <v>9</v>
      </c>
      <c r="D383">
        <f t="shared" si="6"/>
        <v>1.5416666666700003</v>
      </c>
      <c r="E383">
        <f t="shared" si="7"/>
        <v>2.3767361111213896</v>
      </c>
    </row>
    <row r="384" spans="2:5">
      <c r="B384">
        <v>8</v>
      </c>
      <c r="D384">
        <f t="shared" si="6"/>
        <v>0.5416666666700003</v>
      </c>
      <c r="E384">
        <f t="shared" si="7"/>
        <v>0.29340277778138923</v>
      </c>
    </row>
    <row r="385" spans="1:18">
      <c r="B385">
        <v>7</v>
      </c>
      <c r="D385">
        <f t="shared" si="6"/>
        <v>-0.4583333333299997</v>
      </c>
      <c r="E385">
        <f t="shared" si="7"/>
        <v>0.21006944444138861</v>
      </c>
    </row>
    <row r="386" spans="1:18">
      <c r="B386">
        <v>6</v>
      </c>
      <c r="D386">
        <f t="shared" si="6"/>
        <v>-1.4583333333299997</v>
      </c>
      <c r="E386">
        <f t="shared" si="7"/>
        <v>2.1267361111013878</v>
      </c>
    </row>
    <row r="387" spans="1:18">
      <c r="B387">
        <v>7</v>
      </c>
      <c r="D387">
        <f t="shared" si="6"/>
        <v>-0.4583333333299997</v>
      </c>
      <c r="E387">
        <f t="shared" si="7"/>
        <v>0.21006944444138861</v>
      </c>
    </row>
    <row r="388" spans="1:18">
      <c r="B388">
        <v>8</v>
      </c>
      <c r="D388">
        <f t="shared" si="6"/>
        <v>0.5416666666700003</v>
      </c>
      <c r="E388">
        <f t="shared" si="7"/>
        <v>0.29340277778138923</v>
      </c>
    </row>
    <row r="389" spans="1:18">
      <c r="B389">
        <v>9</v>
      </c>
      <c r="D389">
        <f t="shared" si="6"/>
        <v>1.5416666666700003</v>
      </c>
      <c r="E389">
        <f t="shared" si="7"/>
        <v>2.3767361111213896</v>
      </c>
    </row>
    <row r="390" spans="1:18">
      <c r="B390">
        <v>8</v>
      </c>
      <c r="D390">
        <f t="shared" si="6"/>
        <v>0.5416666666700003</v>
      </c>
      <c r="E390">
        <f t="shared" si="7"/>
        <v>0.29340277778138923</v>
      </c>
    </row>
    <row r="391" spans="1:18">
      <c r="B391">
        <v>7</v>
      </c>
      <c r="D391">
        <f t="shared" si="6"/>
        <v>-0.4583333333299997</v>
      </c>
      <c r="E391">
        <f t="shared" si="7"/>
        <v>0.21006944444138861</v>
      </c>
    </row>
    <row r="392" spans="1:18">
      <c r="B392">
        <v>6</v>
      </c>
      <c r="D392">
        <f t="shared" si="6"/>
        <v>-1.4583333333299997</v>
      </c>
      <c r="E392">
        <f t="shared" si="7"/>
        <v>2.1267361111013878</v>
      </c>
    </row>
    <row r="393" spans="1:18" ht="15.6">
      <c r="B393" s="13">
        <f>SUM(B345:B392)</f>
        <v>358</v>
      </c>
      <c r="C393" s="13">
        <f>(B393/48)</f>
        <v>7.458333333333333</v>
      </c>
      <c r="D393" s="9"/>
      <c r="E393" s="13">
        <f>SUM(E345:E392)</f>
        <v>49.916666666666636</v>
      </c>
      <c r="F393" s="13">
        <f>E393/48</f>
        <v>1.0399305555555549</v>
      </c>
      <c r="G393" s="13">
        <f>SQRT(F393)</f>
        <v>1.0197698542100344</v>
      </c>
    </row>
    <row r="397" spans="1:18" ht="17.399999999999999">
      <c r="A397" s="36" t="s">
        <v>71</v>
      </c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</row>
    <row r="399" spans="1:18">
      <c r="C399" s="38" t="s">
        <v>72</v>
      </c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</row>
    <row r="400" spans="1:18">
      <c r="C400" s="38" t="s">
        <v>73</v>
      </c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</row>
    <row r="401" spans="1:14">
      <c r="C401" s="38" t="s">
        <v>74</v>
      </c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</row>
    <row r="404" spans="1:14" ht="15.6">
      <c r="A404" s="31" t="s">
        <v>75</v>
      </c>
      <c r="B404" s="31"/>
      <c r="C404" s="31"/>
      <c r="D404" s="31"/>
      <c r="E404" s="31"/>
      <c r="F404" s="31"/>
      <c r="G404" s="31"/>
      <c r="H404" s="31"/>
      <c r="I404" s="31"/>
    </row>
    <row r="406" spans="1:14">
      <c r="B406">
        <v>10</v>
      </c>
    </row>
    <row r="407" spans="1:14">
      <c r="B407">
        <v>15</v>
      </c>
    </row>
    <row r="408" spans="1:14">
      <c r="B408">
        <v>12</v>
      </c>
    </row>
    <row r="409" spans="1:14">
      <c r="B409">
        <v>18</v>
      </c>
    </row>
    <row r="410" spans="1:14">
      <c r="B410">
        <v>20</v>
      </c>
    </row>
    <row r="411" spans="1:14">
      <c r="B411">
        <v>25</v>
      </c>
      <c r="D411" s="35"/>
      <c r="E411" s="35"/>
      <c r="F411" s="35"/>
      <c r="G411" s="35"/>
    </row>
    <row r="412" spans="1:14">
      <c r="B412">
        <v>8</v>
      </c>
    </row>
    <row r="413" spans="1:14">
      <c r="B413">
        <v>14</v>
      </c>
    </row>
    <row r="414" spans="1:14" ht="15.6">
      <c r="B414">
        <v>16</v>
      </c>
      <c r="C414" s="4"/>
      <c r="D414" s="4"/>
    </row>
    <row r="415" spans="1:14">
      <c r="B415">
        <v>22</v>
      </c>
    </row>
    <row r="416" spans="1:14">
      <c r="B416">
        <v>9</v>
      </c>
    </row>
    <row r="417" spans="2:2">
      <c r="B417">
        <v>17</v>
      </c>
    </row>
    <row r="418" spans="2:2">
      <c r="B418">
        <v>11</v>
      </c>
    </row>
    <row r="419" spans="2:2">
      <c r="B419">
        <v>13</v>
      </c>
    </row>
    <row r="420" spans="2:2">
      <c r="B420">
        <v>19</v>
      </c>
    </row>
    <row r="421" spans="2:2">
      <c r="B421">
        <v>23</v>
      </c>
    </row>
    <row r="422" spans="2:2">
      <c r="B422">
        <v>21</v>
      </c>
    </row>
    <row r="423" spans="2:2">
      <c r="B423">
        <v>16</v>
      </c>
    </row>
    <row r="424" spans="2:2">
      <c r="B424">
        <v>24</v>
      </c>
    </row>
    <row r="425" spans="2:2">
      <c r="B425">
        <v>27</v>
      </c>
    </row>
    <row r="426" spans="2:2">
      <c r="B426">
        <v>13</v>
      </c>
    </row>
    <row r="427" spans="2:2">
      <c r="B427">
        <v>10</v>
      </c>
    </row>
    <row r="428" spans="2:2">
      <c r="B428">
        <v>18</v>
      </c>
    </row>
    <row r="429" spans="2:2">
      <c r="B429">
        <v>16</v>
      </c>
    </row>
    <row r="430" spans="2:2">
      <c r="B430">
        <v>12</v>
      </c>
    </row>
    <row r="431" spans="2:2">
      <c r="B431">
        <v>14</v>
      </c>
    </row>
    <row r="432" spans="2:2">
      <c r="B432">
        <v>19</v>
      </c>
    </row>
    <row r="433" spans="2:2">
      <c r="B433">
        <v>21</v>
      </c>
    </row>
    <row r="434" spans="2:2">
      <c r="B434">
        <v>11</v>
      </c>
    </row>
    <row r="435" spans="2:2">
      <c r="B435">
        <v>17</v>
      </c>
    </row>
    <row r="436" spans="2:2">
      <c r="B436">
        <v>15</v>
      </c>
    </row>
    <row r="437" spans="2:2">
      <c r="B437">
        <v>20</v>
      </c>
    </row>
    <row r="438" spans="2:2">
      <c r="B438">
        <v>26</v>
      </c>
    </row>
    <row r="439" spans="2:2">
      <c r="B439">
        <v>13</v>
      </c>
    </row>
    <row r="440" spans="2:2">
      <c r="B440">
        <v>12</v>
      </c>
    </row>
    <row r="441" spans="2:2">
      <c r="B441">
        <v>14</v>
      </c>
    </row>
    <row r="442" spans="2:2">
      <c r="B442">
        <v>22</v>
      </c>
    </row>
    <row r="443" spans="2:2">
      <c r="B443">
        <v>19</v>
      </c>
    </row>
    <row r="444" spans="2:2">
      <c r="B444">
        <v>16</v>
      </c>
    </row>
    <row r="445" spans="2:2">
      <c r="B445">
        <v>11</v>
      </c>
    </row>
    <row r="446" spans="2:2">
      <c r="B446">
        <v>25</v>
      </c>
    </row>
    <row r="447" spans="2:2">
      <c r="B447">
        <v>18</v>
      </c>
    </row>
    <row r="448" spans="2:2">
      <c r="B448">
        <v>16</v>
      </c>
    </row>
    <row r="449" spans="2:2">
      <c r="B449">
        <v>13</v>
      </c>
    </row>
    <row r="450" spans="2:2">
      <c r="B450">
        <v>21</v>
      </c>
    </row>
    <row r="451" spans="2:2">
      <c r="B451">
        <v>20</v>
      </c>
    </row>
    <row r="452" spans="2:2">
      <c r="B452">
        <v>15</v>
      </c>
    </row>
    <row r="453" spans="2:2">
      <c r="B453">
        <v>12</v>
      </c>
    </row>
    <row r="454" spans="2:2">
      <c r="B454">
        <v>19</v>
      </c>
    </row>
    <row r="455" spans="2:2">
      <c r="B455">
        <v>17</v>
      </c>
    </row>
    <row r="456" spans="2:2">
      <c r="B456">
        <v>14</v>
      </c>
    </row>
    <row r="457" spans="2:2">
      <c r="B457">
        <v>16</v>
      </c>
    </row>
    <row r="458" spans="2:2">
      <c r="B458">
        <v>23</v>
      </c>
    </row>
    <row r="459" spans="2:2">
      <c r="B459">
        <v>18</v>
      </c>
    </row>
    <row r="460" spans="2:2">
      <c r="B460">
        <v>15</v>
      </c>
    </row>
    <row r="461" spans="2:2">
      <c r="B461">
        <v>11</v>
      </c>
    </row>
    <row r="462" spans="2:2">
      <c r="B462">
        <v>19</v>
      </c>
    </row>
    <row r="463" spans="2:2">
      <c r="B463">
        <v>22</v>
      </c>
    </row>
    <row r="464" spans="2:2">
      <c r="B464">
        <v>17</v>
      </c>
    </row>
    <row r="465" spans="2:2">
      <c r="B465">
        <v>12</v>
      </c>
    </row>
    <row r="466" spans="2:2">
      <c r="B466">
        <v>16</v>
      </c>
    </row>
    <row r="467" spans="2:2">
      <c r="B467">
        <v>14</v>
      </c>
    </row>
    <row r="468" spans="2:2">
      <c r="B468">
        <v>18</v>
      </c>
    </row>
    <row r="469" spans="2:2">
      <c r="B469">
        <v>20</v>
      </c>
    </row>
    <row r="470" spans="2:2">
      <c r="B470">
        <v>25</v>
      </c>
    </row>
    <row r="471" spans="2:2">
      <c r="B471">
        <v>13</v>
      </c>
    </row>
    <row r="472" spans="2:2">
      <c r="B472">
        <v>11</v>
      </c>
    </row>
    <row r="473" spans="2:2">
      <c r="B473">
        <v>22</v>
      </c>
    </row>
    <row r="474" spans="2:2">
      <c r="B474">
        <v>19</v>
      </c>
    </row>
    <row r="475" spans="2:2">
      <c r="B475">
        <v>17</v>
      </c>
    </row>
    <row r="476" spans="2:2">
      <c r="B476">
        <v>15</v>
      </c>
    </row>
    <row r="477" spans="2:2">
      <c r="B477">
        <v>16</v>
      </c>
    </row>
    <row r="478" spans="2:2">
      <c r="B478">
        <v>13</v>
      </c>
    </row>
    <row r="479" spans="2:2">
      <c r="B479">
        <v>14</v>
      </c>
    </row>
    <row r="480" spans="2:2">
      <c r="B480">
        <v>18</v>
      </c>
    </row>
    <row r="481" spans="2:2">
      <c r="B481">
        <v>20</v>
      </c>
    </row>
    <row r="482" spans="2:2">
      <c r="B482">
        <v>19</v>
      </c>
    </row>
    <row r="483" spans="2:2">
      <c r="B483">
        <v>21</v>
      </c>
    </row>
    <row r="484" spans="2:2">
      <c r="B484">
        <v>17</v>
      </c>
    </row>
    <row r="485" spans="2:2">
      <c r="B485">
        <v>12</v>
      </c>
    </row>
    <row r="486" spans="2:2">
      <c r="B486">
        <v>15</v>
      </c>
    </row>
    <row r="487" spans="2:2">
      <c r="B487">
        <v>13</v>
      </c>
    </row>
    <row r="488" spans="2:2">
      <c r="B488">
        <v>16</v>
      </c>
    </row>
    <row r="489" spans="2:2">
      <c r="B489">
        <v>14</v>
      </c>
    </row>
    <row r="490" spans="2:2">
      <c r="B490">
        <v>22</v>
      </c>
    </row>
    <row r="491" spans="2:2">
      <c r="B491">
        <v>21</v>
      </c>
    </row>
    <row r="492" spans="2:2">
      <c r="B492">
        <v>19</v>
      </c>
    </row>
    <row r="493" spans="2:2">
      <c r="B493">
        <v>18</v>
      </c>
    </row>
    <row r="494" spans="2:2">
      <c r="B494">
        <v>16</v>
      </c>
    </row>
    <row r="495" spans="2:2">
      <c r="B495">
        <v>11</v>
      </c>
    </row>
    <row r="496" spans="2:2">
      <c r="B496">
        <v>17</v>
      </c>
    </row>
    <row r="497" spans="1:8">
      <c r="B497">
        <v>14</v>
      </c>
    </row>
    <row r="498" spans="1:8">
      <c r="B498">
        <v>12</v>
      </c>
    </row>
    <row r="499" spans="1:8">
      <c r="B499">
        <v>20</v>
      </c>
    </row>
    <row r="500" spans="1:8">
      <c r="B500">
        <v>23</v>
      </c>
    </row>
    <row r="501" spans="1:8">
      <c r="B501">
        <v>19</v>
      </c>
    </row>
    <row r="502" spans="1:8">
      <c r="B502">
        <v>15</v>
      </c>
    </row>
    <row r="503" spans="1:8">
      <c r="B503">
        <v>16</v>
      </c>
    </row>
    <row r="504" spans="1:8">
      <c r="B504">
        <v>13</v>
      </c>
    </row>
    <row r="505" spans="1:8">
      <c r="B505">
        <v>18</v>
      </c>
    </row>
    <row r="506" spans="1:8" ht="15.6">
      <c r="A506" s="4" t="s">
        <v>6</v>
      </c>
      <c r="B506" s="4">
        <f>AVERAGE(B406:B505)</f>
        <v>16.739999999999998</v>
      </c>
    </row>
    <row r="509" spans="1:8" ht="15.6">
      <c r="A509" s="31" t="s">
        <v>76</v>
      </c>
      <c r="B509" s="31"/>
      <c r="C509" s="31"/>
      <c r="D509" s="31"/>
      <c r="E509" s="31"/>
      <c r="F509" s="31"/>
      <c r="G509" s="31"/>
      <c r="H509" s="31"/>
    </row>
    <row r="511" spans="1:8">
      <c r="B511">
        <v>10</v>
      </c>
    </row>
    <row r="512" spans="1:8">
      <c r="B512">
        <v>15</v>
      </c>
    </row>
    <row r="513" spans="2:8">
      <c r="B513">
        <v>12</v>
      </c>
    </row>
    <row r="514" spans="2:8">
      <c r="B514">
        <v>18</v>
      </c>
    </row>
    <row r="515" spans="2:8">
      <c r="B515">
        <v>20</v>
      </c>
      <c r="E515" s="35" t="s">
        <v>41</v>
      </c>
      <c r="F515" s="35"/>
      <c r="G515" s="35"/>
      <c r="H515" s="35"/>
    </row>
    <row r="516" spans="2:8">
      <c r="B516">
        <v>25</v>
      </c>
    </row>
    <row r="517" spans="2:8">
      <c r="B517">
        <v>8</v>
      </c>
    </row>
    <row r="518" spans="2:8" ht="15.6">
      <c r="B518">
        <v>14</v>
      </c>
      <c r="D518" s="4" t="s">
        <v>40</v>
      </c>
      <c r="E518" s="4">
        <f>B530-B517</f>
        <v>19</v>
      </c>
    </row>
    <row r="519" spans="2:8">
      <c r="B519">
        <v>16</v>
      </c>
    </row>
    <row r="520" spans="2:8">
      <c r="B520">
        <v>22</v>
      </c>
    </row>
    <row r="521" spans="2:8">
      <c r="B521">
        <v>9</v>
      </c>
    </row>
    <row r="522" spans="2:8">
      <c r="B522">
        <v>17</v>
      </c>
    </row>
    <row r="523" spans="2:8">
      <c r="B523">
        <v>11</v>
      </c>
    </row>
    <row r="524" spans="2:8">
      <c r="B524">
        <v>13</v>
      </c>
    </row>
    <row r="525" spans="2:8">
      <c r="B525">
        <v>19</v>
      </c>
    </row>
    <row r="526" spans="2:8">
      <c r="B526">
        <v>23</v>
      </c>
    </row>
    <row r="527" spans="2:8">
      <c r="B527">
        <v>21</v>
      </c>
    </row>
    <row r="528" spans="2:8">
      <c r="B528">
        <v>16</v>
      </c>
    </row>
    <row r="529" spans="2:2">
      <c r="B529">
        <v>24</v>
      </c>
    </row>
    <row r="530" spans="2:2">
      <c r="B530">
        <v>27</v>
      </c>
    </row>
    <row r="531" spans="2:2">
      <c r="B531">
        <v>13</v>
      </c>
    </row>
    <row r="532" spans="2:2">
      <c r="B532">
        <v>10</v>
      </c>
    </row>
    <row r="533" spans="2:2">
      <c r="B533">
        <v>18</v>
      </c>
    </row>
    <row r="534" spans="2:2">
      <c r="B534">
        <v>16</v>
      </c>
    </row>
    <row r="535" spans="2:2">
      <c r="B535">
        <v>12</v>
      </c>
    </row>
    <row r="536" spans="2:2">
      <c r="B536">
        <v>14</v>
      </c>
    </row>
    <row r="537" spans="2:2">
      <c r="B537">
        <v>19</v>
      </c>
    </row>
    <row r="538" spans="2:2">
      <c r="B538">
        <v>21</v>
      </c>
    </row>
    <row r="539" spans="2:2">
      <c r="B539">
        <v>11</v>
      </c>
    </row>
    <row r="540" spans="2:2">
      <c r="B540">
        <v>17</v>
      </c>
    </row>
    <row r="541" spans="2:2">
      <c r="B541">
        <v>15</v>
      </c>
    </row>
    <row r="542" spans="2:2">
      <c r="B542">
        <v>20</v>
      </c>
    </row>
    <row r="543" spans="2:2">
      <c r="B543">
        <v>26</v>
      </c>
    </row>
    <row r="544" spans="2:2">
      <c r="B544">
        <v>13</v>
      </c>
    </row>
    <row r="545" spans="2:2">
      <c r="B545">
        <v>12</v>
      </c>
    </row>
    <row r="546" spans="2:2">
      <c r="B546">
        <v>14</v>
      </c>
    </row>
    <row r="547" spans="2:2">
      <c r="B547">
        <v>22</v>
      </c>
    </row>
    <row r="548" spans="2:2">
      <c r="B548">
        <v>19</v>
      </c>
    </row>
    <row r="549" spans="2:2">
      <c r="B549">
        <v>16</v>
      </c>
    </row>
    <row r="550" spans="2:2">
      <c r="B550">
        <v>11</v>
      </c>
    </row>
    <row r="551" spans="2:2">
      <c r="B551">
        <v>25</v>
      </c>
    </row>
    <row r="552" spans="2:2">
      <c r="B552">
        <v>18</v>
      </c>
    </row>
    <row r="553" spans="2:2">
      <c r="B553">
        <v>16</v>
      </c>
    </row>
    <row r="554" spans="2:2">
      <c r="B554">
        <v>13</v>
      </c>
    </row>
    <row r="555" spans="2:2">
      <c r="B555">
        <v>21</v>
      </c>
    </row>
    <row r="556" spans="2:2">
      <c r="B556">
        <v>20</v>
      </c>
    </row>
    <row r="557" spans="2:2">
      <c r="B557">
        <v>15</v>
      </c>
    </row>
    <row r="558" spans="2:2">
      <c r="B558">
        <v>12</v>
      </c>
    </row>
    <row r="559" spans="2:2">
      <c r="B559">
        <v>19</v>
      </c>
    </row>
    <row r="560" spans="2:2">
      <c r="B560">
        <v>17</v>
      </c>
    </row>
    <row r="561" spans="2:2">
      <c r="B561">
        <v>14</v>
      </c>
    </row>
    <row r="562" spans="2:2">
      <c r="B562">
        <v>16</v>
      </c>
    </row>
    <row r="563" spans="2:2">
      <c r="B563">
        <v>23</v>
      </c>
    </row>
    <row r="564" spans="2:2">
      <c r="B564">
        <v>18</v>
      </c>
    </row>
    <row r="565" spans="2:2">
      <c r="B565">
        <v>15</v>
      </c>
    </row>
    <row r="566" spans="2:2">
      <c r="B566">
        <v>11</v>
      </c>
    </row>
    <row r="567" spans="2:2">
      <c r="B567">
        <v>19</v>
      </c>
    </row>
    <row r="568" spans="2:2">
      <c r="B568">
        <v>22</v>
      </c>
    </row>
    <row r="569" spans="2:2">
      <c r="B569">
        <v>17</v>
      </c>
    </row>
    <row r="570" spans="2:2">
      <c r="B570">
        <v>12</v>
      </c>
    </row>
    <row r="571" spans="2:2">
      <c r="B571">
        <v>16</v>
      </c>
    </row>
    <row r="572" spans="2:2">
      <c r="B572">
        <v>14</v>
      </c>
    </row>
    <row r="573" spans="2:2">
      <c r="B573">
        <v>18</v>
      </c>
    </row>
    <row r="574" spans="2:2">
      <c r="B574">
        <v>20</v>
      </c>
    </row>
    <row r="575" spans="2:2">
      <c r="B575">
        <v>25</v>
      </c>
    </row>
    <row r="576" spans="2:2">
      <c r="B576">
        <v>13</v>
      </c>
    </row>
    <row r="577" spans="2:2">
      <c r="B577">
        <v>11</v>
      </c>
    </row>
    <row r="578" spans="2:2">
      <c r="B578">
        <v>22</v>
      </c>
    </row>
    <row r="579" spans="2:2">
      <c r="B579">
        <v>19</v>
      </c>
    </row>
    <row r="580" spans="2:2">
      <c r="B580">
        <v>17</v>
      </c>
    </row>
    <row r="581" spans="2:2">
      <c r="B581">
        <v>15</v>
      </c>
    </row>
    <row r="582" spans="2:2">
      <c r="B582">
        <v>16</v>
      </c>
    </row>
    <row r="583" spans="2:2">
      <c r="B583">
        <v>13</v>
      </c>
    </row>
    <row r="584" spans="2:2">
      <c r="B584">
        <v>14</v>
      </c>
    </row>
    <row r="585" spans="2:2">
      <c r="B585">
        <v>18</v>
      </c>
    </row>
    <row r="586" spans="2:2">
      <c r="B586">
        <v>20</v>
      </c>
    </row>
    <row r="587" spans="2:2">
      <c r="B587">
        <v>19</v>
      </c>
    </row>
    <row r="588" spans="2:2">
      <c r="B588">
        <v>21</v>
      </c>
    </row>
    <row r="589" spans="2:2">
      <c r="B589">
        <v>17</v>
      </c>
    </row>
    <row r="590" spans="2:2">
      <c r="B590">
        <v>12</v>
      </c>
    </row>
    <row r="591" spans="2:2">
      <c r="B591">
        <v>15</v>
      </c>
    </row>
    <row r="592" spans="2:2">
      <c r="B592">
        <v>13</v>
      </c>
    </row>
    <row r="593" spans="2:2">
      <c r="B593">
        <v>16</v>
      </c>
    </row>
    <row r="594" spans="2:2">
      <c r="B594">
        <v>14</v>
      </c>
    </row>
    <row r="595" spans="2:2">
      <c r="B595">
        <v>22</v>
      </c>
    </row>
    <row r="596" spans="2:2">
      <c r="B596">
        <v>21</v>
      </c>
    </row>
    <row r="597" spans="2:2">
      <c r="B597">
        <v>19</v>
      </c>
    </row>
    <row r="598" spans="2:2">
      <c r="B598">
        <v>18</v>
      </c>
    </row>
    <row r="599" spans="2:2">
      <c r="B599">
        <v>16</v>
      </c>
    </row>
    <row r="600" spans="2:2">
      <c r="B600">
        <v>11</v>
      </c>
    </row>
    <row r="601" spans="2:2">
      <c r="B601">
        <v>17</v>
      </c>
    </row>
    <row r="602" spans="2:2">
      <c r="B602">
        <v>14</v>
      </c>
    </row>
    <row r="603" spans="2:2">
      <c r="B603">
        <v>12</v>
      </c>
    </row>
    <row r="604" spans="2:2">
      <c r="B604">
        <v>20</v>
      </c>
    </row>
    <row r="605" spans="2:2">
      <c r="B605">
        <v>23</v>
      </c>
    </row>
    <row r="606" spans="2:2">
      <c r="B606">
        <v>19</v>
      </c>
    </row>
    <row r="607" spans="2:2">
      <c r="B607">
        <v>15</v>
      </c>
    </row>
    <row r="608" spans="2:2">
      <c r="B608">
        <v>16</v>
      </c>
    </row>
    <row r="609" spans="1:10">
      <c r="B609">
        <v>13</v>
      </c>
    </row>
    <row r="610" spans="1:10">
      <c r="B610">
        <v>18</v>
      </c>
    </row>
    <row r="614" spans="1:10" ht="15.6">
      <c r="A614" s="31" t="s">
        <v>77</v>
      </c>
      <c r="B614" s="31"/>
      <c r="C614" s="31"/>
      <c r="D614" s="31"/>
      <c r="E614" s="31"/>
      <c r="F614" s="31"/>
      <c r="G614" s="31"/>
      <c r="H614" s="31"/>
      <c r="I614" s="31"/>
      <c r="J614" s="31"/>
    </row>
    <row r="617" spans="1:10" ht="21">
      <c r="B617" s="7" t="s">
        <v>43</v>
      </c>
      <c r="C617" s="10" t="s">
        <v>78</v>
      </c>
      <c r="D617" s="5" t="s">
        <v>45</v>
      </c>
      <c r="E617" s="11" t="s">
        <v>46</v>
      </c>
      <c r="F617" s="5" t="s">
        <v>47</v>
      </c>
      <c r="G617" s="4" t="s">
        <v>49</v>
      </c>
    </row>
    <row r="618" spans="1:10">
      <c r="B618">
        <v>10</v>
      </c>
      <c r="D618">
        <f>B618-16.74</f>
        <v>-6.7399999999999984</v>
      </c>
      <c r="E618">
        <f>D618*D618</f>
        <v>45.427599999999977</v>
      </c>
    </row>
    <row r="619" spans="1:10">
      <c r="B619">
        <v>15</v>
      </c>
      <c r="D619">
        <f t="shared" ref="D619:D682" si="8">B619-16.74</f>
        <v>-1.7399999999999984</v>
      </c>
      <c r="E619">
        <f t="shared" ref="E619:E682" si="9">D619*D619</f>
        <v>3.0275999999999947</v>
      </c>
    </row>
    <row r="620" spans="1:10">
      <c r="B620">
        <v>12</v>
      </c>
      <c r="D620">
        <f t="shared" si="8"/>
        <v>-4.7399999999999984</v>
      </c>
      <c r="E620">
        <f t="shared" si="9"/>
        <v>22.467599999999987</v>
      </c>
    </row>
    <row r="621" spans="1:10">
      <c r="B621">
        <v>18</v>
      </c>
      <c r="D621">
        <f t="shared" si="8"/>
        <v>1.2600000000000016</v>
      </c>
      <c r="E621">
        <f t="shared" si="9"/>
        <v>1.5876000000000039</v>
      </c>
    </row>
    <row r="622" spans="1:10">
      <c r="B622">
        <v>20</v>
      </c>
      <c r="D622">
        <f t="shared" si="8"/>
        <v>3.2600000000000016</v>
      </c>
      <c r="E622">
        <f t="shared" si="9"/>
        <v>10.62760000000001</v>
      </c>
    </row>
    <row r="623" spans="1:10">
      <c r="B623">
        <v>25</v>
      </c>
      <c r="D623">
        <f t="shared" si="8"/>
        <v>8.2600000000000016</v>
      </c>
      <c r="E623">
        <f t="shared" si="9"/>
        <v>68.227600000000024</v>
      </c>
    </row>
    <row r="624" spans="1:10">
      <c r="B624">
        <v>8</v>
      </c>
      <c r="D624">
        <f t="shared" si="8"/>
        <v>-8.7399999999999984</v>
      </c>
      <c r="E624">
        <f t="shared" si="9"/>
        <v>76.387599999999978</v>
      </c>
    </row>
    <row r="625" spans="2:5">
      <c r="B625">
        <v>14</v>
      </c>
      <c r="D625">
        <f t="shared" si="8"/>
        <v>-2.7399999999999984</v>
      </c>
      <c r="E625">
        <f t="shared" si="9"/>
        <v>7.5075999999999912</v>
      </c>
    </row>
    <row r="626" spans="2:5">
      <c r="B626">
        <v>16</v>
      </c>
      <c r="D626">
        <f t="shared" si="8"/>
        <v>-0.73999999999999844</v>
      </c>
      <c r="E626">
        <f t="shared" si="9"/>
        <v>0.54759999999999764</v>
      </c>
    </row>
    <row r="627" spans="2:5">
      <c r="B627">
        <v>22</v>
      </c>
      <c r="D627">
        <f t="shared" si="8"/>
        <v>5.2600000000000016</v>
      </c>
      <c r="E627">
        <f t="shared" si="9"/>
        <v>27.667600000000018</v>
      </c>
    </row>
    <row r="628" spans="2:5">
      <c r="B628">
        <v>9</v>
      </c>
      <c r="D628">
        <f t="shared" si="8"/>
        <v>-7.7399999999999984</v>
      </c>
      <c r="E628">
        <f t="shared" si="9"/>
        <v>59.907599999999974</v>
      </c>
    </row>
    <row r="629" spans="2:5">
      <c r="B629">
        <v>17</v>
      </c>
      <c r="D629">
        <f t="shared" si="8"/>
        <v>0.26000000000000156</v>
      </c>
      <c r="E629">
        <f t="shared" si="9"/>
        <v>6.7600000000000812E-2</v>
      </c>
    </row>
    <row r="630" spans="2:5">
      <c r="B630">
        <v>11</v>
      </c>
      <c r="D630">
        <f t="shared" si="8"/>
        <v>-5.7399999999999984</v>
      </c>
      <c r="E630">
        <f t="shared" si="9"/>
        <v>32.94759999999998</v>
      </c>
    </row>
    <row r="631" spans="2:5">
      <c r="B631">
        <v>13</v>
      </c>
      <c r="D631">
        <f t="shared" si="8"/>
        <v>-3.7399999999999984</v>
      </c>
      <c r="E631">
        <f t="shared" si="9"/>
        <v>13.987599999999988</v>
      </c>
    </row>
    <row r="632" spans="2:5">
      <c r="B632">
        <v>19</v>
      </c>
      <c r="D632">
        <f t="shared" si="8"/>
        <v>2.2600000000000016</v>
      </c>
      <c r="E632">
        <f t="shared" si="9"/>
        <v>5.1076000000000068</v>
      </c>
    </row>
    <row r="633" spans="2:5">
      <c r="B633">
        <v>23</v>
      </c>
      <c r="D633">
        <f t="shared" si="8"/>
        <v>6.2600000000000016</v>
      </c>
      <c r="E633">
        <f t="shared" si="9"/>
        <v>39.187600000000018</v>
      </c>
    </row>
    <row r="634" spans="2:5">
      <c r="B634">
        <v>21</v>
      </c>
      <c r="D634">
        <f t="shared" si="8"/>
        <v>4.2600000000000016</v>
      </c>
      <c r="E634">
        <f t="shared" si="9"/>
        <v>18.147600000000015</v>
      </c>
    </row>
    <row r="635" spans="2:5">
      <c r="B635">
        <v>16</v>
      </c>
      <c r="D635">
        <f t="shared" si="8"/>
        <v>-0.73999999999999844</v>
      </c>
      <c r="E635">
        <f t="shared" si="9"/>
        <v>0.54759999999999764</v>
      </c>
    </row>
    <row r="636" spans="2:5">
      <c r="B636">
        <v>24</v>
      </c>
      <c r="D636">
        <f t="shared" si="8"/>
        <v>7.2600000000000016</v>
      </c>
      <c r="E636">
        <f t="shared" si="9"/>
        <v>52.707600000000021</v>
      </c>
    </row>
    <row r="637" spans="2:5">
      <c r="B637">
        <v>27</v>
      </c>
      <c r="D637">
        <f t="shared" si="8"/>
        <v>10.260000000000002</v>
      </c>
      <c r="E637">
        <f t="shared" si="9"/>
        <v>105.26760000000003</v>
      </c>
    </row>
    <row r="638" spans="2:5">
      <c r="B638">
        <v>13</v>
      </c>
      <c r="D638">
        <f t="shared" si="8"/>
        <v>-3.7399999999999984</v>
      </c>
      <c r="E638">
        <f t="shared" si="9"/>
        <v>13.987599999999988</v>
      </c>
    </row>
    <row r="639" spans="2:5">
      <c r="B639">
        <v>10</v>
      </c>
      <c r="D639">
        <f t="shared" si="8"/>
        <v>-6.7399999999999984</v>
      </c>
      <c r="E639">
        <f t="shared" si="9"/>
        <v>45.427599999999977</v>
      </c>
    </row>
    <row r="640" spans="2:5">
      <c r="B640">
        <v>18</v>
      </c>
      <c r="D640">
        <f t="shared" si="8"/>
        <v>1.2600000000000016</v>
      </c>
      <c r="E640">
        <f t="shared" si="9"/>
        <v>1.5876000000000039</v>
      </c>
    </row>
    <row r="641" spans="2:5">
      <c r="B641">
        <v>16</v>
      </c>
      <c r="D641">
        <f t="shared" si="8"/>
        <v>-0.73999999999999844</v>
      </c>
      <c r="E641">
        <f t="shared" si="9"/>
        <v>0.54759999999999764</v>
      </c>
    </row>
    <row r="642" spans="2:5">
      <c r="B642">
        <v>12</v>
      </c>
      <c r="D642">
        <f t="shared" si="8"/>
        <v>-4.7399999999999984</v>
      </c>
      <c r="E642">
        <f t="shared" si="9"/>
        <v>22.467599999999987</v>
      </c>
    </row>
    <row r="643" spans="2:5">
      <c r="B643">
        <v>14</v>
      </c>
      <c r="D643">
        <f t="shared" si="8"/>
        <v>-2.7399999999999984</v>
      </c>
      <c r="E643">
        <f t="shared" si="9"/>
        <v>7.5075999999999912</v>
      </c>
    </row>
    <row r="644" spans="2:5">
      <c r="B644">
        <v>19</v>
      </c>
      <c r="D644">
        <f t="shared" si="8"/>
        <v>2.2600000000000016</v>
      </c>
      <c r="E644">
        <f t="shared" si="9"/>
        <v>5.1076000000000068</v>
      </c>
    </row>
    <row r="645" spans="2:5">
      <c r="B645">
        <v>21</v>
      </c>
      <c r="D645">
        <f t="shared" si="8"/>
        <v>4.2600000000000016</v>
      </c>
      <c r="E645">
        <f t="shared" si="9"/>
        <v>18.147600000000015</v>
      </c>
    </row>
    <row r="646" spans="2:5">
      <c r="B646">
        <v>11</v>
      </c>
      <c r="D646">
        <f t="shared" si="8"/>
        <v>-5.7399999999999984</v>
      </c>
      <c r="E646">
        <f t="shared" si="9"/>
        <v>32.94759999999998</v>
      </c>
    </row>
    <row r="647" spans="2:5">
      <c r="B647">
        <v>17</v>
      </c>
      <c r="D647">
        <f t="shared" si="8"/>
        <v>0.26000000000000156</v>
      </c>
      <c r="E647">
        <f t="shared" si="9"/>
        <v>6.7600000000000812E-2</v>
      </c>
    </row>
    <row r="648" spans="2:5">
      <c r="B648">
        <v>15</v>
      </c>
      <c r="D648">
        <f t="shared" si="8"/>
        <v>-1.7399999999999984</v>
      </c>
      <c r="E648">
        <f t="shared" si="9"/>
        <v>3.0275999999999947</v>
      </c>
    </row>
    <row r="649" spans="2:5">
      <c r="B649">
        <v>20</v>
      </c>
      <c r="D649">
        <f t="shared" si="8"/>
        <v>3.2600000000000016</v>
      </c>
      <c r="E649">
        <f t="shared" si="9"/>
        <v>10.62760000000001</v>
      </c>
    </row>
    <row r="650" spans="2:5">
      <c r="B650">
        <v>26</v>
      </c>
      <c r="D650">
        <f t="shared" si="8"/>
        <v>9.2600000000000016</v>
      </c>
      <c r="E650">
        <f t="shared" si="9"/>
        <v>85.747600000000034</v>
      </c>
    </row>
    <row r="651" spans="2:5">
      <c r="B651">
        <v>13</v>
      </c>
      <c r="D651">
        <f t="shared" si="8"/>
        <v>-3.7399999999999984</v>
      </c>
      <c r="E651">
        <f t="shared" si="9"/>
        <v>13.987599999999988</v>
      </c>
    </row>
    <row r="652" spans="2:5">
      <c r="B652">
        <v>12</v>
      </c>
      <c r="D652">
        <f t="shared" si="8"/>
        <v>-4.7399999999999984</v>
      </c>
      <c r="E652">
        <f t="shared" si="9"/>
        <v>22.467599999999987</v>
      </c>
    </row>
    <row r="653" spans="2:5">
      <c r="B653">
        <v>14</v>
      </c>
      <c r="D653">
        <f t="shared" si="8"/>
        <v>-2.7399999999999984</v>
      </c>
      <c r="E653">
        <f t="shared" si="9"/>
        <v>7.5075999999999912</v>
      </c>
    </row>
    <row r="654" spans="2:5">
      <c r="B654">
        <v>22</v>
      </c>
      <c r="D654">
        <f t="shared" si="8"/>
        <v>5.2600000000000016</v>
      </c>
      <c r="E654">
        <f t="shared" si="9"/>
        <v>27.667600000000018</v>
      </c>
    </row>
    <row r="655" spans="2:5">
      <c r="B655">
        <v>19</v>
      </c>
      <c r="D655">
        <f t="shared" si="8"/>
        <v>2.2600000000000016</v>
      </c>
      <c r="E655">
        <f t="shared" si="9"/>
        <v>5.1076000000000068</v>
      </c>
    </row>
    <row r="656" spans="2:5">
      <c r="B656">
        <v>16</v>
      </c>
      <c r="D656">
        <f t="shared" si="8"/>
        <v>-0.73999999999999844</v>
      </c>
      <c r="E656">
        <f t="shared" si="9"/>
        <v>0.54759999999999764</v>
      </c>
    </row>
    <row r="657" spans="2:5">
      <c r="B657">
        <v>11</v>
      </c>
      <c r="D657">
        <f t="shared" si="8"/>
        <v>-5.7399999999999984</v>
      </c>
      <c r="E657">
        <f t="shared" si="9"/>
        <v>32.94759999999998</v>
      </c>
    </row>
    <row r="658" spans="2:5">
      <c r="B658">
        <v>25</v>
      </c>
      <c r="D658">
        <f t="shared" si="8"/>
        <v>8.2600000000000016</v>
      </c>
      <c r="E658">
        <f t="shared" si="9"/>
        <v>68.227600000000024</v>
      </c>
    </row>
    <row r="659" spans="2:5">
      <c r="B659">
        <v>18</v>
      </c>
      <c r="D659">
        <f t="shared" si="8"/>
        <v>1.2600000000000016</v>
      </c>
      <c r="E659">
        <f t="shared" si="9"/>
        <v>1.5876000000000039</v>
      </c>
    </row>
    <row r="660" spans="2:5">
      <c r="B660">
        <v>16</v>
      </c>
      <c r="D660">
        <f t="shared" si="8"/>
        <v>-0.73999999999999844</v>
      </c>
      <c r="E660">
        <f t="shared" si="9"/>
        <v>0.54759999999999764</v>
      </c>
    </row>
    <row r="661" spans="2:5">
      <c r="B661">
        <v>13</v>
      </c>
      <c r="D661">
        <f t="shared" si="8"/>
        <v>-3.7399999999999984</v>
      </c>
      <c r="E661">
        <f t="shared" si="9"/>
        <v>13.987599999999988</v>
      </c>
    </row>
    <row r="662" spans="2:5">
      <c r="B662">
        <v>21</v>
      </c>
      <c r="D662">
        <f t="shared" si="8"/>
        <v>4.2600000000000016</v>
      </c>
      <c r="E662">
        <f t="shared" si="9"/>
        <v>18.147600000000015</v>
      </c>
    </row>
    <row r="663" spans="2:5">
      <c r="B663">
        <v>20</v>
      </c>
      <c r="D663">
        <f t="shared" si="8"/>
        <v>3.2600000000000016</v>
      </c>
      <c r="E663">
        <f t="shared" si="9"/>
        <v>10.62760000000001</v>
      </c>
    </row>
    <row r="664" spans="2:5">
      <c r="B664">
        <v>15</v>
      </c>
      <c r="D664">
        <f t="shared" si="8"/>
        <v>-1.7399999999999984</v>
      </c>
      <c r="E664">
        <f t="shared" si="9"/>
        <v>3.0275999999999947</v>
      </c>
    </row>
    <row r="665" spans="2:5">
      <c r="B665">
        <v>12</v>
      </c>
      <c r="D665">
        <f t="shared" si="8"/>
        <v>-4.7399999999999984</v>
      </c>
      <c r="E665">
        <f t="shared" si="9"/>
        <v>22.467599999999987</v>
      </c>
    </row>
    <row r="666" spans="2:5">
      <c r="B666">
        <v>19</v>
      </c>
      <c r="D666">
        <f t="shared" si="8"/>
        <v>2.2600000000000016</v>
      </c>
      <c r="E666">
        <f t="shared" si="9"/>
        <v>5.1076000000000068</v>
      </c>
    </row>
    <row r="667" spans="2:5">
      <c r="B667">
        <v>17</v>
      </c>
      <c r="D667">
        <f t="shared" si="8"/>
        <v>0.26000000000000156</v>
      </c>
      <c r="E667">
        <f t="shared" si="9"/>
        <v>6.7600000000000812E-2</v>
      </c>
    </row>
    <row r="668" spans="2:5">
      <c r="B668">
        <v>14</v>
      </c>
      <c r="D668">
        <f t="shared" si="8"/>
        <v>-2.7399999999999984</v>
      </c>
      <c r="E668">
        <f t="shared" si="9"/>
        <v>7.5075999999999912</v>
      </c>
    </row>
    <row r="669" spans="2:5">
      <c r="B669">
        <v>16</v>
      </c>
      <c r="D669">
        <f t="shared" si="8"/>
        <v>-0.73999999999999844</v>
      </c>
      <c r="E669">
        <f t="shared" si="9"/>
        <v>0.54759999999999764</v>
      </c>
    </row>
    <row r="670" spans="2:5">
      <c r="B670">
        <v>23</v>
      </c>
      <c r="D670">
        <f t="shared" si="8"/>
        <v>6.2600000000000016</v>
      </c>
      <c r="E670">
        <f t="shared" si="9"/>
        <v>39.187600000000018</v>
      </c>
    </row>
    <row r="671" spans="2:5">
      <c r="B671">
        <v>18</v>
      </c>
      <c r="D671">
        <f t="shared" si="8"/>
        <v>1.2600000000000016</v>
      </c>
      <c r="E671">
        <f t="shared" si="9"/>
        <v>1.5876000000000039</v>
      </c>
    </row>
    <row r="672" spans="2:5">
      <c r="B672">
        <v>15</v>
      </c>
      <c r="D672">
        <f t="shared" si="8"/>
        <v>-1.7399999999999984</v>
      </c>
      <c r="E672">
        <f t="shared" si="9"/>
        <v>3.0275999999999947</v>
      </c>
    </row>
    <row r="673" spans="2:5">
      <c r="B673">
        <v>11</v>
      </c>
      <c r="D673">
        <f t="shared" si="8"/>
        <v>-5.7399999999999984</v>
      </c>
      <c r="E673">
        <f t="shared" si="9"/>
        <v>32.94759999999998</v>
      </c>
    </row>
    <row r="674" spans="2:5">
      <c r="B674">
        <v>19</v>
      </c>
      <c r="D674">
        <f t="shared" si="8"/>
        <v>2.2600000000000016</v>
      </c>
      <c r="E674">
        <f t="shared" si="9"/>
        <v>5.1076000000000068</v>
      </c>
    </row>
    <row r="675" spans="2:5">
      <c r="B675">
        <v>22</v>
      </c>
      <c r="D675">
        <f t="shared" si="8"/>
        <v>5.2600000000000016</v>
      </c>
      <c r="E675">
        <f t="shared" si="9"/>
        <v>27.667600000000018</v>
      </c>
    </row>
    <row r="676" spans="2:5">
      <c r="B676">
        <v>17</v>
      </c>
      <c r="D676">
        <f t="shared" si="8"/>
        <v>0.26000000000000156</v>
      </c>
      <c r="E676">
        <f t="shared" si="9"/>
        <v>6.7600000000000812E-2</v>
      </c>
    </row>
    <row r="677" spans="2:5">
      <c r="B677">
        <v>12</v>
      </c>
      <c r="D677">
        <f t="shared" si="8"/>
        <v>-4.7399999999999984</v>
      </c>
      <c r="E677">
        <f t="shared" si="9"/>
        <v>22.467599999999987</v>
      </c>
    </row>
    <row r="678" spans="2:5">
      <c r="B678">
        <v>16</v>
      </c>
      <c r="D678">
        <f t="shared" si="8"/>
        <v>-0.73999999999999844</v>
      </c>
      <c r="E678">
        <f t="shared" si="9"/>
        <v>0.54759999999999764</v>
      </c>
    </row>
    <row r="679" spans="2:5">
      <c r="B679">
        <v>14</v>
      </c>
      <c r="D679">
        <f t="shared" si="8"/>
        <v>-2.7399999999999984</v>
      </c>
      <c r="E679">
        <f t="shared" si="9"/>
        <v>7.5075999999999912</v>
      </c>
    </row>
    <row r="680" spans="2:5">
      <c r="B680">
        <v>18</v>
      </c>
      <c r="D680">
        <f t="shared" si="8"/>
        <v>1.2600000000000016</v>
      </c>
      <c r="E680">
        <f t="shared" si="9"/>
        <v>1.5876000000000039</v>
      </c>
    </row>
    <row r="681" spans="2:5">
      <c r="B681">
        <v>20</v>
      </c>
      <c r="D681">
        <f t="shared" si="8"/>
        <v>3.2600000000000016</v>
      </c>
      <c r="E681">
        <f t="shared" si="9"/>
        <v>10.62760000000001</v>
      </c>
    </row>
    <row r="682" spans="2:5">
      <c r="B682">
        <v>25</v>
      </c>
      <c r="D682">
        <f t="shared" si="8"/>
        <v>8.2600000000000016</v>
      </c>
      <c r="E682">
        <f t="shared" si="9"/>
        <v>68.227600000000024</v>
      </c>
    </row>
    <row r="683" spans="2:5">
      <c r="B683">
        <v>13</v>
      </c>
      <c r="D683">
        <f t="shared" ref="D683:D717" si="10">B683-16.74</f>
        <v>-3.7399999999999984</v>
      </c>
      <c r="E683">
        <f t="shared" ref="E683:E717" si="11">D683*D683</f>
        <v>13.987599999999988</v>
      </c>
    </row>
    <row r="684" spans="2:5">
      <c r="B684">
        <v>11</v>
      </c>
      <c r="D684">
        <f t="shared" si="10"/>
        <v>-5.7399999999999984</v>
      </c>
      <c r="E684">
        <f t="shared" si="11"/>
        <v>32.94759999999998</v>
      </c>
    </row>
    <row r="685" spans="2:5">
      <c r="B685">
        <v>22</v>
      </c>
      <c r="D685">
        <f t="shared" si="10"/>
        <v>5.2600000000000016</v>
      </c>
      <c r="E685">
        <f t="shared" si="11"/>
        <v>27.667600000000018</v>
      </c>
    </row>
    <row r="686" spans="2:5">
      <c r="B686">
        <v>19</v>
      </c>
      <c r="D686">
        <f t="shared" si="10"/>
        <v>2.2600000000000016</v>
      </c>
      <c r="E686">
        <f t="shared" si="11"/>
        <v>5.1076000000000068</v>
      </c>
    </row>
    <row r="687" spans="2:5">
      <c r="B687">
        <v>17</v>
      </c>
      <c r="D687">
        <f t="shared" si="10"/>
        <v>0.26000000000000156</v>
      </c>
      <c r="E687">
        <f t="shared" si="11"/>
        <v>6.7600000000000812E-2</v>
      </c>
    </row>
    <row r="688" spans="2:5">
      <c r="B688">
        <v>15</v>
      </c>
      <c r="D688">
        <f t="shared" si="10"/>
        <v>-1.7399999999999984</v>
      </c>
      <c r="E688">
        <f t="shared" si="11"/>
        <v>3.0275999999999947</v>
      </c>
    </row>
    <row r="689" spans="2:5">
      <c r="B689">
        <v>16</v>
      </c>
      <c r="D689">
        <f t="shared" si="10"/>
        <v>-0.73999999999999844</v>
      </c>
      <c r="E689">
        <f t="shared" si="11"/>
        <v>0.54759999999999764</v>
      </c>
    </row>
    <row r="690" spans="2:5">
      <c r="B690">
        <v>13</v>
      </c>
      <c r="D690">
        <f t="shared" si="10"/>
        <v>-3.7399999999999984</v>
      </c>
      <c r="E690">
        <f t="shared" si="11"/>
        <v>13.987599999999988</v>
      </c>
    </row>
    <row r="691" spans="2:5">
      <c r="B691">
        <v>14</v>
      </c>
      <c r="D691">
        <f t="shared" si="10"/>
        <v>-2.7399999999999984</v>
      </c>
      <c r="E691">
        <f t="shared" si="11"/>
        <v>7.5075999999999912</v>
      </c>
    </row>
    <row r="692" spans="2:5">
      <c r="B692">
        <v>18</v>
      </c>
      <c r="D692">
        <f t="shared" si="10"/>
        <v>1.2600000000000016</v>
      </c>
      <c r="E692">
        <f t="shared" si="11"/>
        <v>1.5876000000000039</v>
      </c>
    </row>
    <row r="693" spans="2:5">
      <c r="B693">
        <v>20</v>
      </c>
      <c r="D693">
        <f t="shared" si="10"/>
        <v>3.2600000000000016</v>
      </c>
      <c r="E693">
        <f t="shared" si="11"/>
        <v>10.62760000000001</v>
      </c>
    </row>
    <row r="694" spans="2:5">
      <c r="B694">
        <v>19</v>
      </c>
      <c r="D694">
        <f t="shared" si="10"/>
        <v>2.2600000000000016</v>
      </c>
      <c r="E694">
        <f t="shared" si="11"/>
        <v>5.1076000000000068</v>
      </c>
    </row>
    <row r="695" spans="2:5">
      <c r="B695">
        <v>21</v>
      </c>
      <c r="D695">
        <f t="shared" si="10"/>
        <v>4.2600000000000016</v>
      </c>
      <c r="E695">
        <f t="shared" si="11"/>
        <v>18.147600000000015</v>
      </c>
    </row>
    <row r="696" spans="2:5">
      <c r="B696">
        <v>17</v>
      </c>
      <c r="D696">
        <f t="shared" si="10"/>
        <v>0.26000000000000156</v>
      </c>
      <c r="E696">
        <f t="shared" si="11"/>
        <v>6.7600000000000812E-2</v>
      </c>
    </row>
    <row r="697" spans="2:5">
      <c r="B697">
        <v>12</v>
      </c>
      <c r="D697">
        <f t="shared" si="10"/>
        <v>-4.7399999999999984</v>
      </c>
      <c r="E697">
        <f t="shared" si="11"/>
        <v>22.467599999999987</v>
      </c>
    </row>
    <row r="698" spans="2:5">
      <c r="B698">
        <v>15</v>
      </c>
      <c r="D698">
        <f t="shared" si="10"/>
        <v>-1.7399999999999984</v>
      </c>
      <c r="E698">
        <f t="shared" si="11"/>
        <v>3.0275999999999947</v>
      </c>
    </row>
    <row r="699" spans="2:5">
      <c r="B699">
        <v>13</v>
      </c>
      <c r="D699">
        <f t="shared" si="10"/>
        <v>-3.7399999999999984</v>
      </c>
      <c r="E699">
        <f t="shared" si="11"/>
        <v>13.987599999999988</v>
      </c>
    </row>
    <row r="700" spans="2:5">
      <c r="B700">
        <v>16</v>
      </c>
      <c r="D700">
        <f t="shared" si="10"/>
        <v>-0.73999999999999844</v>
      </c>
      <c r="E700">
        <f t="shared" si="11"/>
        <v>0.54759999999999764</v>
      </c>
    </row>
    <row r="701" spans="2:5">
      <c r="B701">
        <v>14</v>
      </c>
      <c r="D701">
        <f t="shared" si="10"/>
        <v>-2.7399999999999984</v>
      </c>
      <c r="E701">
        <f t="shared" si="11"/>
        <v>7.5075999999999912</v>
      </c>
    </row>
    <row r="702" spans="2:5">
      <c r="B702">
        <v>22</v>
      </c>
      <c r="D702">
        <f t="shared" si="10"/>
        <v>5.2600000000000016</v>
      </c>
      <c r="E702">
        <f t="shared" si="11"/>
        <v>27.667600000000018</v>
      </c>
    </row>
    <row r="703" spans="2:5">
      <c r="B703">
        <v>21</v>
      </c>
      <c r="D703">
        <f t="shared" si="10"/>
        <v>4.2600000000000016</v>
      </c>
      <c r="E703">
        <f t="shared" si="11"/>
        <v>18.147600000000015</v>
      </c>
    </row>
    <row r="704" spans="2:5">
      <c r="B704">
        <v>19</v>
      </c>
      <c r="D704">
        <f t="shared" si="10"/>
        <v>2.2600000000000016</v>
      </c>
      <c r="E704">
        <f t="shared" si="11"/>
        <v>5.1076000000000068</v>
      </c>
    </row>
    <row r="705" spans="2:7">
      <c r="B705">
        <v>18</v>
      </c>
      <c r="D705">
        <f t="shared" si="10"/>
        <v>1.2600000000000016</v>
      </c>
      <c r="E705">
        <f t="shared" si="11"/>
        <v>1.5876000000000039</v>
      </c>
    </row>
    <row r="706" spans="2:7">
      <c r="B706">
        <v>16</v>
      </c>
      <c r="D706">
        <f t="shared" si="10"/>
        <v>-0.73999999999999844</v>
      </c>
      <c r="E706">
        <f t="shared" si="11"/>
        <v>0.54759999999999764</v>
      </c>
    </row>
    <row r="707" spans="2:7">
      <c r="B707">
        <v>11</v>
      </c>
      <c r="D707">
        <f t="shared" si="10"/>
        <v>-5.7399999999999984</v>
      </c>
      <c r="E707">
        <f t="shared" si="11"/>
        <v>32.94759999999998</v>
      </c>
    </row>
    <row r="708" spans="2:7">
      <c r="B708">
        <v>17</v>
      </c>
      <c r="D708">
        <f t="shared" si="10"/>
        <v>0.26000000000000156</v>
      </c>
      <c r="E708">
        <f t="shared" si="11"/>
        <v>6.7600000000000812E-2</v>
      </c>
    </row>
    <row r="709" spans="2:7">
      <c r="B709">
        <v>14</v>
      </c>
      <c r="D709">
        <f t="shared" si="10"/>
        <v>-2.7399999999999984</v>
      </c>
      <c r="E709">
        <f t="shared" si="11"/>
        <v>7.5075999999999912</v>
      </c>
    </row>
    <row r="710" spans="2:7">
      <c r="B710">
        <v>12</v>
      </c>
      <c r="D710">
        <f t="shared" si="10"/>
        <v>-4.7399999999999984</v>
      </c>
      <c r="E710">
        <f t="shared" si="11"/>
        <v>22.467599999999987</v>
      </c>
    </row>
    <row r="711" spans="2:7">
      <c r="B711">
        <v>20</v>
      </c>
      <c r="D711">
        <f t="shared" si="10"/>
        <v>3.2600000000000016</v>
      </c>
      <c r="E711">
        <f t="shared" si="11"/>
        <v>10.62760000000001</v>
      </c>
    </row>
    <row r="712" spans="2:7">
      <c r="B712">
        <v>23</v>
      </c>
      <c r="D712">
        <f t="shared" si="10"/>
        <v>6.2600000000000016</v>
      </c>
      <c r="E712">
        <f t="shared" si="11"/>
        <v>39.187600000000018</v>
      </c>
    </row>
    <row r="713" spans="2:7">
      <c r="B713">
        <v>19</v>
      </c>
      <c r="D713">
        <f t="shared" si="10"/>
        <v>2.2600000000000016</v>
      </c>
      <c r="E713">
        <f t="shared" si="11"/>
        <v>5.1076000000000068</v>
      </c>
    </row>
    <row r="714" spans="2:7">
      <c r="B714">
        <v>15</v>
      </c>
      <c r="D714">
        <f t="shared" si="10"/>
        <v>-1.7399999999999984</v>
      </c>
      <c r="E714">
        <f t="shared" si="11"/>
        <v>3.0275999999999947</v>
      </c>
    </row>
    <row r="715" spans="2:7">
      <c r="B715">
        <v>16</v>
      </c>
      <c r="D715">
        <f t="shared" si="10"/>
        <v>-0.73999999999999844</v>
      </c>
      <c r="E715">
        <f t="shared" si="11"/>
        <v>0.54759999999999764</v>
      </c>
    </row>
    <row r="716" spans="2:7">
      <c r="B716">
        <v>13</v>
      </c>
      <c r="D716">
        <f t="shared" si="10"/>
        <v>-3.7399999999999984</v>
      </c>
      <c r="E716">
        <f t="shared" si="11"/>
        <v>13.987599999999988</v>
      </c>
    </row>
    <row r="717" spans="2:7">
      <c r="B717">
        <v>18</v>
      </c>
      <c r="D717">
        <f t="shared" si="10"/>
        <v>1.2600000000000016</v>
      </c>
      <c r="E717">
        <f t="shared" si="11"/>
        <v>1.5876000000000039</v>
      </c>
    </row>
    <row r="718" spans="2:7" ht="15.6">
      <c r="B718" s="13">
        <f>SUM(B618:B717)</f>
        <v>1674</v>
      </c>
      <c r="C718" s="13">
        <f>B718/100</f>
        <v>16.739999999999998</v>
      </c>
      <c r="D718" s="13"/>
      <c r="E718" s="13">
        <f>SUM(E618:E717)</f>
        <v>1699.2400000000002</v>
      </c>
      <c r="F718" s="13">
        <f>E718/100</f>
        <v>16.992400000000004</v>
      </c>
      <c r="G718" s="13">
        <f>SQRT(F718)</f>
        <v>4.1221838872131853</v>
      </c>
    </row>
    <row r="722" spans="1:19" ht="17.399999999999999">
      <c r="A722" s="36" t="s">
        <v>79</v>
      </c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</row>
    <row r="724" spans="1:19" ht="15.6">
      <c r="C724" s="31" t="s">
        <v>80</v>
      </c>
      <c r="D724" s="31"/>
      <c r="E724" s="31"/>
      <c r="F724" s="31"/>
    </row>
    <row r="725" spans="1:19" ht="15.6">
      <c r="C725" s="31" t="s">
        <v>81</v>
      </c>
      <c r="D725" s="31"/>
      <c r="E725" s="31"/>
      <c r="F725" s="31"/>
    </row>
    <row r="726" spans="1:19" ht="15.6">
      <c r="C726" s="31" t="s">
        <v>82</v>
      </c>
      <c r="D726" s="31"/>
      <c r="E726" s="31"/>
      <c r="F726" s="31"/>
    </row>
    <row r="727" spans="1:19" ht="15.6">
      <c r="C727" s="31" t="s">
        <v>83</v>
      </c>
      <c r="D727" s="31"/>
      <c r="E727" s="31"/>
      <c r="F727" s="31"/>
    </row>
    <row r="728" spans="1:19" ht="15.6">
      <c r="C728" s="31" t="s">
        <v>84</v>
      </c>
      <c r="D728" s="31"/>
      <c r="E728" s="31"/>
      <c r="F728" s="31"/>
    </row>
    <row r="731" spans="1:19" ht="15.6">
      <c r="A731" s="4" t="s">
        <v>85</v>
      </c>
      <c r="B731" s="4"/>
      <c r="C731" s="4"/>
      <c r="D731" s="4"/>
      <c r="E731" s="4"/>
      <c r="F731" s="4"/>
      <c r="G731" s="4"/>
      <c r="H731" s="4"/>
      <c r="I731" s="4"/>
    </row>
    <row r="733" spans="1:19">
      <c r="B733" s="24" t="s">
        <v>86</v>
      </c>
      <c r="C733" s="16" t="s">
        <v>87</v>
      </c>
      <c r="D733" s="16" t="s">
        <v>88</v>
      </c>
      <c r="E733" s="16" t="s">
        <v>89</v>
      </c>
      <c r="F733" s="18" t="s">
        <v>90</v>
      </c>
    </row>
    <row r="734" spans="1:19">
      <c r="B734" s="19">
        <v>30</v>
      </c>
      <c r="C734">
        <v>25</v>
      </c>
      <c r="D734">
        <v>22</v>
      </c>
      <c r="E734">
        <v>18</v>
      </c>
      <c r="F734" s="20">
        <v>35</v>
      </c>
    </row>
    <row r="735" spans="1:19">
      <c r="B735" s="19">
        <v>32</v>
      </c>
      <c r="C735">
        <v>27</v>
      </c>
      <c r="D735">
        <v>23</v>
      </c>
      <c r="E735">
        <v>17</v>
      </c>
      <c r="F735" s="20">
        <v>36</v>
      </c>
    </row>
    <row r="736" spans="1:19">
      <c r="B736" s="19">
        <v>33</v>
      </c>
      <c r="C736">
        <v>26</v>
      </c>
      <c r="D736">
        <v>20</v>
      </c>
      <c r="E736">
        <v>19</v>
      </c>
      <c r="F736" s="20">
        <v>34</v>
      </c>
    </row>
    <row r="737" spans="1:9">
      <c r="B737" s="19">
        <v>28</v>
      </c>
      <c r="C737">
        <v>23</v>
      </c>
      <c r="D737">
        <v>25</v>
      </c>
      <c r="E737">
        <v>20</v>
      </c>
      <c r="F737" s="20">
        <v>35</v>
      </c>
    </row>
    <row r="738" spans="1:9">
      <c r="B738" s="19">
        <v>31</v>
      </c>
      <c r="C738">
        <v>28</v>
      </c>
      <c r="D738">
        <v>21</v>
      </c>
      <c r="E738">
        <v>21</v>
      </c>
      <c r="F738" s="20">
        <v>33</v>
      </c>
    </row>
    <row r="739" spans="1:9">
      <c r="B739" s="19">
        <v>30</v>
      </c>
      <c r="C739">
        <v>24</v>
      </c>
      <c r="D739">
        <v>24</v>
      </c>
      <c r="E739">
        <v>18</v>
      </c>
      <c r="F739" s="20">
        <v>34</v>
      </c>
    </row>
    <row r="740" spans="1:9">
      <c r="B740" s="19">
        <v>29</v>
      </c>
      <c r="C740">
        <v>26</v>
      </c>
      <c r="D740">
        <v>23</v>
      </c>
      <c r="E740">
        <v>19</v>
      </c>
      <c r="F740" s="20">
        <v>32</v>
      </c>
    </row>
    <row r="741" spans="1:9">
      <c r="B741" s="19">
        <v>30</v>
      </c>
      <c r="C741">
        <v>25</v>
      </c>
      <c r="D741">
        <v>22</v>
      </c>
      <c r="E741">
        <v>17</v>
      </c>
      <c r="F741" s="20">
        <v>33</v>
      </c>
    </row>
    <row r="742" spans="1:9">
      <c r="B742" s="19">
        <v>32</v>
      </c>
      <c r="C742">
        <v>27</v>
      </c>
      <c r="D742">
        <v>25</v>
      </c>
      <c r="E742">
        <v>20</v>
      </c>
      <c r="F742" s="20">
        <v>36</v>
      </c>
    </row>
    <row r="743" spans="1:9">
      <c r="B743" s="19">
        <v>31</v>
      </c>
      <c r="C743">
        <v>28</v>
      </c>
      <c r="D743">
        <v>24</v>
      </c>
      <c r="E743">
        <v>19</v>
      </c>
      <c r="F743" s="20">
        <v>34</v>
      </c>
    </row>
    <row r="744" spans="1:9" ht="15.6">
      <c r="B744" s="13">
        <f>AVERAGE(B734:B743)</f>
        <v>30.6</v>
      </c>
      <c r="C744" s="13">
        <f t="shared" ref="C744:F744" si="12">AVERAGE(C734:C743)</f>
        <v>25.9</v>
      </c>
      <c r="D744" s="13">
        <f t="shared" si="12"/>
        <v>22.9</v>
      </c>
      <c r="E744" s="13">
        <f t="shared" si="12"/>
        <v>18.8</v>
      </c>
      <c r="F744" s="13">
        <f t="shared" si="12"/>
        <v>34.200000000000003</v>
      </c>
    </row>
    <row r="747" spans="1:9" ht="15.6">
      <c r="A747" s="31" t="s">
        <v>91</v>
      </c>
      <c r="B747" s="31"/>
      <c r="C747" s="31"/>
      <c r="D747" s="31"/>
      <c r="E747" s="31"/>
      <c r="F747" s="31"/>
      <c r="G747" s="31"/>
      <c r="H747" s="31"/>
      <c r="I747" s="31"/>
    </row>
    <row r="749" spans="1:9">
      <c r="B749" s="24" t="s">
        <v>86</v>
      </c>
      <c r="C749" s="16" t="s">
        <v>87</v>
      </c>
      <c r="D749" s="16" t="s">
        <v>88</v>
      </c>
      <c r="E749" s="16" t="s">
        <v>89</v>
      </c>
      <c r="F749" s="18" t="s">
        <v>90</v>
      </c>
    </row>
    <row r="750" spans="1:9">
      <c r="B750" s="19">
        <v>30</v>
      </c>
      <c r="C750">
        <v>25</v>
      </c>
      <c r="D750">
        <v>22</v>
      </c>
      <c r="E750">
        <v>18</v>
      </c>
      <c r="F750" s="20">
        <v>35</v>
      </c>
    </row>
    <row r="751" spans="1:9">
      <c r="B751" s="19">
        <v>32</v>
      </c>
      <c r="C751">
        <v>27</v>
      </c>
      <c r="D751">
        <v>23</v>
      </c>
      <c r="E751">
        <v>17</v>
      </c>
      <c r="F751" s="20">
        <v>36</v>
      </c>
    </row>
    <row r="752" spans="1:9">
      <c r="B752" s="19">
        <v>33</v>
      </c>
      <c r="C752">
        <v>26</v>
      </c>
      <c r="D752">
        <v>20</v>
      </c>
      <c r="E752">
        <v>19</v>
      </c>
      <c r="F752" s="20">
        <v>34</v>
      </c>
    </row>
    <row r="753" spans="1:13">
      <c r="B753" s="19">
        <v>28</v>
      </c>
      <c r="C753">
        <v>23</v>
      </c>
      <c r="D753">
        <v>25</v>
      </c>
      <c r="E753">
        <v>20</v>
      </c>
      <c r="F753" s="20">
        <v>35</v>
      </c>
    </row>
    <row r="754" spans="1:13">
      <c r="B754" s="19">
        <v>31</v>
      </c>
      <c r="C754">
        <v>28</v>
      </c>
      <c r="D754">
        <v>21</v>
      </c>
      <c r="E754">
        <v>21</v>
      </c>
      <c r="F754" s="20">
        <v>33</v>
      </c>
    </row>
    <row r="755" spans="1:13">
      <c r="B755" s="19">
        <v>30</v>
      </c>
      <c r="C755">
        <v>24</v>
      </c>
      <c r="D755">
        <v>24</v>
      </c>
      <c r="E755">
        <v>18</v>
      </c>
      <c r="F755" s="20">
        <v>34</v>
      </c>
    </row>
    <row r="756" spans="1:13">
      <c r="B756" s="19">
        <v>29</v>
      </c>
      <c r="C756">
        <v>26</v>
      </c>
      <c r="D756">
        <v>23</v>
      </c>
      <c r="E756">
        <v>19</v>
      </c>
      <c r="F756" s="20">
        <v>32</v>
      </c>
    </row>
    <row r="757" spans="1:13">
      <c r="B757" s="19">
        <v>30</v>
      </c>
      <c r="C757">
        <v>25</v>
      </c>
      <c r="D757">
        <v>22</v>
      </c>
      <c r="E757">
        <v>17</v>
      </c>
      <c r="F757" s="20">
        <v>33</v>
      </c>
    </row>
    <row r="758" spans="1:13">
      <c r="B758" s="19">
        <v>32</v>
      </c>
      <c r="C758">
        <v>27</v>
      </c>
      <c r="D758">
        <v>25</v>
      </c>
      <c r="E758">
        <v>20</v>
      </c>
      <c r="F758" s="20">
        <v>36</v>
      </c>
    </row>
    <row r="759" spans="1:13">
      <c r="B759" s="21">
        <v>31</v>
      </c>
      <c r="C759" s="22">
        <v>28</v>
      </c>
      <c r="D759" s="22">
        <v>24</v>
      </c>
      <c r="E759" s="22">
        <v>19</v>
      </c>
      <c r="F759" s="23">
        <v>34</v>
      </c>
    </row>
    <row r="760" spans="1:13" ht="15.6">
      <c r="A760" s="13" t="s">
        <v>40</v>
      </c>
      <c r="B760" s="13">
        <f>B752-B753</f>
        <v>5</v>
      </c>
      <c r="C760" s="13">
        <f>C754-C753</f>
        <v>5</v>
      </c>
      <c r="D760" s="13">
        <f>D753-D752</f>
        <v>5</v>
      </c>
      <c r="E760" s="13">
        <f>E754-E751</f>
        <v>4</v>
      </c>
      <c r="F760" s="13">
        <f>F751-F756</f>
        <v>4</v>
      </c>
    </row>
    <row r="763" spans="1:13" ht="15.6">
      <c r="A763" s="31" t="s">
        <v>92</v>
      </c>
      <c r="B763" s="31"/>
      <c r="C763" s="31"/>
      <c r="D763" s="31"/>
      <c r="E763" s="31"/>
      <c r="F763" s="31"/>
      <c r="G763" s="31"/>
      <c r="H763" s="31"/>
      <c r="I763" s="31"/>
      <c r="J763" s="31"/>
    </row>
    <row r="764" spans="1:13">
      <c r="A764" s="5" t="s">
        <v>86</v>
      </c>
      <c r="H764" s="5" t="s">
        <v>88</v>
      </c>
    </row>
    <row r="765" spans="1:13" ht="21">
      <c r="B765" s="14" t="s">
        <v>43</v>
      </c>
      <c r="C765" s="15" t="s">
        <v>93</v>
      </c>
      <c r="D765" s="16" t="s">
        <v>45</v>
      </c>
      <c r="E765" s="17" t="s">
        <v>46</v>
      </c>
      <c r="F765" s="18" t="s">
        <v>47</v>
      </c>
      <c r="I765" s="14" t="s">
        <v>43</v>
      </c>
      <c r="J765" s="15" t="s">
        <v>95</v>
      </c>
      <c r="K765" s="16" t="s">
        <v>45</v>
      </c>
      <c r="L765" s="17" t="s">
        <v>46</v>
      </c>
      <c r="M765" s="18" t="s">
        <v>47</v>
      </c>
    </row>
    <row r="766" spans="1:13">
      <c r="B766" s="19">
        <v>30</v>
      </c>
      <c r="D766">
        <f>B766-30.6</f>
        <v>-0.60000000000000142</v>
      </c>
      <c r="E766">
        <f>D766*D766</f>
        <v>0.36000000000000171</v>
      </c>
      <c r="F766" s="20"/>
      <c r="I766" s="19">
        <v>22</v>
      </c>
      <c r="K766">
        <f>I766-22.9</f>
        <v>-0.89999999999999858</v>
      </c>
      <c r="L766">
        <f>K766*K766</f>
        <v>0.80999999999999739</v>
      </c>
      <c r="M766" s="20"/>
    </row>
    <row r="767" spans="1:13">
      <c r="B767" s="19">
        <v>32</v>
      </c>
      <c r="D767">
        <f t="shared" ref="D767:D775" si="13">B767-30.6</f>
        <v>1.3999999999999986</v>
      </c>
      <c r="E767">
        <f t="shared" ref="E767:E775" si="14">D767*D767</f>
        <v>1.959999999999996</v>
      </c>
      <c r="F767" s="20"/>
      <c r="I767" s="19">
        <v>23</v>
      </c>
      <c r="K767">
        <f t="shared" ref="K767:K775" si="15">I767-22.9</f>
        <v>0.10000000000000142</v>
      </c>
      <c r="L767">
        <f t="shared" ref="L767:L775" si="16">K767*K767</f>
        <v>1.0000000000000285E-2</v>
      </c>
      <c r="M767" s="20"/>
    </row>
    <row r="768" spans="1:13">
      <c r="B768" s="19">
        <v>33</v>
      </c>
      <c r="D768">
        <f t="shared" si="13"/>
        <v>2.3999999999999986</v>
      </c>
      <c r="E768">
        <f t="shared" si="14"/>
        <v>5.7599999999999936</v>
      </c>
      <c r="F768" s="20"/>
      <c r="I768" s="19">
        <v>20</v>
      </c>
      <c r="K768">
        <f t="shared" si="15"/>
        <v>-2.8999999999999986</v>
      </c>
      <c r="L768">
        <f t="shared" si="16"/>
        <v>8.4099999999999913</v>
      </c>
      <c r="M768" s="20"/>
    </row>
    <row r="769" spans="1:13">
      <c r="B769" s="19">
        <v>28</v>
      </c>
      <c r="D769">
        <f t="shared" si="13"/>
        <v>-2.6000000000000014</v>
      </c>
      <c r="E769">
        <f t="shared" si="14"/>
        <v>6.7600000000000078</v>
      </c>
      <c r="F769" s="20"/>
      <c r="I769" s="19">
        <v>25</v>
      </c>
      <c r="K769">
        <f t="shared" si="15"/>
        <v>2.1000000000000014</v>
      </c>
      <c r="L769">
        <f t="shared" si="16"/>
        <v>4.4100000000000064</v>
      </c>
      <c r="M769" s="20"/>
    </row>
    <row r="770" spans="1:13">
      <c r="B770" s="19">
        <v>31</v>
      </c>
      <c r="D770">
        <f t="shared" si="13"/>
        <v>0.39999999999999858</v>
      </c>
      <c r="E770">
        <f t="shared" si="14"/>
        <v>0.15999999999999887</v>
      </c>
      <c r="F770" s="20"/>
      <c r="I770" s="19">
        <v>21</v>
      </c>
      <c r="K770">
        <f t="shared" si="15"/>
        <v>-1.8999999999999986</v>
      </c>
      <c r="L770">
        <f t="shared" si="16"/>
        <v>3.6099999999999945</v>
      </c>
      <c r="M770" s="20"/>
    </row>
    <row r="771" spans="1:13">
      <c r="B771" s="19">
        <v>30</v>
      </c>
      <c r="D771">
        <f t="shared" si="13"/>
        <v>-0.60000000000000142</v>
      </c>
      <c r="E771">
        <f t="shared" si="14"/>
        <v>0.36000000000000171</v>
      </c>
      <c r="F771" s="20"/>
      <c r="I771" s="19">
        <v>24</v>
      </c>
      <c r="K771">
        <f t="shared" si="15"/>
        <v>1.1000000000000014</v>
      </c>
      <c r="L771">
        <f t="shared" si="16"/>
        <v>1.2100000000000031</v>
      </c>
      <c r="M771" s="20"/>
    </row>
    <row r="772" spans="1:13">
      <c r="B772" s="19">
        <v>29</v>
      </c>
      <c r="D772">
        <f t="shared" si="13"/>
        <v>-1.6000000000000014</v>
      </c>
      <c r="E772">
        <f t="shared" si="14"/>
        <v>2.5600000000000045</v>
      </c>
      <c r="F772" s="20"/>
      <c r="I772" s="19">
        <v>23</v>
      </c>
      <c r="K772">
        <f t="shared" si="15"/>
        <v>0.10000000000000142</v>
      </c>
      <c r="L772">
        <f t="shared" si="16"/>
        <v>1.0000000000000285E-2</v>
      </c>
      <c r="M772" s="20"/>
    </row>
    <row r="773" spans="1:13">
      <c r="B773" s="19">
        <v>30</v>
      </c>
      <c r="D773">
        <f t="shared" si="13"/>
        <v>-0.60000000000000142</v>
      </c>
      <c r="E773">
        <f t="shared" si="14"/>
        <v>0.36000000000000171</v>
      </c>
      <c r="F773" s="20"/>
      <c r="I773" s="19">
        <v>22</v>
      </c>
      <c r="K773">
        <f t="shared" si="15"/>
        <v>-0.89999999999999858</v>
      </c>
      <c r="L773">
        <f t="shared" si="16"/>
        <v>0.80999999999999739</v>
      </c>
      <c r="M773" s="20"/>
    </row>
    <row r="774" spans="1:13">
      <c r="B774" s="19">
        <v>32</v>
      </c>
      <c r="D774">
        <f t="shared" si="13"/>
        <v>1.3999999999999986</v>
      </c>
      <c r="E774">
        <f t="shared" si="14"/>
        <v>1.959999999999996</v>
      </c>
      <c r="F774" s="20"/>
      <c r="I774" s="19">
        <v>25</v>
      </c>
      <c r="K774">
        <f t="shared" si="15"/>
        <v>2.1000000000000014</v>
      </c>
      <c r="L774">
        <f t="shared" si="16"/>
        <v>4.4100000000000064</v>
      </c>
      <c r="M774" s="20"/>
    </row>
    <row r="775" spans="1:13">
      <c r="B775" s="21">
        <v>31</v>
      </c>
      <c r="C775" s="22"/>
      <c r="D775" s="22">
        <f t="shared" si="13"/>
        <v>0.39999999999999858</v>
      </c>
      <c r="E775" s="22">
        <f t="shared" si="14"/>
        <v>0.15999999999999887</v>
      </c>
      <c r="F775" s="23"/>
      <c r="I775" s="21">
        <v>24</v>
      </c>
      <c r="J775" s="22"/>
      <c r="K775" s="22">
        <f t="shared" si="15"/>
        <v>1.1000000000000014</v>
      </c>
      <c r="L775" s="22">
        <f t="shared" si="16"/>
        <v>1.2100000000000031</v>
      </c>
      <c r="M775" s="23"/>
    </row>
    <row r="776" spans="1:13" ht="15.6">
      <c r="B776" s="13">
        <f>SUM(B766:B775)</f>
        <v>306</v>
      </c>
      <c r="C776" s="13">
        <f>B776/10</f>
        <v>30.6</v>
      </c>
      <c r="D776" s="13"/>
      <c r="E776" s="13">
        <f>SUM(E766:E775)</f>
        <v>20.400000000000006</v>
      </c>
      <c r="F776" s="13">
        <f>E776/10</f>
        <v>2.0400000000000005</v>
      </c>
      <c r="I776" s="25">
        <f>SUM(I766:I775)</f>
        <v>229</v>
      </c>
      <c r="J776" s="25">
        <f>I776/10</f>
        <v>22.9</v>
      </c>
      <c r="K776" s="25"/>
      <c r="L776" s="25">
        <f>SUM(L766:L775)</f>
        <v>24.900000000000009</v>
      </c>
      <c r="M776" s="25">
        <f>L776/10</f>
        <v>2.4900000000000011</v>
      </c>
    </row>
    <row r="778" spans="1:13">
      <c r="A778" s="5" t="s">
        <v>87</v>
      </c>
      <c r="H778" s="5" t="s">
        <v>89</v>
      </c>
    </row>
    <row r="779" spans="1:13" ht="21">
      <c r="B779" s="14" t="s">
        <v>43</v>
      </c>
      <c r="C779" s="15" t="s">
        <v>94</v>
      </c>
      <c r="D779" s="16" t="s">
        <v>45</v>
      </c>
      <c r="E779" s="17" t="s">
        <v>46</v>
      </c>
      <c r="F779" s="18" t="s">
        <v>47</v>
      </c>
      <c r="I779" s="14" t="s">
        <v>43</v>
      </c>
      <c r="J779" s="15" t="s">
        <v>96</v>
      </c>
      <c r="K779" s="16" t="s">
        <v>45</v>
      </c>
      <c r="L779" s="17" t="s">
        <v>46</v>
      </c>
      <c r="M779" s="18" t="s">
        <v>47</v>
      </c>
    </row>
    <row r="780" spans="1:13">
      <c r="B780" s="19">
        <v>25</v>
      </c>
      <c r="D780">
        <f>B780-25.9</f>
        <v>-0.89999999999999858</v>
      </c>
      <c r="E780">
        <f>D780*D780</f>
        <v>0.80999999999999739</v>
      </c>
      <c r="F780" s="20"/>
      <c r="I780" s="19">
        <v>18</v>
      </c>
      <c r="K780">
        <f>I780-18.8</f>
        <v>-0.80000000000000071</v>
      </c>
      <c r="L780">
        <f>K780*K780</f>
        <v>0.64000000000000112</v>
      </c>
      <c r="M780" s="20"/>
    </row>
    <row r="781" spans="1:13">
      <c r="B781" s="19">
        <v>27</v>
      </c>
      <c r="D781">
        <f t="shared" ref="D781:D789" si="17">B781-25.9</f>
        <v>1.1000000000000014</v>
      </c>
      <c r="E781">
        <f t="shared" ref="E781:E789" si="18">D781*D781</f>
        <v>1.2100000000000031</v>
      </c>
      <c r="F781" s="20"/>
      <c r="I781" s="19">
        <v>17</v>
      </c>
      <c r="K781">
        <f t="shared" ref="K781:K789" si="19">I781-18.8</f>
        <v>-1.8000000000000007</v>
      </c>
      <c r="L781">
        <f t="shared" ref="L781:L789" si="20">K781*K781</f>
        <v>3.2400000000000024</v>
      </c>
      <c r="M781" s="20"/>
    </row>
    <row r="782" spans="1:13">
      <c r="B782" s="19">
        <v>26</v>
      </c>
      <c r="D782">
        <f t="shared" si="17"/>
        <v>0.10000000000000142</v>
      </c>
      <c r="E782">
        <f t="shared" si="18"/>
        <v>1.0000000000000285E-2</v>
      </c>
      <c r="F782" s="20"/>
      <c r="I782" s="19">
        <v>19</v>
      </c>
      <c r="K782">
        <f t="shared" si="19"/>
        <v>0.19999999999999929</v>
      </c>
      <c r="L782">
        <f t="shared" si="20"/>
        <v>3.9999999999999716E-2</v>
      </c>
      <c r="M782" s="20"/>
    </row>
    <row r="783" spans="1:13">
      <c r="B783" s="19">
        <v>23</v>
      </c>
      <c r="D783">
        <f t="shared" si="17"/>
        <v>-2.8999999999999986</v>
      </c>
      <c r="E783">
        <f t="shared" si="18"/>
        <v>8.4099999999999913</v>
      </c>
      <c r="F783" s="20"/>
      <c r="I783" s="19">
        <v>20</v>
      </c>
      <c r="K783">
        <f t="shared" si="19"/>
        <v>1.1999999999999993</v>
      </c>
      <c r="L783">
        <f t="shared" si="20"/>
        <v>1.4399999999999984</v>
      </c>
      <c r="M783" s="20"/>
    </row>
    <row r="784" spans="1:13">
      <c r="B784" s="19">
        <v>28</v>
      </c>
      <c r="D784">
        <f t="shared" si="17"/>
        <v>2.1000000000000014</v>
      </c>
      <c r="E784">
        <f t="shared" si="18"/>
        <v>4.4100000000000064</v>
      </c>
      <c r="F784" s="20"/>
      <c r="I784" s="19">
        <v>21</v>
      </c>
      <c r="K784">
        <f t="shared" si="19"/>
        <v>2.1999999999999993</v>
      </c>
      <c r="L784">
        <f t="shared" si="20"/>
        <v>4.8399999999999972</v>
      </c>
      <c r="M784" s="20"/>
    </row>
    <row r="785" spans="2:13">
      <c r="B785" s="19">
        <v>24</v>
      </c>
      <c r="D785">
        <f t="shared" si="17"/>
        <v>-1.8999999999999986</v>
      </c>
      <c r="E785">
        <f t="shared" si="18"/>
        <v>3.6099999999999945</v>
      </c>
      <c r="F785" s="20"/>
      <c r="I785" s="19">
        <v>18</v>
      </c>
      <c r="K785">
        <f t="shared" si="19"/>
        <v>-0.80000000000000071</v>
      </c>
      <c r="L785">
        <f t="shared" si="20"/>
        <v>0.64000000000000112</v>
      </c>
      <c r="M785" s="20"/>
    </row>
    <row r="786" spans="2:13">
      <c r="B786" s="19">
        <v>26</v>
      </c>
      <c r="D786">
        <f t="shared" si="17"/>
        <v>0.10000000000000142</v>
      </c>
      <c r="E786">
        <f t="shared" si="18"/>
        <v>1.0000000000000285E-2</v>
      </c>
      <c r="F786" s="20"/>
      <c r="I786" s="19">
        <v>19</v>
      </c>
      <c r="K786">
        <f t="shared" si="19"/>
        <v>0.19999999999999929</v>
      </c>
      <c r="L786">
        <f t="shared" si="20"/>
        <v>3.9999999999999716E-2</v>
      </c>
      <c r="M786" s="20"/>
    </row>
    <row r="787" spans="2:13">
      <c r="B787" s="19">
        <v>25</v>
      </c>
      <c r="D787">
        <f t="shared" si="17"/>
        <v>-0.89999999999999858</v>
      </c>
      <c r="E787">
        <f t="shared" si="18"/>
        <v>0.80999999999999739</v>
      </c>
      <c r="F787" s="20"/>
      <c r="I787" s="19">
        <v>17</v>
      </c>
      <c r="K787">
        <f t="shared" si="19"/>
        <v>-1.8000000000000007</v>
      </c>
      <c r="L787">
        <f t="shared" si="20"/>
        <v>3.2400000000000024</v>
      </c>
      <c r="M787" s="20"/>
    </row>
    <row r="788" spans="2:13">
      <c r="B788" s="19">
        <v>27</v>
      </c>
      <c r="D788">
        <f t="shared" si="17"/>
        <v>1.1000000000000014</v>
      </c>
      <c r="E788">
        <f t="shared" si="18"/>
        <v>1.2100000000000031</v>
      </c>
      <c r="F788" s="20"/>
      <c r="I788" s="19">
        <v>20</v>
      </c>
      <c r="K788">
        <f t="shared" si="19"/>
        <v>1.1999999999999993</v>
      </c>
      <c r="L788">
        <f t="shared" si="20"/>
        <v>1.4399999999999984</v>
      </c>
      <c r="M788" s="20"/>
    </row>
    <row r="789" spans="2:13">
      <c r="B789" s="21">
        <v>28</v>
      </c>
      <c r="C789" s="22"/>
      <c r="D789" s="22">
        <f t="shared" si="17"/>
        <v>2.1000000000000014</v>
      </c>
      <c r="E789" s="22">
        <f t="shared" si="18"/>
        <v>4.4100000000000064</v>
      </c>
      <c r="F789" s="23"/>
      <c r="I789" s="21">
        <v>19</v>
      </c>
      <c r="J789" s="22"/>
      <c r="K789" s="22">
        <f t="shared" si="19"/>
        <v>0.19999999999999929</v>
      </c>
      <c r="L789" s="22">
        <f t="shared" si="20"/>
        <v>3.9999999999999716E-2</v>
      </c>
      <c r="M789" s="23"/>
    </row>
    <row r="790" spans="2:13" ht="15.6">
      <c r="B790" s="13">
        <f>SUM(B780:B789)</f>
        <v>259</v>
      </c>
      <c r="C790" s="13">
        <f>B790/10</f>
        <v>25.9</v>
      </c>
      <c r="D790" s="13"/>
      <c r="E790" s="13">
        <f>SUM(E780:E789)</f>
        <v>24.900000000000006</v>
      </c>
      <c r="F790" s="13">
        <f>E790/10</f>
        <v>2.4900000000000007</v>
      </c>
      <c r="I790" s="25">
        <f>SUM(I780:I789)</f>
        <v>188</v>
      </c>
      <c r="J790" s="25">
        <f>I790/10</f>
        <v>18.8</v>
      </c>
      <c r="K790" s="25"/>
      <c r="L790" s="25">
        <f>SUM(L780:L789)</f>
        <v>15.599999999999998</v>
      </c>
      <c r="M790" s="25">
        <f>L790/10</f>
        <v>1.5599999999999998</v>
      </c>
    </row>
    <row r="792" spans="2:13">
      <c r="D792" s="5" t="s">
        <v>90</v>
      </c>
    </row>
    <row r="793" spans="2:13" ht="21">
      <c r="E793" s="14" t="s">
        <v>43</v>
      </c>
      <c r="F793" s="15" t="s">
        <v>97</v>
      </c>
      <c r="G793" s="16" t="s">
        <v>45</v>
      </c>
      <c r="H793" s="17" t="s">
        <v>46</v>
      </c>
      <c r="I793" s="18" t="s">
        <v>47</v>
      </c>
    </row>
    <row r="794" spans="2:13">
      <c r="E794" s="19">
        <v>35</v>
      </c>
      <c r="G794">
        <f>E794-34.2</f>
        <v>0.79999999999999716</v>
      </c>
      <c r="H794">
        <f>G794*G794</f>
        <v>0.63999999999999546</v>
      </c>
      <c r="I794" s="20"/>
    </row>
    <row r="795" spans="2:13">
      <c r="E795" s="19">
        <v>36</v>
      </c>
      <c r="G795">
        <f t="shared" ref="G795:G803" si="21">E795-34.2</f>
        <v>1.7999999999999972</v>
      </c>
      <c r="H795">
        <f t="shared" ref="H795:H803" si="22">G795*G795</f>
        <v>3.2399999999999896</v>
      </c>
      <c r="I795" s="20"/>
    </row>
    <row r="796" spans="2:13">
      <c r="E796" s="19">
        <v>34</v>
      </c>
      <c r="G796">
        <f t="shared" si="21"/>
        <v>-0.20000000000000284</v>
      </c>
      <c r="H796">
        <f t="shared" si="22"/>
        <v>4.0000000000001139E-2</v>
      </c>
      <c r="I796" s="20"/>
    </row>
    <row r="797" spans="2:13">
      <c r="E797" s="19">
        <v>35</v>
      </c>
      <c r="G797">
        <f t="shared" si="21"/>
        <v>0.79999999999999716</v>
      </c>
      <c r="H797">
        <f t="shared" si="22"/>
        <v>0.63999999999999546</v>
      </c>
      <c r="I797" s="20"/>
    </row>
    <row r="798" spans="2:13">
      <c r="E798" s="19">
        <v>33</v>
      </c>
      <c r="G798">
        <f t="shared" si="21"/>
        <v>-1.2000000000000028</v>
      </c>
      <c r="H798">
        <f t="shared" si="22"/>
        <v>1.4400000000000068</v>
      </c>
      <c r="I798" s="20"/>
    </row>
    <row r="799" spans="2:13">
      <c r="E799" s="19">
        <v>34</v>
      </c>
      <c r="G799">
        <f t="shared" si="21"/>
        <v>-0.20000000000000284</v>
      </c>
      <c r="H799">
        <f t="shared" si="22"/>
        <v>4.0000000000001139E-2</v>
      </c>
      <c r="I799" s="20"/>
    </row>
    <row r="800" spans="2:13">
      <c r="E800" s="19">
        <v>32</v>
      </c>
      <c r="G800">
        <f t="shared" si="21"/>
        <v>-2.2000000000000028</v>
      </c>
      <c r="H800">
        <f t="shared" si="22"/>
        <v>4.8400000000000123</v>
      </c>
      <c r="I800" s="20"/>
    </row>
    <row r="801" spans="1:19">
      <c r="E801" s="19">
        <v>33</v>
      </c>
      <c r="G801">
        <f t="shared" si="21"/>
        <v>-1.2000000000000028</v>
      </c>
      <c r="H801">
        <f t="shared" si="22"/>
        <v>1.4400000000000068</v>
      </c>
      <c r="I801" s="20"/>
    </row>
    <row r="802" spans="1:19">
      <c r="E802" s="19">
        <v>36</v>
      </c>
      <c r="G802">
        <f t="shared" si="21"/>
        <v>1.7999999999999972</v>
      </c>
      <c r="H802">
        <f t="shared" si="22"/>
        <v>3.2399999999999896</v>
      </c>
      <c r="I802" s="20"/>
    </row>
    <row r="803" spans="1:19">
      <c r="E803" s="19">
        <v>34</v>
      </c>
      <c r="G803">
        <f t="shared" si="21"/>
        <v>-0.20000000000000284</v>
      </c>
      <c r="H803">
        <f t="shared" si="22"/>
        <v>4.0000000000001139E-2</v>
      </c>
      <c r="I803" s="20"/>
    </row>
    <row r="804" spans="1:19" ht="15.6">
      <c r="E804" s="13">
        <f>SUM(E794:E803)</f>
        <v>342</v>
      </c>
      <c r="F804" s="13">
        <f>E804/10</f>
        <v>34.200000000000003</v>
      </c>
      <c r="G804" s="13"/>
      <c r="H804" s="13">
        <f>SUM(H794:H803)</f>
        <v>15.599999999999998</v>
      </c>
      <c r="I804" s="13">
        <f>H804/10</f>
        <v>1.5599999999999998</v>
      </c>
    </row>
    <row r="808" spans="1:19" ht="17.399999999999999">
      <c r="A808" s="36" t="s">
        <v>98</v>
      </c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</row>
    <row r="810" spans="1:19" ht="15.6">
      <c r="B810" s="31" t="s">
        <v>99</v>
      </c>
      <c r="C810" s="31"/>
      <c r="D810" s="31"/>
      <c r="E810" s="31"/>
      <c r="F810" s="31"/>
      <c r="G810" s="31"/>
      <c r="H810" s="31"/>
      <c r="I810" s="31"/>
      <c r="J810" s="31"/>
      <c r="K810" s="31"/>
      <c r="L810" s="31"/>
    </row>
    <row r="811" spans="1:19" ht="15.6">
      <c r="B811" s="31" t="s">
        <v>100</v>
      </c>
      <c r="C811" s="31"/>
      <c r="D811" s="31"/>
      <c r="E811" s="31"/>
      <c r="F811" s="31"/>
      <c r="G811" s="31"/>
      <c r="H811" s="31"/>
      <c r="I811" s="31"/>
      <c r="J811" s="31"/>
      <c r="K811" s="31"/>
      <c r="L811" s="31"/>
    </row>
    <row r="812" spans="1:19" ht="15.6">
      <c r="B812" s="31" t="s">
        <v>101</v>
      </c>
      <c r="C812" s="31"/>
      <c r="D812" s="31"/>
      <c r="E812" s="31"/>
      <c r="F812" s="31"/>
      <c r="G812" s="31"/>
      <c r="H812" s="31"/>
      <c r="I812" s="31"/>
      <c r="J812" s="31"/>
      <c r="K812" s="31"/>
      <c r="L812" s="31"/>
    </row>
    <row r="815" spans="1:19" ht="15.6">
      <c r="A815" s="31" t="s">
        <v>102</v>
      </c>
      <c r="B815" s="31"/>
      <c r="C815" s="31"/>
      <c r="D815" s="31"/>
      <c r="E815" s="31"/>
      <c r="F815" s="31"/>
      <c r="G815" s="31"/>
      <c r="H815" s="31"/>
    </row>
    <row r="817" spans="2:3">
      <c r="C817" s="5" t="s">
        <v>103</v>
      </c>
    </row>
    <row r="818" spans="2:3">
      <c r="B818">
        <v>27</v>
      </c>
      <c r="C818" s="5">
        <v>3</v>
      </c>
    </row>
    <row r="819" spans="2:3">
      <c r="B819">
        <v>28</v>
      </c>
      <c r="C819" s="5">
        <v>5</v>
      </c>
    </row>
    <row r="820" spans="2:3">
      <c r="B820">
        <v>29</v>
      </c>
      <c r="C820" s="5">
        <v>7</v>
      </c>
    </row>
    <row r="821" spans="2:3">
      <c r="B821">
        <v>30</v>
      </c>
      <c r="C821" s="5">
        <v>6</v>
      </c>
    </row>
    <row r="822" spans="2:3">
      <c r="B822">
        <v>31</v>
      </c>
      <c r="C822" s="5">
        <v>10</v>
      </c>
    </row>
    <row r="823" spans="2:3">
      <c r="B823">
        <v>32</v>
      </c>
      <c r="C823" s="5">
        <v>5</v>
      </c>
    </row>
    <row r="824" spans="2:3">
      <c r="B824">
        <v>33</v>
      </c>
      <c r="C824" s="5">
        <v>7</v>
      </c>
    </row>
    <row r="825" spans="2:3">
      <c r="B825">
        <v>34</v>
      </c>
      <c r="C825" s="5">
        <v>3</v>
      </c>
    </row>
    <row r="826" spans="2:3">
      <c r="B826">
        <v>35</v>
      </c>
      <c r="C826" s="5">
        <v>9</v>
      </c>
    </row>
    <row r="827" spans="2:3">
      <c r="B827">
        <v>36</v>
      </c>
      <c r="C827" s="5">
        <v>7</v>
      </c>
    </row>
    <row r="828" spans="2:3">
      <c r="B828">
        <v>37</v>
      </c>
      <c r="C828" s="5">
        <v>5</v>
      </c>
    </row>
    <row r="829" spans="2:3">
      <c r="B829">
        <v>38</v>
      </c>
      <c r="C829" s="5">
        <v>6</v>
      </c>
    </row>
    <row r="830" spans="2:3">
      <c r="B830">
        <v>39</v>
      </c>
      <c r="C830" s="5">
        <v>7</v>
      </c>
    </row>
    <row r="831" spans="2:3">
      <c r="B831">
        <v>40</v>
      </c>
      <c r="C831" s="5">
        <v>6</v>
      </c>
    </row>
    <row r="832" spans="2:3">
      <c r="B832">
        <v>41</v>
      </c>
      <c r="C832" s="5">
        <v>4</v>
      </c>
    </row>
    <row r="833" spans="1:6">
      <c r="B833">
        <v>42</v>
      </c>
      <c r="C833" s="5">
        <v>2</v>
      </c>
    </row>
    <row r="834" spans="1:6">
      <c r="B834">
        <v>43</v>
      </c>
      <c r="C834" s="5">
        <v>3</v>
      </c>
    </row>
    <row r="835" spans="1:6">
      <c r="B835">
        <v>44</v>
      </c>
      <c r="C835" s="5">
        <v>3</v>
      </c>
    </row>
    <row r="836" spans="1:6">
      <c r="B836">
        <v>45</v>
      </c>
      <c r="C836" s="5">
        <v>2</v>
      </c>
    </row>
    <row r="839" spans="1:6" ht="15.6">
      <c r="A839" s="31" t="s">
        <v>104</v>
      </c>
      <c r="B839" s="31"/>
      <c r="C839" s="31"/>
      <c r="D839" s="31"/>
      <c r="E839" s="31"/>
      <c r="F839" s="31"/>
    </row>
    <row r="841" spans="1:6">
      <c r="B841">
        <v>28</v>
      </c>
    </row>
    <row r="842" spans="1:6">
      <c r="B842">
        <v>32</v>
      </c>
    </row>
    <row r="843" spans="1:6">
      <c r="B843">
        <v>35</v>
      </c>
    </row>
    <row r="844" spans="1:6">
      <c r="B844">
        <v>40</v>
      </c>
    </row>
    <row r="845" spans="1:6">
      <c r="B845">
        <v>42</v>
      </c>
    </row>
    <row r="846" spans="1:6">
      <c r="B846">
        <v>28</v>
      </c>
    </row>
    <row r="847" spans="1:6">
      <c r="B847">
        <v>33</v>
      </c>
    </row>
    <row r="848" spans="1:6">
      <c r="B848">
        <v>38</v>
      </c>
    </row>
    <row r="849" spans="2:2">
      <c r="B849">
        <v>30</v>
      </c>
    </row>
    <row r="850" spans="2:2">
      <c r="B850">
        <v>41</v>
      </c>
    </row>
    <row r="851" spans="2:2">
      <c r="B851">
        <v>37</v>
      </c>
    </row>
    <row r="852" spans="2:2">
      <c r="B852">
        <v>31</v>
      </c>
    </row>
    <row r="853" spans="2:2">
      <c r="B853">
        <v>34</v>
      </c>
    </row>
    <row r="854" spans="2:2">
      <c r="B854">
        <v>29</v>
      </c>
    </row>
    <row r="855" spans="2:2">
      <c r="B855">
        <v>36</v>
      </c>
    </row>
    <row r="856" spans="2:2">
      <c r="B856">
        <v>43</v>
      </c>
    </row>
    <row r="857" spans="2:2">
      <c r="B857">
        <v>39</v>
      </c>
    </row>
    <row r="858" spans="2:2">
      <c r="B858">
        <v>27</v>
      </c>
    </row>
    <row r="859" spans="2:2">
      <c r="B859">
        <v>35</v>
      </c>
    </row>
    <row r="860" spans="2:2">
      <c r="B860">
        <v>31</v>
      </c>
    </row>
    <row r="861" spans="2:2">
      <c r="B861">
        <v>39</v>
      </c>
    </row>
    <row r="862" spans="2:2">
      <c r="B862">
        <v>45</v>
      </c>
    </row>
    <row r="863" spans="2:2">
      <c r="B863">
        <v>29</v>
      </c>
    </row>
    <row r="864" spans="2:2">
      <c r="B864">
        <v>33</v>
      </c>
    </row>
    <row r="865" spans="2:2">
      <c r="B865">
        <v>37</v>
      </c>
    </row>
    <row r="866" spans="2:2">
      <c r="B866">
        <v>40</v>
      </c>
    </row>
    <row r="867" spans="2:2">
      <c r="B867">
        <v>36</v>
      </c>
    </row>
    <row r="868" spans="2:2">
      <c r="B868">
        <v>29</v>
      </c>
    </row>
    <row r="869" spans="2:2">
      <c r="B869">
        <v>31</v>
      </c>
    </row>
    <row r="870" spans="2:2">
      <c r="B870">
        <v>38</v>
      </c>
    </row>
    <row r="871" spans="2:2">
      <c r="B871">
        <v>35</v>
      </c>
    </row>
    <row r="872" spans="2:2">
      <c r="B872">
        <v>44</v>
      </c>
    </row>
    <row r="873" spans="2:2">
      <c r="B873">
        <v>32</v>
      </c>
    </row>
    <row r="874" spans="2:2">
      <c r="B874">
        <v>39</v>
      </c>
    </row>
    <row r="875" spans="2:2">
      <c r="B875">
        <v>36</v>
      </c>
    </row>
    <row r="876" spans="2:2">
      <c r="B876">
        <v>30</v>
      </c>
    </row>
    <row r="877" spans="2:2">
      <c r="B877">
        <v>33</v>
      </c>
    </row>
    <row r="878" spans="2:2">
      <c r="B878">
        <v>28</v>
      </c>
    </row>
    <row r="879" spans="2:2">
      <c r="B879">
        <v>41</v>
      </c>
    </row>
    <row r="880" spans="2:2">
      <c r="B880">
        <v>35</v>
      </c>
    </row>
    <row r="881" spans="2:2">
      <c r="B881">
        <v>31</v>
      </c>
    </row>
    <row r="882" spans="2:2">
      <c r="B882">
        <v>37</v>
      </c>
    </row>
    <row r="883" spans="2:2">
      <c r="B883">
        <v>42</v>
      </c>
    </row>
    <row r="884" spans="2:2">
      <c r="B884">
        <v>29</v>
      </c>
    </row>
    <row r="885" spans="2:2">
      <c r="B885">
        <v>34</v>
      </c>
    </row>
    <row r="886" spans="2:2">
      <c r="B886">
        <v>40</v>
      </c>
    </row>
    <row r="887" spans="2:2">
      <c r="B887">
        <v>31</v>
      </c>
    </row>
    <row r="888" spans="2:2">
      <c r="B888">
        <v>33</v>
      </c>
    </row>
    <row r="889" spans="2:2">
      <c r="B889">
        <v>38</v>
      </c>
    </row>
    <row r="890" spans="2:2">
      <c r="B890">
        <v>36</v>
      </c>
    </row>
    <row r="891" spans="2:2">
      <c r="B891">
        <v>39</v>
      </c>
    </row>
    <row r="892" spans="2:2">
      <c r="B892">
        <v>27</v>
      </c>
    </row>
    <row r="893" spans="2:2">
      <c r="B893">
        <v>35</v>
      </c>
    </row>
    <row r="894" spans="2:2">
      <c r="B894">
        <v>30</v>
      </c>
    </row>
    <row r="895" spans="2:2">
      <c r="B895">
        <v>43</v>
      </c>
    </row>
    <row r="896" spans="2:2">
      <c r="B896">
        <v>29</v>
      </c>
    </row>
    <row r="897" spans="2:2">
      <c r="B897">
        <v>32</v>
      </c>
    </row>
    <row r="898" spans="2:2">
      <c r="B898">
        <v>36</v>
      </c>
    </row>
    <row r="899" spans="2:2">
      <c r="B899">
        <v>31</v>
      </c>
    </row>
    <row r="900" spans="2:2">
      <c r="B900">
        <v>40</v>
      </c>
    </row>
    <row r="901" spans="2:2">
      <c r="B901">
        <v>38</v>
      </c>
    </row>
    <row r="902" spans="2:2">
      <c r="B902">
        <v>44</v>
      </c>
    </row>
    <row r="903" spans="2:2">
      <c r="B903">
        <v>37</v>
      </c>
    </row>
    <row r="904" spans="2:2">
      <c r="B904">
        <v>33</v>
      </c>
    </row>
    <row r="905" spans="2:2">
      <c r="B905">
        <v>35</v>
      </c>
    </row>
    <row r="906" spans="2:2">
      <c r="B906">
        <v>41</v>
      </c>
    </row>
    <row r="907" spans="2:2">
      <c r="B907">
        <v>30</v>
      </c>
    </row>
    <row r="908" spans="2:2">
      <c r="B908">
        <v>31</v>
      </c>
    </row>
    <row r="909" spans="2:2">
      <c r="B909">
        <v>39</v>
      </c>
    </row>
    <row r="910" spans="2:2">
      <c r="B910">
        <v>28</v>
      </c>
    </row>
    <row r="911" spans="2:2">
      <c r="B911">
        <v>45</v>
      </c>
    </row>
    <row r="912" spans="2:2">
      <c r="B912">
        <v>29</v>
      </c>
    </row>
    <row r="913" spans="2:2">
      <c r="B913">
        <v>33</v>
      </c>
    </row>
    <row r="914" spans="2:2">
      <c r="B914">
        <v>38</v>
      </c>
    </row>
    <row r="915" spans="2:2">
      <c r="B915">
        <v>34</v>
      </c>
    </row>
    <row r="916" spans="2:2">
      <c r="B916">
        <v>32</v>
      </c>
    </row>
    <row r="917" spans="2:2">
      <c r="B917">
        <v>35</v>
      </c>
    </row>
    <row r="918" spans="2:2">
      <c r="B918">
        <v>31</v>
      </c>
    </row>
    <row r="919" spans="2:2">
      <c r="B919">
        <v>40</v>
      </c>
    </row>
    <row r="920" spans="2:2">
      <c r="B920">
        <v>36</v>
      </c>
    </row>
    <row r="921" spans="2:2">
      <c r="B921">
        <v>39</v>
      </c>
    </row>
    <row r="922" spans="2:2">
      <c r="B922">
        <v>27</v>
      </c>
    </row>
    <row r="923" spans="2:2">
      <c r="B923">
        <v>35</v>
      </c>
    </row>
    <row r="924" spans="2:2">
      <c r="B924">
        <v>30</v>
      </c>
    </row>
    <row r="925" spans="2:2">
      <c r="B925">
        <v>43</v>
      </c>
    </row>
    <row r="926" spans="2:2">
      <c r="B926">
        <v>29</v>
      </c>
    </row>
    <row r="927" spans="2:2">
      <c r="B927">
        <v>32</v>
      </c>
    </row>
    <row r="928" spans="2:2">
      <c r="B928">
        <v>36</v>
      </c>
    </row>
    <row r="929" spans="1:5">
      <c r="B929">
        <v>31</v>
      </c>
    </row>
    <row r="930" spans="1:5">
      <c r="B930">
        <v>40</v>
      </c>
    </row>
    <row r="931" spans="1:5">
      <c r="B931">
        <v>38</v>
      </c>
    </row>
    <row r="932" spans="1:5">
      <c r="B932">
        <v>44</v>
      </c>
    </row>
    <row r="933" spans="1:5">
      <c r="B933">
        <v>37</v>
      </c>
    </row>
    <row r="934" spans="1:5">
      <c r="B934">
        <v>33</v>
      </c>
    </row>
    <row r="935" spans="1:5">
      <c r="B935">
        <v>35</v>
      </c>
    </row>
    <row r="936" spans="1:5">
      <c r="B936">
        <v>41</v>
      </c>
    </row>
    <row r="937" spans="1:5">
      <c r="B937">
        <v>30</v>
      </c>
    </row>
    <row r="938" spans="1:5">
      <c r="B938">
        <v>31</v>
      </c>
    </row>
    <row r="939" spans="1:5">
      <c r="B939">
        <v>39</v>
      </c>
    </row>
    <row r="940" spans="1:5">
      <c r="B940">
        <v>28</v>
      </c>
    </row>
    <row r="941" spans="1:5" ht="15.6">
      <c r="B941" s="4">
        <f>AVERAGE(B841:B940)</f>
        <v>34.99</v>
      </c>
      <c r="C941" s="4" t="s">
        <v>105</v>
      </c>
    </row>
    <row r="943" spans="1:5" ht="15.6">
      <c r="A943" s="4" t="s">
        <v>106</v>
      </c>
      <c r="B943" s="4"/>
      <c r="C943" s="4"/>
      <c r="D943" s="4"/>
      <c r="E943" s="4"/>
    </row>
    <row r="946" spans="1:18" ht="15.6">
      <c r="B946" s="4">
        <f>AVERAGE(B846:B945)</f>
        <v>34.968645833333333</v>
      </c>
      <c r="C946" s="4" t="s">
        <v>29</v>
      </c>
    </row>
    <row r="949" spans="1:18" ht="15.6">
      <c r="A949" s="4" t="s">
        <v>107</v>
      </c>
      <c r="B949" s="4"/>
      <c r="C949" s="4"/>
      <c r="D949" s="4"/>
      <c r="E949" s="4"/>
    </row>
    <row r="952" spans="1:18" ht="15.6">
      <c r="B952" s="4" t="s">
        <v>40</v>
      </c>
      <c r="C952" s="4">
        <f>B911-B892</f>
        <v>18</v>
      </c>
      <c r="D952" s="35" t="s">
        <v>41</v>
      </c>
      <c r="E952" s="35"/>
      <c r="F952" s="35"/>
      <c r="G952" s="35"/>
    </row>
    <row r="956" spans="1:18" ht="15.6">
      <c r="A956" s="31" t="s">
        <v>108</v>
      </c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</row>
    <row r="959" spans="1:18" ht="15.6">
      <c r="B959" s="31" t="s">
        <v>109</v>
      </c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</row>
    <row r="962" spans="1:8" ht="15.6">
      <c r="A962" s="31" t="s">
        <v>110</v>
      </c>
      <c r="B962" s="31"/>
      <c r="C962" s="31"/>
      <c r="D962" s="31"/>
      <c r="E962" s="31"/>
      <c r="F962" s="31"/>
      <c r="G962" s="31"/>
      <c r="H962" s="31"/>
    </row>
    <row r="964" spans="1:8" ht="15.6">
      <c r="C964" s="4" t="s">
        <v>103</v>
      </c>
    </row>
    <row r="965" spans="1:8">
      <c r="B965">
        <v>28</v>
      </c>
      <c r="C965" s="5">
        <v>1</v>
      </c>
    </row>
    <row r="966" spans="1:8">
      <c r="B966">
        <v>35</v>
      </c>
      <c r="C966" s="5">
        <v>1</v>
      </c>
    </row>
    <row r="967" spans="1:8">
      <c r="B967">
        <v>36</v>
      </c>
      <c r="C967" s="5">
        <v>1</v>
      </c>
    </row>
    <row r="968" spans="1:8">
      <c r="B968">
        <v>38</v>
      </c>
      <c r="C968" s="5">
        <v>1</v>
      </c>
    </row>
    <row r="969" spans="1:8">
      <c r="B969">
        <v>39</v>
      </c>
      <c r="C969" s="5">
        <v>2</v>
      </c>
    </row>
    <row r="970" spans="1:8">
      <c r="B970">
        <v>40</v>
      </c>
      <c r="C970" s="5">
        <v>3</v>
      </c>
    </row>
    <row r="971" spans="1:8">
      <c r="B971">
        <v>41</v>
      </c>
      <c r="C971" s="5">
        <v>2</v>
      </c>
    </row>
    <row r="972" spans="1:8">
      <c r="B972">
        <v>42</v>
      </c>
      <c r="C972" s="5">
        <v>2</v>
      </c>
    </row>
    <row r="973" spans="1:8">
      <c r="B973">
        <v>43</v>
      </c>
      <c r="C973" s="5">
        <v>1</v>
      </c>
    </row>
    <row r="974" spans="1:8">
      <c r="B974">
        <v>44</v>
      </c>
      <c r="C974" s="5">
        <v>1</v>
      </c>
    </row>
    <row r="975" spans="1:8">
      <c r="B975">
        <v>45</v>
      </c>
      <c r="C975" s="5">
        <v>1</v>
      </c>
    </row>
    <row r="976" spans="1:8">
      <c r="B976">
        <v>47</v>
      </c>
      <c r="C976" s="5">
        <v>3</v>
      </c>
    </row>
    <row r="977" spans="2:3">
      <c r="B977">
        <v>48</v>
      </c>
      <c r="C977" s="5">
        <v>1</v>
      </c>
    </row>
    <row r="978" spans="2:3">
      <c r="B978">
        <v>49</v>
      </c>
      <c r="C978" s="5">
        <v>3</v>
      </c>
    </row>
    <row r="979" spans="2:3">
      <c r="B979">
        <v>51</v>
      </c>
      <c r="C979" s="5">
        <v>2</v>
      </c>
    </row>
    <row r="980" spans="2:3">
      <c r="B980">
        <v>52</v>
      </c>
      <c r="C980" s="5">
        <v>3</v>
      </c>
    </row>
    <row r="981" spans="2:3">
      <c r="B981">
        <v>55</v>
      </c>
      <c r="C981" s="5">
        <v>1</v>
      </c>
    </row>
    <row r="982" spans="2:3">
      <c r="B982">
        <v>56</v>
      </c>
      <c r="C982" s="5">
        <v>2</v>
      </c>
    </row>
    <row r="983" spans="2:3">
      <c r="B983">
        <v>57</v>
      </c>
      <c r="C983" s="5">
        <v>1</v>
      </c>
    </row>
    <row r="984" spans="2:3">
      <c r="B984">
        <v>58</v>
      </c>
      <c r="C984" s="5">
        <v>3</v>
      </c>
    </row>
    <row r="985" spans="2:3">
      <c r="B985">
        <v>59</v>
      </c>
      <c r="C985" s="5">
        <v>2</v>
      </c>
    </row>
    <row r="986" spans="2:3">
      <c r="B986">
        <v>60</v>
      </c>
      <c r="C986" s="5">
        <v>1</v>
      </c>
    </row>
    <row r="987" spans="2:3">
      <c r="B987">
        <v>61</v>
      </c>
      <c r="C987" s="5">
        <v>1</v>
      </c>
    </row>
    <row r="988" spans="2:3">
      <c r="B988">
        <v>62</v>
      </c>
      <c r="C988" s="5">
        <v>2</v>
      </c>
    </row>
    <row r="989" spans="2:3">
      <c r="B989">
        <v>63</v>
      </c>
      <c r="C989" s="5">
        <v>1</v>
      </c>
    </row>
    <row r="990" spans="2:3">
      <c r="B990">
        <v>65</v>
      </c>
      <c r="C990" s="5">
        <v>3</v>
      </c>
    </row>
    <row r="991" spans="2:3">
      <c r="B991">
        <v>68</v>
      </c>
      <c r="C991" s="5">
        <v>1</v>
      </c>
    </row>
    <row r="992" spans="2:3">
      <c r="B992">
        <v>73</v>
      </c>
      <c r="C992" s="5">
        <v>1</v>
      </c>
    </row>
    <row r="995" spans="1:7" ht="15.6">
      <c r="A995" s="4" t="s">
        <v>111</v>
      </c>
      <c r="B995" s="4"/>
      <c r="C995" s="4"/>
      <c r="D995" s="4"/>
      <c r="E995" s="4"/>
      <c r="F995" s="4"/>
      <c r="G995" s="4"/>
    </row>
    <row r="997" spans="1:7">
      <c r="B997">
        <v>56</v>
      </c>
    </row>
    <row r="998" spans="1:7">
      <c r="B998">
        <v>40</v>
      </c>
    </row>
    <row r="999" spans="1:7">
      <c r="B999">
        <v>28</v>
      </c>
    </row>
    <row r="1000" spans="1:7">
      <c r="B1000">
        <v>73</v>
      </c>
    </row>
    <row r="1001" spans="1:7">
      <c r="B1001">
        <v>52</v>
      </c>
    </row>
    <row r="1002" spans="1:7">
      <c r="B1002">
        <v>61</v>
      </c>
    </row>
    <row r="1003" spans="1:7">
      <c r="B1003">
        <v>35</v>
      </c>
    </row>
    <row r="1004" spans="1:7">
      <c r="B1004">
        <v>40</v>
      </c>
    </row>
    <row r="1005" spans="1:7">
      <c r="B1005">
        <v>47</v>
      </c>
    </row>
    <row r="1006" spans="1:7">
      <c r="B1006">
        <v>65</v>
      </c>
    </row>
    <row r="1007" spans="1:7">
      <c r="B1007">
        <v>52</v>
      </c>
    </row>
    <row r="1008" spans="1:7">
      <c r="B1008">
        <v>44</v>
      </c>
    </row>
    <row r="1009" spans="2:2">
      <c r="B1009">
        <v>38</v>
      </c>
    </row>
    <row r="1010" spans="2:2">
      <c r="B1010">
        <v>60</v>
      </c>
    </row>
    <row r="1011" spans="2:2">
      <c r="B1011">
        <v>56</v>
      </c>
    </row>
    <row r="1012" spans="2:2">
      <c r="B1012">
        <v>40</v>
      </c>
    </row>
    <row r="1013" spans="2:2">
      <c r="B1013">
        <v>36</v>
      </c>
    </row>
    <row r="1014" spans="2:2">
      <c r="B1014">
        <v>49</v>
      </c>
    </row>
    <row r="1015" spans="2:2">
      <c r="B1015">
        <v>68</v>
      </c>
    </row>
    <row r="1016" spans="2:2">
      <c r="B1016">
        <v>57</v>
      </c>
    </row>
    <row r="1017" spans="2:2">
      <c r="B1017">
        <v>52</v>
      </c>
    </row>
    <row r="1018" spans="2:2">
      <c r="B1018">
        <v>63</v>
      </c>
    </row>
    <row r="1019" spans="2:2">
      <c r="B1019">
        <v>41</v>
      </c>
    </row>
    <row r="1020" spans="2:2">
      <c r="B1020">
        <v>48</v>
      </c>
    </row>
    <row r="1021" spans="2:2">
      <c r="B1021">
        <v>55</v>
      </c>
    </row>
    <row r="1022" spans="2:2">
      <c r="B1022">
        <v>42</v>
      </c>
    </row>
    <row r="1023" spans="2:2">
      <c r="B1023">
        <v>39</v>
      </c>
    </row>
    <row r="1024" spans="2:2">
      <c r="B1024">
        <v>58</v>
      </c>
    </row>
    <row r="1025" spans="2:2">
      <c r="B1025">
        <v>62</v>
      </c>
    </row>
    <row r="1026" spans="2:2">
      <c r="B1026">
        <v>49</v>
      </c>
    </row>
    <row r="1027" spans="2:2">
      <c r="B1027">
        <v>39</v>
      </c>
    </row>
    <row r="1028" spans="2:2">
      <c r="B1028">
        <v>45</v>
      </c>
    </row>
    <row r="1029" spans="2:2">
      <c r="B1029">
        <v>47</v>
      </c>
    </row>
    <row r="1030" spans="2:2">
      <c r="B1030">
        <v>51</v>
      </c>
    </row>
    <row r="1031" spans="2:2">
      <c r="B1031">
        <v>65</v>
      </c>
    </row>
    <row r="1032" spans="2:2">
      <c r="B1032">
        <v>41</v>
      </c>
    </row>
    <row r="1033" spans="2:2">
      <c r="B1033">
        <v>48</v>
      </c>
    </row>
    <row r="1034" spans="2:2">
      <c r="B1034">
        <v>55</v>
      </c>
    </row>
    <row r="1035" spans="2:2">
      <c r="B1035">
        <v>42</v>
      </c>
    </row>
    <row r="1036" spans="2:2">
      <c r="B1036">
        <v>39</v>
      </c>
    </row>
    <row r="1037" spans="2:2">
      <c r="B1037">
        <v>58</v>
      </c>
    </row>
    <row r="1038" spans="2:2">
      <c r="B1038">
        <v>62</v>
      </c>
    </row>
    <row r="1039" spans="2:2">
      <c r="B1039">
        <v>49</v>
      </c>
    </row>
    <row r="1040" spans="2:2">
      <c r="B1040">
        <v>59</v>
      </c>
    </row>
    <row r="1041" spans="1:6">
      <c r="B1041">
        <v>45</v>
      </c>
    </row>
    <row r="1042" spans="1:6">
      <c r="B1042">
        <v>47</v>
      </c>
    </row>
    <row r="1043" spans="1:6">
      <c r="B1043">
        <v>51</v>
      </c>
    </row>
    <row r="1044" spans="1:6">
      <c r="B1044">
        <v>65</v>
      </c>
    </row>
    <row r="1045" spans="1:6">
      <c r="B1045">
        <v>43</v>
      </c>
    </row>
    <row r="1046" spans="1:6">
      <c r="B1046">
        <v>58</v>
      </c>
    </row>
    <row r="1047" spans="1:6" ht="15.6">
      <c r="B1047" s="4">
        <f>AVERAGE(B997:B1046)</f>
        <v>50.3</v>
      </c>
      <c r="C1047" s="4" t="s">
        <v>112</v>
      </c>
      <c r="D1047" s="4"/>
    </row>
    <row r="1049" spans="1:6" ht="15.6">
      <c r="A1049" s="31" t="s">
        <v>113</v>
      </c>
      <c r="B1049" s="31"/>
      <c r="C1049" s="31"/>
      <c r="D1049" s="31"/>
      <c r="E1049" s="31"/>
      <c r="F1049" s="31"/>
    </row>
    <row r="1051" spans="1:6">
      <c r="B1051" t="s">
        <v>26</v>
      </c>
    </row>
    <row r="1052" spans="1:6" ht="15.6">
      <c r="B1052" s="4">
        <f>AVERAGE(B1002:B1051)</f>
        <v>50.354347826086958</v>
      </c>
      <c r="C1052" s="4" t="s">
        <v>29</v>
      </c>
    </row>
    <row r="1055" spans="1:6" ht="15.6">
      <c r="A1055" s="4" t="s">
        <v>114</v>
      </c>
      <c r="B1055" s="4"/>
      <c r="C1055" s="4"/>
      <c r="D1055" s="4"/>
      <c r="E1055" s="4"/>
      <c r="F1055" s="4"/>
    </row>
    <row r="1057" spans="2:3">
      <c r="B1057">
        <v>28</v>
      </c>
      <c r="C1057">
        <v>28</v>
      </c>
    </row>
    <row r="1058" spans="2:3">
      <c r="B1058">
        <v>35</v>
      </c>
      <c r="C1058">
        <v>35</v>
      </c>
    </row>
    <row r="1059" spans="2:3">
      <c r="B1059">
        <v>36</v>
      </c>
      <c r="C1059">
        <v>36</v>
      </c>
    </row>
    <row r="1060" spans="2:3">
      <c r="B1060">
        <v>38</v>
      </c>
      <c r="C1060">
        <v>38</v>
      </c>
    </row>
    <row r="1061" spans="2:3">
      <c r="B1061">
        <v>39</v>
      </c>
      <c r="C1061">
        <v>39</v>
      </c>
    </row>
    <row r="1062" spans="2:3">
      <c r="B1062">
        <v>39</v>
      </c>
      <c r="C1062">
        <v>39</v>
      </c>
    </row>
    <row r="1063" spans="2:3">
      <c r="B1063">
        <v>39</v>
      </c>
      <c r="C1063">
        <v>39</v>
      </c>
    </row>
    <row r="1064" spans="2:3">
      <c r="B1064">
        <v>40</v>
      </c>
      <c r="C1064">
        <v>40</v>
      </c>
    </row>
    <row r="1065" spans="2:3">
      <c r="B1065">
        <v>40</v>
      </c>
      <c r="C1065">
        <v>40</v>
      </c>
    </row>
    <row r="1066" spans="2:3">
      <c r="B1066">
        <v>40</v>
      </c>
      <c r="C1066">
        <v>40</v>
      </c>
    </row>
    <row r="1067" spans="2:3">
      <c r="B1067">
        <v>41</v>
      </c>
      <c r="C1067">
        <v>41</v>
      </c>
    </row>
    <row r="1068" spans="2:3">
      <c r="B1068">
        <v>41</v>
      </c>
      <c r="C1068">
        <v>41</v>
      </c>
    </row>
    <row r="1069" spans="2:3">
      <c r="B1069">
        <v>42</v>
      </c>
      <c r="C1069">
        <v>42</v>
      </c>
    </row>
    <row r="1070" spans="2:3">
      <c r="B1070">
        <v>42</v>
      </c>
      <c r="C1070">
        <v>42</v>
      </c>
    </row>
    <row r="1071" spans="2:3">
      <c r="B1071">
        <v>43</v>
      </c>
      <c r="C1071">
        <v>43</v>
      </c>
    </row>
    <row r="1072" spans="2:3">
      <c r="B1072">
        <v>44</v>
      </c>
      <c r="C1072">
        <v>44</v>
      </c>
    </row>
    <row r="1073" spans="2:3">
      <c r="B1073">
        <v>45</v>
      </c>
      <c r="C1073">
        <v>45</v>
      </c>
    </row>
    <row r="1074" spans="2:3">
      <c r="B1074">
        <v>45</v>
      </c>
      <c r="C1074">
        <v>45</v>
      </c>
    </row>
    <row r="1075" spans="2:3">
      <c r="B1075">
        <v>47</v>
      </c>
      <c r="C1075">
        <v>47</v>
      </c>
    </row>
    <row r="1076" spans="2:3">
      <c r="B1076">
        <v>47</v>
      </c>
      <c r="C1076">
        <v>47</v>
      </c>
    </row>
    <row r="1077" spans="2:3">
      <c r="B1077">
        <v>47</v>
      </c>
      <c r="C1077">
        <v>47</v>
      </c>
    </row>
    <row r="1078" spans="2:3">
      <c r="B1078">
        <v>48</v>
      </c>
      <c r="C1078">
        <v>48</v>
      </c>
    </row>
    <row r="1079" spans="2:3">
      <c r="B1079">
        <v>48</v>
      </c>
      <c r="C1079">
        <v>48</v>
      </c>
    </row>
    <row r="1080" spans="2:3">
      <c r="B1080">
        <v>49</v>
      </c>
      <c r="C1080">
        <v>49</v>
      </c>
    </row>
    <row r="1081" spans="2:3">
      <c r="B1081">
        <v>49</v>
      </c>
      <c r="C1081">
        <v>49</v>
      </c>
    </row>
    <row r="1082" spans="2:3">
      <c r="B1082">
        <v>49</v>
      </c>
      <c r="C1082">
        <v>49</v>
      </c>
    </row>
    <row r="1083" spans="2:3">
      <c r="B1083">
        <v>51</v>
      </c>
      <c r="C1083">
        <v>51</v>
      </c>
    </row>
    <row r="1084" spans="2:3">
      <c r="B1084">
        <v>51</v>
      </c>
      <c r="C1084">
        <v>51</v>
      </c>
    </row>
    <row r="1085" spans="2:3">
      <c r="B1085">
        <v>52</v>
      </c>
      <c r="C1085">
        <v>52</v>
      </c>
    </row>
    <row r="1086" spans="2:3">
      <c r="B1086">
        <v>52</v>
      </c>
      <c r="C1086">
        <v>52</v>
      </c>
    </row>
    <row r="1087" spans="2:3">
      <c r="B1087">
        <v>52</v>
      </c>
      <c r="C1087">
        <v>52</v>
      </c>
    </row>
    <row r="1088" spans="2:3">
      <c r="B1088">
        <v>55</v>
      </c>
      <c r="C1088">
        <v>55</v>
      </c>
    </row>
    <row r="1089" spans="2:3">
      <c r="B1089">
        <v>55</v>
      </c>
      <c r="C1089">
        <v>55</v>
      </c>
    </row>
    <row r="1090" spans="2:3">
      <c r="B1090">
        <v>56</v>
      </c>
      <c r="C1090">
        <v>56</v>
      </c>
    </row>
    <row r="1091" spans="2:3">
      <c r="B1091">
        <v>56</v>
      </c>
      <c r="C1091">
        <v>56</v>
      </c>
    </row>
    <row r="1092" spans="2:3">
      <c r="B1092">
        <v>57</v>
      </c>
      <c r="C1092">
        <v>57</v>
      </c>
    </row>
    <row r="1093" spans="2:3">
      <c r="B1093">
        <v>58</v>
      </c>
      <c r="C1093">
        <v>58</v>
      </c>
    </row>
    <row r="1094" spans="2:3">
      <c r="B1094">
        <v>58</v>
      </c>
      <c r="C1094">
        <v>58</v>
      </c>
    </row>
    <row r="1095" spans="2:3">
      <c r="B1095">
        <v>58</v>
      </c>
      <c r="C1095">
        <v>58</v>
      </c>
    </row>
    <row r="1096" spans="2:3">
      <c r="B1096">
        <v>59</v>
      </c>
      <c r="C1096">
        <v>59</v>
      </c>
    </row>
    <row r="1097" spans="2:3">
      <c r="B1097">
        <v>60</v>
      </c>
      <c r="C1097">
        <v>60</v>
      </c>
    </row>
    <row r="1098" spans="2:3">
      <c r="B1098">
        <v>61</v>
      </c>
      <c r="C1098">
        <v>61</v>
      </c>
    </row>
    <row r="1099" spans="2:3">
      <c r="B1099">
        <v>62</v>
      </c>
      <c r="C1099">
        <v>62</v>
      </c>
    </row>
    <row r="1100" spans="2:3">
      <c r="B1100">
        <v>62</v>
      </c>
      <c r="C1100">
        <v>62</v>
      </c>
    </row>
    <row r="1101" spans="2:3">
      <c r="B1101">
        <v>63</v>
      </c>
      <c r="C1101">
        <v>63</v>
      </c>
    </row>
    <row r="1102" spans="2:3">
      <c r="B1102">
        <v>65</v>
      </c>
      <c r="C1102">
        <v>65</v>
      </c>
    </row>
    <row r="1103" spans="2:3">
      <c r="B1103">
        <v>65</v>
      </c>
      <c r="C1103">
        <v>65</v>
      </c>
    </row>
    <row r="1104" spans="2:3">
      <c r="B1104">
        <v>65</v>
      </c>
      <c r="C1104">
        <v>65</v>
      </c>
    </row>
    <row r="1105" spans="1:13">
      <c r="B1105">
        <v>68</v>
      </c>
      <c r="C1105">
        <v>68</v>
      </c>
    </row>
    <row r="1106" spans="1:13">
      <c r="B1106">
        <v>73</v>
      </c>
      <c r="C1106">
        <v>73</v>
      </c>
    </row>
    <row r="1107" spans="1:13" ht="15.6">
      <c r="A1107" s="4" t="s">
        <v>115</v>
      </c>
      <c r="B1107" s="4">
        <f>_xlfn.QUARTILE.EXC(B1057:B1106,1)</f>
        <v>41.75</v>
      </c>
      <c r="C1107" s="4">
        <f>_xlfn.QUARTILE.EXC(C1057:C1106,3)</f>
        <v>58</v>
      </c>
      <c r="D1107" s="4" t="s">
        <v>116</v>
      </c>
    </row>
    <row r="1109" spans="1:13" ht="15.6">
      <c r="A1109" s="31" t="s">
        <v>117</v>
      </c>
      <c r="B1109" s="31"/>
      <c r="C1109" s="4">
        <f>C1107-B1107</f>
        <v>16.25</v>
      </c>
    </row>
    <row r="1113" spans="1:13" ht="15.6">
      <c r="A1113" s="31" t="s">
        <v>118</v>
      </c>
      <c r="B1113" s="31"/>
      <c r="C1113" s="31"/>
      <c r="D1113" s="31"/>
      <c r="E1113" s="31"/>
      <c r="F1113" s="31"/>
      <c r="G1113" s="31"/>
      <c r="H1113" s="31"/>
      <c r="I1113" s="31"/>
      <c r="J1113" s="31"/>
      <c r="K1113" s="31"/>
      <c r="L1113" s="31"/>
      <c r="M1113" s="31"/>
    </row>
    <row r="1115" spans="1:13" ht="15.6">
      <c r="D1115" s="31" t="s">
        <v>119</v>
      </c>
      <c r="E1115" s="31"/>
      <c r="F1115" s="31"/>
    </row>
    <row r="1116" spans="1:13" ht="15.6">
      <c r="D1116" s="31" t="s">
        <v>120</v>
      </c>
      <c r="E1116" s="31"/>
      <c r="F1116" s="31"/>
      <c r="G1116" s="31"/>
    </row>
    <row r="1117" spans="1:13" ht="15.6">
      <c r="D1117" s="4"/>
      <c r="E1117" s="4"/>
      <c r="F1117" s="4"/>
      <c r="G1117" s="4"/>
    </row>
    <row r="1118" spans="1:13" ht="15.6">
      <c r="A1118" s="4" t="s">
        <v>130</v>
      </c>
      <c r="B1118" s="4"/>
      <c r="C1118" s="4"/>
      <c r="D1118" s="4"/>
      <c r="E1118" s="4"/>
      <c r="F1118" s="4"/>
      <c r="G1118" s="4"/>
    </row>
    <row r="1120" spans="1:13" ht="15.6">
      <c r="A1120" s="26" t="s">
        <v>121</v>
      </c>
      <c r="B1120" s="27" t="s">
        <v>122</v>
      </c>
    </row>
    <row r="1121" spans="1:2">
      <c r="A1121" s="19" t="s">
        <v>123</v>
      </c>
      <c r="B1121" s="20">
        <v>30</v>
      </c>
    </row>
    <row r="1122" spans="1:2">
      <c r="A1122" s="19" t="s">
        <v>124</v>
      </c>
      <c r="B1122" s="20">
        <v>40</v>
      </c>
    </row>
    <row r="1123" spans="1:2">
      <c r="A1123" s="19" t="s">
        <v>125</v>
      </c>
      <c r="B1123" s="20">
        <v>20</v>
      </c>
    </row>
    <row r="1124" spans="1:2">
      <c r="A1124" s="19" t="s">
        <v>126</v>
      </c>
      <c r="B1124" s="20">
        <v>10</v>
      </c>
    </row>
    <row r="1125" spans="1:2">
      <c r="A1125" s="19" t="s">
        <v>127</v>
      </c>
      <c r="B1125" s="20">
        <v>45</v>
      </c>
    </row>
    <row r="1126" spans="1:2">
      <c r="A1126" s="19" t="s">
        <v>128</v>
      </c>
      <c r="B1126" s="20">
        <v>25</v>
      </c>
    </row>
    <row r="1127" spans="1:2">
      <c r="A1127" s="21" t="s">
        <v>129</v>
      </c>
      <c r="B1127" s="23">
        <v>30</v>
      </c>
    </row>
    <row r="1139" spans="1:6" ht="15.6">
      <c r="A1139" s="4" t="s">
        <v>131</v>
      </c>
      <c r="B1139" s="4"/>
      <c r="C1139" s="4"/>
      <c r="D1139" s="4"/>
      <c r="E1139" s="4"/>
      <c r="F1139" s="4"/>
    </row>
    <row r="1142" spans="1:6" ht="15.6">
      <c r="B1142" s="31" t="s">
        <v>132</v>
      </c>
      <c r="C1142" s="31"/>
    </row>
    <row r="1148" spans="1:6" ht="15.6">
      <c r="A1148" s="31" t="s">
        <v>133</v>
      </c>
      <c r="B1148" s="31"/>
      <c r="C1148" s="31"/>
      <c r="D1148" s="31"/>
      <c r="E1148" s="31"/>
      <c r="F1148" s="31"/>
    </row>
    <row r="1167" spans="1:13" ht="15.6">
      <c r="A1167" s="31" t="s">
        <v>134</v>
      </c>
      <c r="B1167" s="31"/>
      <c r="C1167" s="31"/>
      <c r="D1167" s="31"/>
      <c r="E1167" s="31"/>
      <c r="F1167" s="31"/>
      <c r="G1167" s="31"/>
      <c r="H1167" s="31"/>
      <c r="I1167" s="31"/>
      <c r="J1167" s="31"/>
      <c r="K1167" s="31"/>
      <c r="L1167" s="31"/>
      <c r="M1167" s="31"/>
    </row>
    <row r="1169" spans="1:25" ht="15.6">
      <c r="B1169" s="31" t="s">
        <v>135</v>
      </c>
      <c r="C1169" s="31"/>
      <c r="D1169" s="31"/>
      <c r="E1169" s="31"/>
      <c r="F1169" s="31"/>
      <c r="G1169" s="31"/>
      <c r="H1169" s="31"/>
      <c r="I1169" s="31"/>
      <c r="J1169" s="31"/>
      <c r="K1169" s="31"/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  <c r="W1169" s="31"/>
      <c r="X1169" s="31"/>
      <c r="Y1169" s="31"/>
    </row>
    <row r="1170" spans="1:25" ht="15.6"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 spans="1:25" ht="15.6">
      <c r="A1171" s="31" t="s">
        <v>136</v>
      </c>
      <c r="B1171" s="31"/>
      <c r="C1171" s="31"/>
      <c r="D1171" s="31"/>
      <c r="E1171" s="31"/>
      <c r="F1171" s="31"/>
      <c r="G1171" s="31"/>
    </row>
    <row r="1173" spans="1:25">
      <c r="A1173">
        <v>4</v>
      </c>
    </row>
    <row r="1174" spans="1:25">
      <c r="A1174">
        <v>5</v>
      </c>
    </row>
    <row r="1175" spans="1:25">
      <c r="A1175">
        <v>3</v>
      </c>
    </row>
    <row r="1176" spans="1:25">
      <c r="A1176">
        <v>4</v>
      </c>
    </row>
    <row r="1177" spans="1:25">
      <c r="A1177">
        <v>4</v>
      </c>
    </row>
    <row r="1178" spans="1:25">
      <c r="A1178">
        <v>3</v>
      </c>
    </row>
    <row r="1179" spans="1:25">
      <c r="A1179">
        <v>2</v>
      </c>
    </row>
    <row r="1180" spans="1:25">
      <c r="A1180">
        <v>5</v>
      </c>
    </row>
    <row r="1181" spans="1:25">
      <c r="A1181">
        <v>4</v>
      </c>
    </row>
    <row r="1182" spans="1:25">
      <c r="A1182">
        <v>3</v>
      </c>
    </row>
    <row r="1183" spans="1:25">
      <c r="A1183">
        <v>5</v>
      </c>
    </row>
    <row r="1184" spans="1:25">
      <c r="A1184">
        <v>4</v>
      </c>
    </row>
    <row r="1185" spans="1:1">
      <c r="A1185">
        <v>2</v>
      </c>
    </row>
    <row r="1186" spans="1:1">
      <c r="A1186">
        <v>3</v>
      </c>
    </row>
    <row r="1187" spans="1:1">
      <c r="A1187">
        <v>4</v>
      </c>
    </row>
    <row r="1188" spans="1:1">
      <c r="A1188">
        <v>5</v>
      </c>
    </row>
    <row r="1189" spans="1:1">
      <c r="A1189">
        <v>3</v>
      </c>
    </row>
    <row r="1190" spans="1:1">
      <c r="A1190">
        <v>4</v>
      </c>
    </row>
    <row r="1191" spans="1:1">
      <c r="A1191">
        <v>5</v>
      </c>
    </row>
    <row r="1192" spans="1:1">
      <c r="A1192">
        <v>3</v>
      </c>
    </row>
    <row r="1193" spans="1:1">
      <c r="A1193">
        <v>4</v>
      </c>
    </row>
    <row r="1194" spans="1:1">
      <c r="A1194">
        <v>3</v>
      </c>
    </row>
    <row r="1195" spans="1:1">
      <c r="A1195">
        <v>2</v>
      </c>
    </row>
    <row r="1196" spans="1:1">
      <c r="A1196">
        <v>4</v>
      </c>
    </row>
    <row r="1197" spans="1:1">
      <c r="A1197">
        <v>5</v>
      </c>
    </row>
    <row r="1198" spans="1:1">
      <c r="A1198">
        <v>3</v>
      </c>
    </row>
    <row r="1199" spans="1:1">
      <c r="A1199">
        <v>4</v>
      </c>
    </row>
    <row r="1200" spans="1:1">
      <c r="A1200">
        <v>5</v>
      </c>
    </row>
    <row r="1201" spans="1:1">
      <c r="A1201">
        <v>4</v>
      </c>
    </row>
    <row r="1202" spans="1:1">
      <c r="A1202">
        <v>3</v>
      </c>
    </row>
    <row r="1203" spans="1:1">
      <c r="A1203">
        <v>3</v>
      </c>
    </row>
    <row r="1204" spans="1:1">
      <c r="A1204">
        <v>4</v>
      </c>
    </row>
    <row r="1205" spans="1:1">
      <c r="A1205">
        <v>5</v>
      </c>
    </row>
    <row r="1206" spans="1:1">
      <c r="A1206">
        <v>2</v>
      </c>
    </row>
    <row r="1207" spans="1:1">
      <c r="A1207">
        <v>3</v>
      </c>
    </row>
    <row r="1208" spans="1:1">
      <c r="A1208">
        <v>4</v>
      </c>
    </row>
    <row r="1209" spans="1:1">
      <c r="A1209">
        <v>4</v>
      </c>
    </row>
    <row r="1210" spans="1:1">
      <c r="A1210">
        <v>3</v>
      </c>
    </row>
    <row r="1211" spans="1:1">
      <c r="A1211">
        <v>5</v>
      </c>
    </row>
    <row r="1212" spans="1:1">
      <c r="A1212">
        <v>4</v>
      </c>
    </row>
    <row r="1213" spans="1:1">
      <c r="A1213">
        <v>3</v>
      </c>
    </row>
    <row r="1214" spans="1:1">
      <c r="A1214">
        <v>4</v>
      </c>
    </row>
    <row r="1215" spans="1:1">
      <c r="A1215">
        <v>5</v>
      </c>
    </row>
    <row r="1216" spans="1:1">
      <c r="A1216">
        <v>4</v>
      </c>
    </row>
    <row r="1217" spans="1:1">
      <c r="A1217">
        <v>2</v>
      </c>
    </row>
    <row r="1218" spans="1:1">
      <c r="A1218">
        <v>3</v>
      </c>
    </row>
    <row r="1219" spans="1:1">
      <c r="A1219">
        <v>4</v>
      </c>
    </row>
    <row r="1220" spans="1:1">
      <c r="A1220">
        <v>5</v>
      </c>
    </row>
    <row r="1221" spans="1:1">
      <c r="A1221">
        <v>3</v>
      </c>
    </row>
    <row r="1222" spans="1:1">
      <c r="A1222">
        <v>4</v>
      </c>
    </row>
    <row r="1223" spans="1:1">
      <c r="A1223">
        <v>5</v>
      </c>
    </row>
    <row r="1224" spans="1:1">
      <c r="A1224">
        <v>4</v>
      </c>
    </row>
    <row r="1225" spans="1:1">
      <c r="A1225">
        <v>3</v>
      </c>
    </row>
    <row r="1226" spans="1:1">
      <c r="A1226">
        <v>4</v>
      </c>
    </row>
    <row r="1227" spans="1:1">
      <c r="A1227">
        <v>5</v>
      </c>
    </row>
    <row r="1228" spans="1:1">
      <c r="A1228">
        <v>3</v>
      </c>
    </row>
    <row r="1229" spans="1:1">
      <c r="A1229">
        <v>4</v>
      </c>
    </row>
    <row r="1230" spans="1:1">
      <c r="A1230">
        <v>5</v>
      </c>
    </row>
    <row r="1231" spans="1:1">
      <c r="A1231">
        <v>4</v>
      </c>
    </row>
    <row r="1232" spans="1:1">
      <c r="A1232">
        <v>3</v>
      </c>
    </row>
    <row r="1233" spans="1:1">
      <c r="A1233">
        <v>3</v>
      </c>
    </row>
    <row r="1234" spans="1:1">
      <c r="A1234">
        <v>4</v>
      </c>
    </row>
    <row r="1235" spans="1:1">
      <c r="A1235">
        <v>5</v>
      </c>
    </row>
    <row r="1236" spans="1:1">
      <c r="A1236">
        <v>2</v>
      </c>
    </row>
    <row r="1237" spans="1:1">
      <c r="A1237">
        <v>3</v>
      </c>
    </row>
    <row r="1238" spans="1:1">
      <c r="A1238">
        <v>4</v>
      </c>
    </row>
    <row r="1239" spans="1:1">
      <c r="A1239">
        <v>4</v>
      </c>
    </row>
    <row r="1240" spans="1:1">
      <c r="A1240">
        <v>3</v>
      </c>
    </row>
    <row r="1241" spans="1:1">
      <c r="A1241">
        <v>5</v>
      </c>
    </row>
    <row r="1242" spans="1:1">
      <c r="A1242">
        <v>4</v>
      </c>
    </row>
    <row r="1243" spans="1:1">
      <c r="A1243">
        <v>3</v>
      </c>
    </row>
    <row r="1244" spans="1:1">
      <c r="A1244">
        <v>4</v>
      </c>
    </row>
    <row r="1245" spans="1:1">
      <c r="A1245">
        <v>5</v>
      </c>
    </row>
    <row r="1246" spans="1:1">
      <c r="A1246">
        <v>4</v>
      </c>
    </row>
    <row r="1247" spans="1:1">
      <c r="A1247">
        <v>2</v>
      </c>
    </row>
    <row r="1248" spans="1:1">
      <c r="A1248">
        <v>3</v>
      </c>
    </row>
    <row r="1249" spans="1:1">
      <c r="A1249">
        <v>4</v>
      </c>
    </row>
    <row r="1250" spans="1:1">
      <c r="A1250">
        <v>5</v>
      </c>
    </row>
    <row r="1251" spans="1:1">
      <c r="A1251">
        <v>3</v>
      </c>
    </row>
    <row r="1252" spans="1:1">
      <c r="A1252">
        <v>4</v>
      </c>
    </row>
    <row r="1253" spans="1:1">
      <c r="A1253">
        <v>5</v>
      </c>
    </row>
    <row r="1254" spans="1:1">
      <c r="A1254">
        <v>4</v>
      </c>
    </row>
    <row r="1255" spans="1:1">
      <c r="A1255">
        <v>3</v>
      </c>
    </row>
    <row r="1256" spans="1:1">
      <c r="A1256">
        <v>4</v>
      </c>
    </row>
    <row r="1257" spans="1:1">
      <c r="A1257">
        <v>5</v>
      </c>
    </row>
    <row r="1258" spans="1:1">
      <c r="A1258">
        <v>3</v>
      </c>
    </row>
    <row r="1259" spans="1:1">
      <c r="A1259">
        <v>4</v>
      </c>
    </row>
    <row r="1260" spans="1:1">
      <c r="A1260">
        <v>5</v>
      </c>
    </row>
    <row r="1261" spans="1:1">
      <c r="A1261">
        <v>4</v>
      </c>
    </row>
    <row r="1262" spans="1:1">
      <c r="A1262">
        <v>3</v>
      </c>
    </row>
    <row r="1263" spans="1:1">
      <c r="A1263">
        <v>3</v>
      </c>
    </row>
    <row r="1264" spans="1:1">
      <c r="A1264">
        <v>4</v>
      </c>
    </row>
    <row r="1265" spans="1:5">
      <c r="A1265">
        <v>5</v>
      </c>
    </row>
    <row r="1266" spans="1:5">
      <c r="A1266">
        <v>2</v>
      </c>
    </row>
    <row r="1267" spans="1:5">
      <c r="A1267">
        <v>3</v>
      </c>
    </row>
    <row r="1268" spans="1:5">
      <c r="A1268">
        <v>4</v>
      </c>
    </row>
    <row r="1269" spans="1:5">
      <c r="A1269">
        <v>4</v>
      </c>
    </row>
    <row r="1270" spans="1:5">
      <c r="A1270">
        <v>3</v>
      </c>
    </row>
    <row r="1271" spans="1:5">
      <c r="A1271">
        <v>5</v>
      </c>
    </row>
    <row r="1272" spans="1:5">
      <c r="A1272">
        <v>4</v>
      </c>
    </row>
    <row r="1276" spans="1:5" ht="15.6">
      <c r="A1276" s="31" t="s">
        <v>137</v>
      </c>
      <c r="B1276" s="31"/>
      <c r="C1276" s="31"/>
      <c r="D1276" s="31"/>
      <c r="E1276" s="31"/>
    </row>
    <row r="1279" spans="1:5">
      <c r="B1279">
        <v>2</v>
      </c>
      <c r="C1279" s="5">
        <v>8</v>
      </c>
    </row>
    <row r="1280" spans="1:5">
      <c r="B1280">
        <v>3</v>
      </c>
      <c r="C1280" s="5">
        <v>30</v>
      </c>
    </row>
    <row r="1281" spans="1:8">
      <c r="B1281" s="28">
        <v>4</v>
      </c>
      <c r="C1281" s="29">
        <v>38</v>
      </c>
    </row>
    <row r="1282" spans="1:8">
      <c r="B1282">
        <v>5</v>
      </c>
      <c r="C1282" s="5">
        <v>24</v>
      </c>
    </row>
    <row r="1286" spans="1:8" ht="15.6">
      <c r="A1286" s="31" t="s">
        <v>138</v>
      </c>
      <c r="B1286" s="31"/>
      <c r="C1286" s="31"/>
      <c r="D1286" s="31"/>
      <c r="E1286" s="31"/>
      <c r="F1286" s="31"/>
      <c r="G1286" s="31"/>
      <c r="H1286" s="31"/>
    </row>
    <row r="1312" spans="1:14" ht="15.6">
      <c r="A1312" s="31" t="s">
        <v>139</v>
      </c>
      <c r="B1312" s="31"/>
      <c r="C1312" s="31"/>
      <c r="D1312" s="31"/>
      <c r="E1312" s="31"/>
      <c r="F1312" s="31"/>
      <c r="G1312" s="31"/>
      <c r="H1312" s="31"/>
      <c r="I1312" s="31"/>
      <c r="J1312" s="31"/>
      <c r="K1312" s="31"/>
      <c r="L1312" s="31"/>
      <c r="M1312" s="31"/>
      <c r="N1312" s="31"/>
    </row>
    <row r="1314" spans="1:19" ht="15.6">
      <c r="B1314" s="31" t="s">
        <v>140</v>
      </c>
      <c r="C1314" s="31"/>
      <c r="D1314" s="31"/>
      <c r="E1314" s="31"/>
      <c r="F1314" s="31"/>
      <c r="G1314" s="31"/>
      <c r="H1314" s="31"/>
      <c r="I1314" s="31"/>
      <c r="J1314" s="31"/>
      <c r="K1314" s="31"/>
      <c r="L1314" s="31"/>
      <c r="M1314" s="31"/>
      <c r="N1314" s="31"/>
      <c r="O1314" s="31"/>
      <c r="P1314" s="31"/>
      <c r="Q1314" s="31"/>
      <c r="R1314" s="31"/>
      <c r="S1314" s="31"/>
    </row>
    <row r="1317" spans="1:19" ht="15.6">
      <c r="A1317" s="4" t="s">
        <v>141</v>
      </c>
      <c r="B1317" s="4"/>
      <c r="C1317" s="4"/>
      <c r="D1317" s="4"/>
      <c r="E1317" s="4"/>
      <c r="F1317" s="4"/>
      <c r="G1317" s="4"/>
      <c r="H1317" s="4"/>
    </row>
    <row r="1319" spans="1:19">
      <c r="A1319">
        <v>35</v>
      </c>
    </row>
    <row r="1320" spans="1:19">
      <c r="A1320">
        <v>28</v>
      </c>
    </row>
    <row r="1321" spans="1:19">
      <c r="A1321">
        <v>32</v>
      </c>
    </row>
    <row r="1322" spans="1:19">
      <c r="A1322">
        <v>45</v>
      </c>
    </row>
    <row r="1323" spans="1:19">
      <c r="A1323">
        <v>38</v>
      </c>
    </row>
    <row r="1324" spans="1:19">
      <c r="A1324">
        <v>29</v>
      </c>
    </row>
    <row r="1325" spans="1:19">
      <c r="A1325">
        <v>42</v>
      </c>
    </row>
    <row r="1326" spans="1:19">
      <c r="A1326">
        <v>30</v>
      </c>
    </row>
    <row r="1327" spans="1:19">
      <c r="A1327">
        <v>36</v>
      </c>
    </row>
    <row r="1328" spans="1:19">
      <c r="A1328">
        <v>41</v>
      </c>
    </row>
    <row r="1329" spans="1:1">
      <c r="A1329">
        <v>47</v>
      </c>
    </row>
    <row r="1330" spans="1:1">
      <c r="A1330">
        <v>31</v>
      </c>
    </row>
    <row r="1331" spans="1:1">
      <c r="A1331">
        <v>39</v>
      </c>
    </row>
    <row r="1332" spans="1:1">
      <c r="A1332">
        <v>43</v>
      </c>
    </row>
    <row r="1333" spans="1:1">
      <c r="A1333">
        <v>37</v>
      </c>
    </row>
    <row r="1334" spans="1:1">
      <c r="A1334">
        <v>30</v>
      </c>
    </row>
    <row r="1335" spans="1:1">
      <c r="A1335">
        <v>34</v>
      </c>
    </row>
    <row r="1336" spans="1:1">
      <c r="A1336">
        <v>39</v>
      </c>
    </row>
    <row r="1337" spans="1:1">
      <c r="A1337">
        <v>28</v>
      </c>
    </row>
    <row r="1338" spans="1:1">
      <c r="A1338">
        <v>33</v>
      </c>
    </row>
    <row r="1339" spans="1:1">
      <c r="A1339">
        <v>36</v>
      </c>
    </row>
    <row r="1340" spans="1:1">
      <c r="A1340">
        <v>40</v>
      </c>
    </row>
    <row r="1341" spans="1:1">
      <c r="A1341">
        <v>42</v>
      </c>
    </row>
    <row r="1342" spans="1:1">
      <c r="A1342">
        <v>29</v>
      </c>
    </row>
    <row r="1343" spans="1:1">
      <c r="A1343">
        <v>31</v>
      </c>
    </row>
    <row r="1344" spans="1:1">
      <c r="A1344">
        <v>45</v>
      </c>
    </row>
    <row r="1345" spans="1:1">
      <c r="A1345">
        <v>38</v>
      </c>
    </row>
    <row r="1346" spans="1:1">
      <c r="A1346">
        <v>33</v>
      </c>
    </row>
    <row r="1347" spans="1:1">
      <c r="A1347">
        <v>41</v>
      </c>
    </row>
    <row r="1348" spans="1:1">
      <c r="A1348">
        <v>35</v>
      </c>
    </row>
    <row r="1349" spans="1:1">
      <c r="A1349">
        <v>37</v>
      </c>
    </row>
    <row r="1350" spans="1:1">
      <c r="A1350">
        <v>34</v>
      </c>
    </row>
    <row r="1351" spans="1:1">
      <c r="A1351">
        <v>46</v>
      </c>
    </row>
    <row r="1352" spans="1:1">
      <c r="A1352">
        <v>30</v>
      </c>
    </row>
    <row r="1353" spans="1:1">
      <c r="A1353">
        <v>39</v>
      </c>
    </row>
    <row r="1354" spans="1:1">
      <c r="A1354">
        <v>43</v>
      </c>
    </row>
    <row r="1355" spans="1:1">
      <c r="A1355">
        <v>28</v>
      </c>
    </row>
    <row r="1356" spans="1:1">
      <c r="A1356">
        <v>32</v>
      </c>
    </row>
    <row r="1357" spans="1:1">
      <c r="A1357">
        <v>36</v>
      </c>
    </row>
    <row r="1358" spans="1:1">
      <c r="A1358">
        <v>29</v>
      </c>
    </row>
    <row r="1359" spans="1:1">
      <c r="A1359">
        <v>31</v>
      </c>
    </row>
    <row r="1360" spans="1:1">
      <c r="A1360">
        <v>37</v>
      </c>
    </row>
    <row r="1361" spans="1:7">
      <c r="A1361">
        <v>40</v>
      </c>
    </row>
    <row r="1362" spans="1:7">
      <c r="A1362">
        <v>42</v>
      </c>
    </row>
    <row r="1363" spans="1:7">
      <c r="A1363">
        <v>33</v>
      </c>
    </row>
    <row r="1364" spans="1:7">
      <c r="A1364">
        <v>39</v>
      </c>
    </row>
    <row r="1365" spans="1:7">
      <c r="A1365">
        <v>28</v>
      </c>
    </row>
    <row r="1366" spans="1:7">
      <c r="A1366">
        <v>35</v>
      </c>
    </row>
    <row r="1367" spans="1:7">
      <c r="A1367">
        <v>38</v>
      </c>
    </row>
    <row r="1368" spans="1:7">
      <c r="A1368">
        <v>43</v>
      </c>
    </row>
    <row r="1372" spans="1:7" ht="15.6">
      <c r="A1372" s="31" t="s">
        <v>142</v>
      </c>
      <c r="B1372" s="31"/>
      <c r="C1372" s="31"/>
      <c r="D1372" s="31"/>
      <c r="E1372" s="31"/>
      <c r="F1372" s="31"/>
      <c r="G1372" s="31"/>
    </row>
    <row r="1375" spans="1:7" ht="15.6">
      <c r="A1375" s="4" t="s">
        <v>6</v>
      </c>
      <c r="B1375" s="4">
        <f>AVERAGE(A1319:A1368)</f>
        <v>36.14</v>
      </c>
    </row>
    <row r="1378" spans="1:8" ht="15.6">
      <c r="A1378" s="31" t="s">
        <v>143</v>
      </c>
      <c r="B1378" s="31"/>
      <c r="C1378" s="31"/>
      <c r="D1378" s="31"/>
      <c r="E1378" s="31"/>
      <c r="F1378" s="31"/>
      <c r="G1378" s="31"/>
      <c r="H1378" s="31"/>
    </row>
    <row r="1380" spans="1:8">
      <c r="A1380">
        <v>28</v>
      </c>
      <c r="B1380">
        <v>4</v>
      </c>
    </row>
    <row r="1381" spans="1:8">
      <c r="A1381">
        <v>29</v>
      </c>
      <c r="B1381">
        <v>3</v>
      </c>
    </row>
    <row r="1382" spans="1:8">
      <c r="A1382">
        <v>30</v>
      </c>
      <c r="B1382">
        <v>3</v>
      </c>
    </row>
    <row r="1383" spans="1:8">
      <c r="A1383">
        <v>31</v>
      </c>
      <c r="B1383">
        <v>3</v>
      </c>
    </row>
    <row r="1384" spans="1:8">
      <c r="A1384">
        <v>32</v>
      </c>
      <c r="B1384">
        <v>2</v>
      </c>
    </row>
    <row r="1385" spans="1:8">
      <c r="A1385">
        <v>33</v>
      </c>
      <c r="B1385">
        <v>3</v>
      </c>
    </row>
    <row r="1386" spans="1:8">
      <c r="A1386">
        <v>34</v>
      </c>
      <c r="B1386">
        <v>2</v>
      </c>
    </row>
    <row r="1387" spans="1:8">
      <c r="A1387">
        <v>35</v>
      </c>
      <c r="B1387">
        <v>3</v>
      </c>
    </row>
    <row r="1388" spans="1:8">
      <c r="A1388">
        <v>36</v>
      </c>
      <c r="B1388">
        <v>3</v>
      </c>
    </row>
    <row r="1389" spans="1:8">
      <c r="A1389">
        <v>37</v>
      </c>
      <c r="B1389">
        <v>3</v>
      </c>
    </row>
    <row r="1390" spans="1:8">
      <c r="A1390">
        <v>38</v>
      </c>
      <c r="B1390">
        <v>3</v>
      </c>
    </row>
    <row r="1391" spans="1:8">
      <c r="A1391">
        <v>39</v>
      </c>
      <c r="B1391">
        <v>4</v>
      </c>
    </row>
    <row r="1392" spans="1:8">
      <c r="A1392">
        <v>40</v>
      </c>
      <c r="B1392">
        <v>3</v>
      </c>
    </row>
    <row r="1393" spans="1:19">
      <c r="A1393">
        <v>41</v>
      </c>
      <c r="B1393">
        <v>2</v>
      </c>
    </row>
    <row r="1394" spans="1:19">
      <c r="A1394">
        <v>42</v>
      </c>
      <c r="B1394">
        <v>3</v>
      </c>
    </row>
    <row r="1395" spans="1:19">
      <c r="A1395">
        <v>43</v>
      </c>
      <c r="B1395">
        <v>2</v>
      </c>
    </row>
    <row r="1396" spans="1:19">
      <c r="A1396">
        <v>45</v>
      </c>
      <c r="B1396">
        <v>2</v>
      </c>
    </row>
    <row r="1397" spans="1:19">
      <c r="A1397">
        <v>46</v>
      </c>
      <c r="B1397">
        <v>1</v>
      </c>
    </row>
    <row r="1398" spans="1:19">
      <c r="A1398">
        <v>47</v>
      </c>
      <c r="B1398">
        <v>1</v>
      </c>
    </row>
    <row r="1405" spans="1:19" ht="15.6">
      <c r="A1405" s="31" t="s">
        <v>144</v>
      </c>
      <c r="B1405" s="31"/>
      <c r="C1405" s="31"/>
      <c r="D1405" s="31"/>
      <c r="E1405" s="31"/>
      <c r="F1405" s="31"/>
      <c r="G1405" s="31"/>
      <c r="H1405" s="31"/>
      <c r="I1405" s="31"/>
      <c r="J1405" s="31"/>
    </row>
    <row r="1407" spans="1:19" ht="15.6">
      <c r="A1407" s="31" t="s">
        <v>145</v>
      </c>
      <c r="B1407" s="31"/>
      <c r="C1407" s="31"/>
      <c r="D1407" s="31"/>
      <c r="E1407" s="31"/>
      <c r="F1407" s="31"/>
      <c r="G1407" s="31"/>
      <c r="H1407" s="31"/>
      <c r="I1407" s="31"/>
      <c r="J1407" s="31"/>
      <c r="K1407" s="31"/>
      <c r="L1407" s="31"/>
      <c r="M1407" s="31"/>
      <c r="N1407" s="31"/>
      <c r="O1407" s="31"/>
      <c r="P1407" s="31"/>
      <c r="Q1407" s="31"/>
      <c r="R1407" s="31"/>
      <c r="S1407" s="31"/>
    </row>
    <row r="1408" spans="1:19" ht="15.6">
      <c r="A1408" s="31" t="s">
        <v>146</v>
      </c>
      <c r="B1408" s="31"/>
      <c r="C1408" s="31"/>
      <c r="D1408" s="31"/>
      <c r="E1408" s="31"/>
      <c r="F1408" s="31"/>
      <c r="G1408" s="31"/>
      <c r="H1408" s="31"/>
      <c r="I1408" s="31"/>
      <c r="J1408" s="31"/>
      <c r="K1408" s="31"/>
      <c r="L1408" s="31"/>
      <c r="M1408" s="31"/>
      <c r="N1408" s="31"/>
      <c r="O1408" s="31"/>
      <c r="P1408" s="31"/>
      <c r="Q1408" s="31"/>
      <c r="R1408" s="31"/>
      <c r="S1408" s="31"/>
    </row>
    <row r="1409" spans="1:19" ht="15.6">
      <c r="A1409" s="31" t="s">
        <v>147</v>
      </c>
      <c r="B1409" s="31"/>
      <c r="C1409" s="31"/>
      <c r="D1409" s="31"/>
      <c r="E1409" s="31"/>
      <c r="F1409" s="31"/>
      <c r="G1409" s="31"/>
      <c r="H1409" s="31"/>
      <c r="I1409" s="31"/>
      <c r="J1409" s="31"/>
      <c r="K1409" s="31"/>
      <c r="L1409" s="31"/>
      <c r="M1409" s="31"/>
      <c r="N1409" s="31"/>
      <c r="O1409" s="31"/>
      <c r="P1409" s="31"/>
      <c r="Q1409" s="31"/>
      <c r="R1409" s="31"/>
      <c r="S1409" s="31"/>
    </row>
    <row r="1412" spans="1:19" ht="15.6">
      <c r="A1412" s="4" t="s">
        <v>148</v>
      </c>
      <c r="B1412" s="4"/>
      <c r="C1412" s="4"/>
      <c r="D1412" s="4"/>
      <c r="E1412" s="4"/>
      <c r="F1412" s="4"/>
      <c r="G1412" s="4"/>
    </row>
    <row r="1414" spans="1:19">
      <c r="B1414">
        <v>125</v>
      </c>
    </row>
    <row r="1415" spans="1:19">
      <c r="B1415">
        <v>148</v>
      </c>
    </row>
    <row r="1416" spans="1:19">
      <c r="B1416">
        <v>137</v>
      </c>
    </row>
    <row r="1417" spans="1:19">
      <c r="B1417">
        <v>120</v>
      </c>
    </row>
    <row r="1418" spans="1:19">
      <c r="B1418">
        <v>135</v>
      </c>
    </row>
    <row r="1419" spans="1:19">
      <c r="B1419">
        <v>132</v>
      </c>
    </row>
    <row r="1420" spans="1:19">
      <c r="B1420">
        <v>145</v>
      </c>
    </row>
    <row r="1421" spans="1:19">
      <c r="B1421">
        <v>122</v>
      </c>
    </row>
    <row r="1422" spans="1:19">
      <c r="B1422">
        <v>130</v>
      </c>
    </row>
    <row r="1423" spans="1:19">
      <c r="B1423">
        <v>141</v>
      </c>
    </row>
    <row r="1424" spans="1:19">
      <c r="B1424">
        <v>118</v>
      </c>
    </row>
    <row r="1425" spans="2:2">
      <c r="B1425">
        <v>125</v>
      </c>
    </row>
    <row r="1426" spans="2:2">
      <c r="B1426">
        <v>132</v>
      </c>
    </row>
    <row r="1427" spans="2:2">
      <c r="B1427">
        <v>136</v>
      </c>
    </row>
    <row r="1428" spans="2:2">
      <c r="B1428">
        <v>128</v>
      </c>
    </row>
    <row r="1429" spans="2:2">
      <c r="B1429">
        <v>123</v>
      </c>
    </row>
    <row r="1430" spans="2:2">
      <c r="B1430">
        <v>132</v>
      </c>
    </row>
    <row r="1431" spans="2:2">
      <c r="B1431">
        <v>138</v>
      </c>
    </row>
    <row r="1432" spans="2:2">
      <c r="B1432">
        <v>126</v>
      </c>
    </row>
    <row r="1433" spans="2:2">
      <c r="B1433">
        <v>129</v>
      </c>
    </row>
    <row r="1434" spans="2:2">
      <c r="B1434">
        <v>136</v>
      </c>
    </row>
    <row r="1435" spans="2:2">
      <c r="B1435">
        <v>127</v>
      </c>
    </row>
    <row r="1436" spans="2:2">
      <c r="B1436">
        <v>130</v>
      </c>
    </row>
    <row r="1437" spans="2:2">
      <c r="B1437">
        <v>122</v>
      </c>
    </row>
    <row r="1438" spans="2:2">
      <c r="B1438">
        <v>125</v>
      </c>
    </row>
    <row r="1439" spans="2:2">
      <c r="B1439">
        <v>133</v>
      </c>
    </row>
    <row r="1440" spans="2:2">
      <c r="B1440">
        <v>140</v>
      </c>
    </row>
    <row r="1441" spans="2:2">
      <c r="B1441">
        <v>126</v>
      </c>
    </row>
    <row r="1442" spans="2:2">
      <c r="B1442">
        <v>133</v>
      </c>
    </row>
    <row r="1443" spans="2:2">
      <c r="B1443">
        <v>135</v>
      </c>
    </row>
    <row r="1444" spans="2:2">
      <c r="B1444">
        <v>130</v>
      </c>
    </row>
    <row r="1445" spans="2:2">
      <c r="B1445">
        <v>134</v>
      </c>
    </row>
    <row r="1446" spans="2:2">
      <c r="B1446">
        <v>141</v>
      </c>
    </row>
    <row r="1447" spans="2:2">
      <c r="B1447">
        <v>119</v>
      </c>
    </row>
    <row r="1448" spans="2:2">
      <c r="B1448">
        <v>125</v>
      </c>
    </row>
    <row r="1449" spans="2:2">
      <c r="B1449">
        <v>131</v>
      </c>
    </row>
    <row r="1450" spans="2:2">
      <c r="B1450">
        <v>136</v>
      </c>
    </row>
    <row r="1451" spans="2:2">
      <c r="B1451">
        <v>128</v>
      </c>
    </row>
    <row r="1452" spans="2:2">
      <c r="B1452">
        <v>124</v>
      </c>
    </row>
    <row r="1453" spans="2:2">
      <c r="B1453">
        <v>132</v>
      </c>
    </row>
    <row r="1454" spans="2:2">
      <c r="B1454">
        <v>136</v>
      </c>
    </row>
    <row r="1455" spans="2:2">
      <c r="B1455">
        <v>127</v>
      </c>
    </row>
    <row r="1456" spans="2:2">
      <c r="B1456">
        <v>130</v>
      </c>
    </row>
    <row r="1457" spans="2:2">
      <c r="B1457">
        <v>122</v>
      </c>
    </row>
    <row r="1458" spans="2:2">
      <c r="B1458">
        <v>125</v>
      </c>
    </row>
    <row r="1459" spans="2:2">
      <c r="B1459">
        <v>133</v>
      </c>
    </row>
    <row r="1460" spans="2:2">
      <c r="B1460">
        <v>140</v>
      </c>
    </row>
    <row r="1461" spans="2:2">
      <c r="B1461">
        <v>126</v>
      </c>
    </row>
    <row r="1462" spans="2:2">
      <c r="B1462">
        <v>133</v>
      </c>
    </row>
    <row r="1463" spans="2:2">
      <c r="B1463">
        <v>135</v>
      </c>
    </row>
    <row r="1464" spans="2:2">
      <c r="B1464">
        <v>130</v>
      </c>
    </row>
    <row r="1465" spans="2:2">
      <c r="B1465">
        <v>134</v>
      </c>
    </row>
    <row r="1466" spans="2:2">
      <c r="B1466">
        <v>141</v>
      </c>
    </row>
    <row r="1467" spans="2:2">
      <c r="B1467">
        <v>119</v>
      </c>
    </row>
    <row r="1468" spans="2:2">
      <c r="B1468">
        <v>125</v>
      </c>
    </row>
    <row r="1469" spans="2:2">
      <c r="B1469">
        <v>131</v>
      </c>
    </row>
    <row r="1470" spans="2:2">
      <c r="B1470">
        <v>136</v>
      </c>
    </row>
    <row r="1471" spans="2:2">
      <c r="B1471">
        <v>128</v>
      </c>
    </row>
    <row r="1472" spans="2:2">
      <c r="B1472">
        <v>124</v>
      </c>
    </row>
    <row r="1473" spans="2:2">
      <c r="B1473">
        <v>132</v>
      </c>
    </row>
    <row r="1474" spans="2:2">
      <c r="B1474">
        <v>136</v>
      </c>
    </row>
    <row r="1475" spans="2:2">
      <c r="B1475">
        <v>127</v>
      </c>
    </row>
    <row r="1476" spans="2:2">
      <c r="B1476">
        <v>130</v>
      </c>
    </row>
    <row r="1477" spans="2:2">
      <c r="B1477">
        <v>122</v>
      </c>
    </row>
    <row r="1478" spans="2:2">
      <c r="B1478">
        <v>125</v>
      </c>
    </row>
    <row r="1479" spans="2:2">
      <c r="B1479">
        <v>133</v>
      </c>
    </row>
    <row r="1480" spans="2:2">
      <c r="B1480">
        <v>140</v>
      </c>
    </row>
    <row r="1481" spans="2:2">
      <c r="B1481">
        <v>126</v>
      </c>
    </row>
    <row r="1482" spans="2:2">
      <c r="B1482">
        <v>133</v>
      </c>
    </row>
    <row r="1483" spans="2:2">
      <c r="B1483">
        <v>135</v>
      </c>
    </row>
    <row r="1484" spans="2:2">
      <c r="B1484">
        <v>130</v>
      </c>
    </row>
    <row r="1485" spans="2:2">
      <c r="B1485">
        <v>134</v>
      </c>
    </row>
    <row r="1486" spans="2:2">
      <c r="B1486">
        <v>141</v>
      </c>
    </row>
    <row r="1487" spans="2:2">
      <c r="B1487">
        <v>119</v>
      </c>
    </row>
    <row r="1488" spans="2:2">
      <c r="B1488">
        <v>125</v>
      </c>
    </row>
    <row r="1489" spans="2:2">
      <c r="B1489">
        <v>131</v>
      </c>
    </row>
    <row r="1490" spans="2:2">
      <c r="B1490">
        <v>136</v>
      </c>
    </row>
    <row r="1491" spans="2:2">
      <c r="B1491">
        <v>128</v>
      </c>
    </row>
    <row r="1492" spans="2:2">
      <c r="B1492">
        <v>124</v>
      </c>
    </row>
    <row r="1493" spans="2:2">
      <c r="B1493">
        <v>132</v>
      </c>
    </row>
    <row r="1494" spans="2:2">
      <c r="B1494">
        <v>136</v>
      </c>
    </row>
    <row r="1495" spans="2:2">
      <c r="B1495">
        <v>127</v>
      </c>
    </row>
    <row r="1496" spans="2:2">
      <c r="B1496">
        <v>130</v>
      </c>
    </row>
    <row r="1497" spans="2:2">
      <c r="B1497">
        <v>122</v>
      </c>
    </row>
    <row r="1498" spans="2:2">
      <c r="B1498">
        <v>125</v>
      </c>
    </row>
    <row r="1499" spans="2:2">
      <c r="B1499">
        <v>133</v>
      </c>
    </row>
    <row r="1500" spans="2:2">
      <c r="B1500">
        <v>140</v>
      </c>
    </row>
    <row r="1501" spans="2:2">
      <c r="B1501">
        <v>126</v>
      </c>
    </row>
    <row r="1502" spans="2:2">
      <c r="B1502">
        <v>133</v>
      </c>
    </row>
    <row r="1503" spans="2:2">
      <c r="B1503">
        <v>135</v>
      </c>
    </row>
    <row r="1504" spans="2:2">
      <c r="B1504">
        <v>130</v>
      </c>
    </row>
    <row r="1505" spans="1:6">
      <c r="B1505">
        <v>134</v>
      </c>
    </row>
    <row r="1506" spans="1:6">
      <c r="B1506">
        <v>141</v>
      </c>
    </row>
    <row r="1507" spans="1:6">
      <c r="B1507">
        <v>119</v>
      </c>
    </row>
    <row r="1508" spans="1:6">
      <c r="B1508">
        <v>125</v>
      </c>
    </row>
    <row r="1509" spans="1:6">
      <c r="B1509">
        <v>131</v>
      </c>
    </row>
    <row r="1510" spans="1:6">
      <c r="B1510">
        <v>136</v>
      </c>
    </row>
    <row r="1511" spans="1:6">
      <c r="B1511">
        <v>128</v>
      </c>
    </row>
    <row r="1512" spans="1:6">
      <c r="B1512">
        <v>124</v>
      </c>
    </row>
    <row r="1513" spans="1:6">
      <c r="B1513">
        <v>132</v>
      </c>
    </row>
    <row r="1516" spans="1:6" ht="15.6">
      <c r="A1516" s="4" t="s">
        <v>149</v>
      </c>
      <c r="B1516" s="4"/>
      <c r="C1516" s="4"/>
      <c r="D1516" s="4"/>
      <c r="E1516" s="4"/>
      <c r="F1516" s="4"/>
    </row>
    <row r="1518" spans="1:6">
      <c r="B1518">
        <v>125</v>
      </c>
      <c r="C1518">
        <v>118</v>
      </c>
    </row>
    <row r="1519" spans="1:6">
      <c r="B1519">
        <v>148</v>
      </c>
      <c r="C1519">
        <v>119</v>
      </c>
    </row>
    <row r="1520" spans="1:6">
      <c r="B1520">
        <v>137</v>
      </c>
      <c r="C1520">
        <v>119</v>
      </c>
    </row>
    <row r="1521" spans="2:3">
      <c r="B1521">
        <v>120</v>
      </c>
      <c r="C1521">
        <v>119</v>
      </c>
    </row>
    <row r="1522" spans="2:3">
      <c r="B1522">
        <v>135</v>
      </c>
      <c r="C1522">
        <v>119</v>
      </c>
    </row>
    <row r="1523" spans="2:3">
      <c r="B1523">
        <v>132</v>
      </c>
      <c r="C1523">
        <v>120</v>
      </c>
    </row>
    <row r="1524" spans="2:3">
      <c r="B1524">
        <v>145</v>
      </c>
      <c r="C1524">
        <v>122</v>
      </c>
    </row>
    <row r="1525" spans="2:3">
      <c r="B1525">
        <v>122</v>
      </c>
      <c r="C1525">
        <v>122</v>
      </c>
    </row>
    <row r="1526" spans="2:3">
      <c r="B1526">
        <v>130</v>
      </c>
      <c r="C1526">
        <v>122</v>
      </c>
    </row>
    <row r="1527" spans="2:3">
      <c r="B1527">
        <v>141</v>
      </c>
      <c r="C1527">
        <v>122</v>
      </c>
    </row>
    <row r="1528" spans="2:3">
      <c r="B1528">
        <v>118</v>
      </c>
      <c r="C1528">
        <v>122</v>
      </c>
    </row>
    <row r="1529" spans="2:3">
      <c r="B1529">
        <v>125</v>
      </c>
      <c r="C1529">
        <v>123</v>
      </c>
    </row>
    <row r="1530" spans="2:3">
      <c r="B1530">
        <v>132</v>
      </c>
      <c r="C1530">
        <v>124</v>
      </c>
    </row>
    <row r="1531" spans="2:3">
      <c r="B1531">
        <v>136</v>
      </c>
      <c r="C1531">
        <v>124</v>
      </c>
    </row>
    <row r="1532" spans="2:3">
      <c r="B1532">
        <v>128</v>
      </c>
      <c r="C1532">
        <v>124</v>
      </c>
    </row>
    <row r="1533" spans="2:3">
      <c r="B1533">
        <v>123</v>
      </c>
      <c r="C1533">
        <v>124</v>
      </c>
    </row>
    <row r="1534" spans="2:3">
      <c r="B1534">
        <v>132</v>
      </c>
      <c r="C1534">
        <v>125</v>
      </c>
    </row>
    <row r="1535" spans="2:3">
      <c r="B1535">
        <v>138</v>
      </c>
      <c r="C1535">
        <v>125</v>
      </c>
    </row>
    <row r="1536" spans="2:3">
      <c r="B1536">
        <v>126</v>
      </c>
      <c r="C1536">
        <v>125</v>
      </c>
    </row>
    <row r="1537" spans="2:3">
      <c r="B1537">
        <v>129</v>
      </c>
      <c r="C1537">
        <v>125</v>
      </c>
    </row>
    <row r="1538" spans="2:3">
      <c r="B1538">
        <v>136</v>
      </c>
      <c r="C1538">
        <v>125</v>
      </c>
    </row>
    <row r="1539" spans="2:3">
      <c r="B1539">
        <v>127</v>
      </c>
      <c r="C1539">
        <v>125</v>
      </c>
    </row>
    <row r="1540" spans="2:3">
      <c r="B1540">
        <v>130</v>
      </c>
      <c r="C1540">
        <v>125</v>
      </c>
    </row>
    <row r="1541" spans="2:3">
      <c r="B1541">
        <v>122</v>
      </c>
      <c r="C1541">
        <v>125</v>
      </c>
    </row>
    <row r="1542" spans="2:3">
      <c r="B1542">
        <v>125</v>
      </c>
      <c r="C1542">
        <v>125</v>
      </c>
    </row>
    <row r="1543" spans="2:3">
      <c r="B1543">
        <v>133</v>
      </c>
      <c r="C1543">
        <v>125</v>
      </c>
    </row>
    <row r="1544" spans="2:3">
      <c r="B1544">
        <v>140</v>
      </c>
      <c r="C1544">
        <v>126</v>
      </c>
    </row>
    <row r="1545" spans="2:3">
      <c r="B1545">
        <v>126</v>
      </c>
      <c r="C1545">
        <v>126</v>
      </c>
    </row>
    <row r="1546" spans="2:3">
      <c r="B1546">
        <v>133</v>
      </c>
      <c r="C1546">
        <v>126</v>
      </c>
    </row>
    <row r="1547" spans="2:3">
      <c r="B1547">
        <v>135</v>
      </c>
      <c r="C1547">
        <v>126</v>
      </c>
    </row>
    <row r="1548" spans="2:3">
      <c r="B1548">
        <v>130</v>
      </c>
      <c r="C1548">
        <v>126</v>
      </c>
    </row>
    <row r="1549" spans="2:3">
      <c r="B1549">
        <v>134</v>
      </c>
      <c r="C1549">
        <v>127</v>
      </c>
    </row>
    <row r="1550" spans="2:3">
      <c r="B1550">
        <v>141</v>
      </c>
      <c r="C1550">
        <v>127</v>
      </c>
    </row>
    <row r="1551" spans="2:3">
      <c r="B1551">
        <v>119</v>
      </c>
      <c r="C1551">
        <v>127</v>
      </c>
    </row>
    <row r="1552" spans="2:3">
      <c r="B1552">
        <v>125</v>
      </c>
      <c r="C1552">
        <v>127</v>
      </c>
    </row>
    <row r="1553" spans="2:5">
      <c r="B1553">
        <v>131</v>
      </c>
      <c r="C1553">
        <v>128</v>
      </c>
    </row>
    <row r="1554" spans="2:5">
      <c r="B1554">
        <v>136</v>
      </c>
      <c r="C1554">
        <v>128</v>
      </c>
    </row>
    <row r="1555" spans="2:5">
      <c r="B1555">
        <v>128</v>
      </c>
      <c r="C1555">
        <v>128</v>
      </c>
    </row>
    <row r="1556" spans="2:5">
      <c r="B1556">
        <v>124</v>
      </c>
      <c r="C1556">
        <v>128</v>
      </c>
    </row>
    <row r="1557" spans="2:5">
      <c r="B1557">
        <v>132</v>
      </c>
      <c r="C1557">
        <v>128</v>
      </c>
    </row>
    <row r="1558" spans="2:5">
      <c r="B1558">
        <v>136</v>
      </c>
      <c r="C1558">
        <v>129</v>
      </c>
    </row>
    <row r="1559" spans="2:5">
      <c r="B1559">
        <v>127</v>
      </c>
      <c r="C1559">
        <v>130</v>
      </c>
    </row>
    <row r="1560" spans="2:5">
      <c r="B1560">
        <v>130</v>
      </c>
      <c r="C1560">
        <v>130</v>
      </c>
    </row>
    <row r="1561" spans="2:5">
      <c r="B1561">
        <v>122</v>
      </c>
      <c r="C1561">
        <v>130</v>
      </c>
    </row>
    <row r="1562" spans="2:5">
      <c r="B1562">
        <v>125</v>
      </c>
      <c r="C1562">
        <v>130</v>
      </c>
    </row>
    <row r="1563" spans="2:5">
      <c r="B1563">
        <v>133</v>
      </c>
      <c r="C1563">
        <v>130</v>
      </c>
    </row>
    <row r="1564" spans="2:5">
      <c r="B1564">
        <v>140</v>
      </c>
      <c r="C1564">
        <v>130</v>
      </c>
    </row>
    <row r="1565" spans="2:5">
      <c r="B1565">
        <v>126</v>
      </c>
      <c r="C1565">
        <v>130</v>
      </c>
    </row>
    <row r="1566" spans="2:5">
      <c r="B1566">
        <v>133</v>
      </c>
      <c r="C1566">
        <v>130</v>
      </c>
    </row>
    <row r="1567" spans="2:5" ht="15.6">
      <c r="B1567" s="30">
        <v>135</v>
      </c>
      <c r="C1567" s="8">
        <v>130</v>
      </c>
      <c r="D1567" s="4">
        <f>AVERAGE(C1518:C1617)</f>
        <v>130.5</v>
      </c>
      <c r="E1567" s="4" t="s">
        <v>29</v>
      </c>
    </row>
    <row r="1568" spans="2:5">
      <c r="B1568">
        <v>130</v>
      </c>
      <c r="C1568">
        <v>131</v>
      </c>
    </row>
    <row r="1569" spans="2:3">
      <c r="B1569">
        <v>134</v>
      </c>
      <c r="C1569">
        <v>131</v>
      </c>
    </row>
    <row r="1570" spans="2:3">
      <c r="B1570">
        <v>141</v>
      </c>
      <c r="C1570">
        <v>131</v>
      </c>
    </row>
    <row r="1571" spans="2:3">
      <c r="B1571">
        <v>119</v>
      </c>
      <c r="C1571">
        <v>131</v>
      </c>
    </row>
    <row r="1572" spans="2:3">
      <c r="B1572">
        <v>125</v>
      </c>
      <c r="C1572">
        <v>132</v>
      </c>
    </row>
    <row r="1573" spans="2:3">
      <c r="B1573">
        <v>131</v>
      </c>
      <c r="C1573">
        <v>132</v>
      </c>
    </row>
    <row r="1574" spans="2:3">
      <c r="B1574">
        <v>136</v>
      </c>
      <c r="C1574">
        <v>132</v>
      </c>
    </row>
    <row r="1575" spans="2:3">
      <c r="B1575">
        <v>128</v>
      </c>
      <c r="C1575">
        <v>132</v>
      </c>
    </row>
    <row r="1576" spans="2:3">
      <c r="B1576">
        <v>124</v>
      </c>
      <c r="C1576">
        <v>132</v>
      </c>
    </row>
    <row r="1577" spans="2:3">
      <c r="B1577">
        <v>132</v>
      </c>
      <c r="C1577">
        <v>132</v>
      </c>
    </row>
    <row r="1578" spans="2:3">
      <c r="B1578">
        <v>136</v>
      </c>
      <c r="C1578">
        <v>132</v>
      </c>
    </row>
    <row r="1579" spans="2:3">
      <c r="B1579">
        <v>127</v>
      </c>
      <c r="C1579">
        <v>133</v>
      </c>
    </row>
    <row r="1580" spans="2:3">
      <c r="B1580">
        <v>130</v>
      </c>
      <c r="C1580">
        <v>133</v>
      </c>
    </row>
    <row r="1581" spans="2:3">
      <c r="B1581">
        <v>122</v>
      </c>
      <c r="C1581">
        <v>133</v>
      </c>
    </row>
    <row r="1582" spans="2:3">
      <c r="B1582">
        <v>125</v>
      </c>
      <c r="C1582">
        <v>133</v>
      </c>
    </row>
    <row r="1583" spans="2:3">
      <c r="B1583">
        <v>133</v>
      </c>
      <c r="C1583">
        <v>133</v>
      </c>
    </row>
    <row r="1584" spans="2:3">
      <c r="B1584">
        <v>140</v>
      </c>
      <c r="C1584">
        <v>133</v>
      </c>
    </row>
    <row r="1585" spans="2:3">
      <c r="B1585">
        <v>126</v>
      </c>
      <c r="C1585">
        <v>133</v>
      </c>
    </row>
    <row r="1586" spans="2:3">
      <c r="B1586">
        <v>133</v>
      </c>
      <c r="C1586">
        <v>133</v>
      </c>
    </row>
    <row r="1587" spans="2:3">
      <c r="B1587">
        <v>135</v>
      </c>
      <c r="C1587">
        <v>134</v>
      </c>
    </row>
    <row r="1588" spans="2:3">
      <c r="B1588">
        <v>130</v>
      </c>
      <c r="C1588">
        <v>134</v>
      </c>
    </row>
    <row r="1589" spans="2:3">
      <c r="B1589">
        <v>134</v>
      </c>
      <c r="C1589">
        <v>134</v>
      </c>
    </row>
    <row r="1590" spans="2:3">
      <c r="B1590">
        <v>141</v>
      </c>
      <c r="C1590">
        <v>134</v>
      </c>
    </row>
    <row r="1591" spans="2:3">
      <c r="B1591">
        <v>119</v>
      </c>
      <c r="C1591">
        <v>135</v>
      </c>
    </row>
    <row r="1592" spans="2:3">
      <c r="B1592">
        <v>125</v>
      </c>
      <c r="C1592">
        <v>135</v>
      </c>
    </row>
    <row r="1593" spans="2:3">
      <c r="B1593">
        <v>131</v>
      </c>
      <c r="C1593">
        <v>135</v>
      </c>
    </row>
    <row r="1594" spans="2:3">
      <c r="B1594">
        <v>136</v>
      </c>
      <c r="C1594">
        <v>135</v>
      </c>
    </row>
    <row r="1595" spans="2:3">
      <c r="B1595">
        <v>128</v>
      </c>
      <c r="C1595">
        <v>135</v>
      </c>
    </row>
    <row r="1596" spans="2:3">
      <c r="B1596">
        <v>124</v>
      </c>
      <c r="C1596">
        <v>136</v>
      </c>
    </row>
    <row r="1597" spans="2:3">
      <c r="B1597">
        <v>132</v>
      </c>
      <c r="C1597">
        <v>136</v>
      </c>
    </row>
    <row r="1598" spans="2:3">
      <c r="B1598">
        <v>136</v>
      </c>
      <c r="C1598">
        <v>136</v>
      </c>
    </row>
    <row r="1599" spans="2:3">
      <c r="B1599">
        <v>127</v>
      </c>
      <c r="C1599">
        <v>136</v>
      </c>
    </row>
    <row r="1600" spans="2:3">
      <c r="B1600">
        <v>130</v>
      </c>
      <c r="C1600">
        <v>136</v>
      </c>
    </row>
    <row r="1601" spans="2:3">
      <c r="B1601">
        <v>122</v>
      </c>
      <c r="C1601">
        <v>136</v>
      </c>
    </row>
    <row r="1602" spans="2:3">
      <c r="B1602">
        <v>125</v>
      </c>
      <c r="C1602">
        <v>136</v>
      </c>
    </row>
    <row r="1603" spans="2:3">
      <c r="B1603">
        <v>133</v>
      </c>
      <c r="C1603">
        <v>136</v>
      </c>
    </row>
    <row r="1604" spans="2:3">
      <c r="B1604">
        <v>140</v>
      </c>
      <c r="C1604">
        <v>136</v>
      </c>
    </row>
    <row r="1605" spans="2:3">
      <c r="B1605">
        <v>126</v>
      </c>
      <c r="C1605">
        <v>137</v>
      </c>
    </row>
    <row r="1606" spans="2:3">
      <c r="B1606">
        <v>133</v>
      </c>
      <c r="C1606">
        <v>138</v>
      </c>
    </row>
    <row r="1607" spans="2:3">
      <c r="B1607">
        <v>135</v>
      </c>
      <c r="C1607">
        <v>140</v>
      </c>
    </row>
    <row r="1608" spans="2:3">
      <c r="B1608">
        <v>130</v>
      </c>
      <c r="C1608">
        <v>140</v>
      </c>
    </row>
    <row r="1609" spans="2:3">
      <c r="B1609">
        <v>134</v>
      </c>
      <c r="C1609">
        <v>140</v>
      </c>
    </row>
    <row r="1610" spans="2:3">
      <c r="B1610">
        <v>141</v>
      </c>
      <c r="C1610">
        <v>140</v>
      </c>
    </row>
    <row r="1611" spans="2:3">
      <c r="B1611">
        <v>119</v>
      </c>
      <c r="C1611">
        <v>141</v>
      </c>
    </row>
    <row r="1612" spans="2:3">
      <c r="B1612">
        <v>125</v>
      </c>
      <c r="C1612">
        <v>141</v>
      </c>
    </row>
    <row r="1613" spans="2:3">
      <c r="B1613">
        <v>131</v>
      </c>
      <c r="C1613">
        <v>141</v>
      </c>
    </row>
    <row r="1614" spans="2:3">
      <c r="B1614">
        <v>136</v>
      </c>
      <c r="C1614">
        <v>141</v>
      </c>
    </row>
    <row r="1615" spans="2:3">
      <c r="B1615">
        <v>128</v>
      </c>
      <c r="C1615">
        <v>141</v>
      </c>
    </row>
    <row r="1616" spans="2:3">
      <c r="B1616">
        <v>124</v>
      </c>
      <c r="C1616">
        <v>145</v>
      </c>
    </row>
    <row r="1617" spans="1:8">
      <c r="B1617">
        <v>132</v>
      </c>
      <c r="C1617">
        <v>148</v>
      </c>
    </row>
    <row r="1620" spans="1:8" ht="15.6">
      <c r="A1620" s="4" t="s">
        <v>150</v>
      </c>
      <c r="B1620" s="4"/>
      <c r="C1620" s="4"/>
      <c r="D1620" s="4"/>
      <c r="E1620" s="4"/>
      <c r="F1620" s="4"/>
      <c r="G1620" s="4"/>
      <c r="H1620" s="4"/>
    </row>
    <row r="1622" spans="1:8">
      <c r="B1622">
        <v>118</v>
      </c>
      <c r="C1622">
        <v>1</v>
      </c>
    </row>
    <row r="1623" spans="1:8">
      <c r="B1623">
        <v>119</v>
      </c>
      <c r="C1623">
        <v>3</v>
      </c>
    </row>
    <row r="1624" spans="1:8">
      <c r="B1624">
        <v>120</v>
      </c>
      <c r="C1624">
        <v>1</v>
      </c>
    </row>
    <row r="1625" spans="1:8">
      <c r="B1625">
        <v>122</v>
      </c>
      <c r="C1625">
        <v>5</v>
      </c>
    </row>
    <row r="1626" spans="1:8">
      <c r="B1626">
        <v>123</v>
      </c>
      <c r="C1626">
        <v>1</v>
      </c>
    </row>
    <row r="1627" spans="1:8">
      <c r="B1627">
        <v>124</v>
      </c>
      <c r="C1627">
        <v>4</v>
      </c>
    </row>
    <row r="1628" spans="1:8">
      <c r="B1628">
        <v>125</v>
      </c>
      <c r="C1628">
        <v>10</v>
      </c>
    </row>
    <row r="1629" spans="1:8">
      <c r="B1629">
        <v>126</v>
      </c>
      <c r="C1629">
        <v>5</v>
      </c>
    </row>
    <row r="1630" spans="1:8">
      <c r="B1630">
        <v>127</v>
      </c>
      <c r="C1630">
        <v>4</v>
      </c>
    </row>
    <row r="1631" spans="1:8">
      <c r="B1631">
        <v>128</v>
      </c>
      <c r="C1631">
        <v>5</v>
      </c>
    </row>
    <row r="1632" spans="1:8">
      <c r="B1632">
        <v>129</v>
      </c>
      <c r="C1632">
        <v>1</v>
      </c>
    </row>
    <row r="1633" spans="2:3">
      <c r="B1633">
        <v>130</v>
      </c>
      <c r="C1633">
        <v>9</v>
      </c>
    </row>
    <row r="1634" spans="2:3">
      <c r="B1634">
        <v>131</v>
      </c>
      <c r="C1634">
        <v>4</v>
      </c>
    </row>
    <row r="1635" spans="2:3">
      <c r="B1635">
        <v>132</v>
      </c>
      <c r="C1635">
        <v>7</v>
      </c>
    </row>
    <row r="1636" spans="2:3">
      <c r="B1636">
        <v>133</v>
      </c>
      <c r="C1636">
        <v>8</v>
      </c>
    </row>
    <row r="1637" spans="2:3">
      <c r="B1637">
        <v>134</v>
      </c>
      <c r="C1637">
        <v>4</v>
      </c>
    </row>
    <row r="1638" spans="2:3">
      <c r="B1638">
        <v>135</v>
      </c>
      <c r="C1638">
        <v>5</v>
      </c>
    </row>
    <row r="1639" spans="2:3">
      <c r="B1639">
        <v>136</v>
      </c>
      <c r="C1639">
        <v>9</v>
      </c>
    </row>
    <row r="1640" spans="2:3">
      <c r="B1640">
        <v>137</v>
      </c>
      <c r="C1640">
        <v>1</v>
      </c>
    </row>
    <row r="1641" spans="2:3">
      <c r="B1641">
        <v>138</v>
      </c>
      <c r="C1641">
        <v>1</v>
      </c>
    </row>
    <row r="1642" spans="2:3">
      <c r="B1642">
        <v>140</v>
      </c>
      <c r="C1642">
        <v>4</v>
      </c>
    </row>
    <row r="1643" spans="2:3">
      <c r="B1643">
        <v>141</v>
      </c>
      <c r="C1643">
        <v>5</v>
      </c>
    </row>
    <row r="1644" spans="2:3">
      <c r="B1644">
        <v>145</v>
      </c>
      <c r="C1644">
        <v>1</v>
      </c>
    </row>
    <row r="1645" spans="2:3">
      <c r="B1645">
        <v>148</v>
      </c>
      <c r="C1645">
        <v>1</v>
      </c>
    </row>
    <row r="1652" spans="1:9" ht="15.6">
      <c r="A1652" s="31" t="s">
        <v>151</v>
      </c>
      <c r="B1652" s="31"/>
      <c r="C1652" s="31"/>
      <c r="D1652" s="31"/>
      <c r="E1652" s="31"/>
      <c r="F1652" s="31"/>
      <c r="G1652" s="31"/>
      <c r="H1652" s="31"/>
      <c r="I1652" s="31"/>
    </row>
    <row r="1654" spans="1:9" ht="15.6">
      <c r="B1654" s="4" t="s">
        <v>152</v>
      </c>
      <c r="C1654" s="4"/>
      <c r="D1654" s="4"/>
    </row>
    <row r="1655" spans="1:9" ht="15.6">
      <c r="B1655" s="31" t="s">
        <v>153</v>
      </c>
      <c r="C1655" s="31"/>
      <c r="D1655" s="31"/>
    </row>
    <row r="1656" spans="1:9" ht="15.6">
      <c r="B1656" s="31" t="s">
        <v>154</v>
      </c>
      <c r="C1656" s="31"/>
      <c r="D1656" s="31"/>
    </row>
    <row r="1659" spans="1:9" ht="15.6">
      <c r="A1659" s="31" t="s">
        <v>155</v>
      </c>
      <c r="B1659" s="31"/>
      <c r="C1659" s="31"/>
      <c r="D1659" s="31"/>
      <c r="E1659" s="31"/>
      <c r="F1659" s="31"/>
      <c r="G1659" s="31"/>
    </row>
    <row r="1661" spans="1:9">
      <c r="B1661" s="24" t="s">
        <v>156</v>
      </c>
      <c r="C1661" s="16" t="s">
        <v>157</v>
      </c>
      <c r="D1661" s="18" t="s">
        <v>158</v>
      </c>
    </row>
    <row r="1662" spans="1:9">
      <c r="B1662" s="19">
        <v>45</v>
      </c>
      <c r="C1662">
        <v>32</v>
      </c>
      <c r="D1662" s="20">
        <v>40</v>
      </c>
    </row>
    <row r="1663" spans="1:9">
      <c r="B1663" s="19">
        <v>35</v>
      </c>
      <c r="C1663">
        <v>28</v>
      </c>
      <c r="D1663" s="20">
        <v>39</v>
      </c>
    </row>
    <row r="1664" spans="1:9">
      <c r="B1664" s="19">
        <v>40</v>
      </c>
      <c r="C1664">
        <v>30</v>
      </c>
      <c r="D1664" s="20">
        <v>42</v>
      </c>
    </row>
    <row r="1665" spans="2:4">
      <c r="B1665" s="19">
        <v>38</v>
      </c>
      <c r="C1665">
        <v>34</v>
      </c>
      <c r="D1665" s="20">
        <v>41</v>
      </c>
    </row>
    <row r="1666" spans="2:4">
      <c r="B1666" s="19">
        <v>42</v>
      </c>
      <c r="C1666">
        <v>33</v>
      </c>
      <c r="D1666" s="20">
        <v>38</v>
      </c>
    </row>
    <row r="1667" spans="2:4">
      <c r="B1667" s="19">
        <v>37</v>
      </c>
      <c r="C1667">
        <v>35</v>
      </c>
      <c r="D1667" s="20">
        <v>43</v>
      </c>
    </row>
    <row r="1668" spans="2:4">
      <c r="B1668" s="19">
        <v>39</v>
      </c>
      <c r="C1668">
        <v>31</v>
      </c>
      <c r="D1668" s="20">
        <v>45</v>
      </c>
    </row>
    <row r="1669" spans="2:4">
      <c r="B1669" s="19">
        <v>43</v>
      </c>
      <c r="C1669">
        <v>29</v>
      </c>
      <c r="D1669" s="20">
        <v>44</v>
      </c>
    </row>
    <row r="1670" spans="2:4">
      <c r="B1670" s="19">
        <v>44</v>
      </c>
      <c r="C1670">
        <v>36</v>
      </c>
      <c r="D1670" s="20">
        <v>41</v>
      </c>
    </row>
    <row r="1671" spans="2:4">
      <c r="B1671" s="21">
        <v>41</v>
      </c>
      <c r="C1671" s="22">
        <v>37</v>
      </c>
      <c r="D1671" s="23">
        <v>37</v>
      </c>
    </row>
    <row r="1683" spans="1:8" ht="15.6">
      <c r="A1683" s="31" t="s">
        <v>159</v>
      </c>
      <c r="B1683" s="31"/>
      <c r="C1683" s="31"/>
      <c r="D1683" s="31"/>
      <c r="E1683" s="31"/>
      <c r="F1683" s="31"/>
      <c r="G1683" s="31"/>
      <c r="H1683" s="31"/>
    </row>
    <row r="1685" spans="1:8" ht="15.6">
      <c r="B1685" s="4" t="s">
        <v>156</v>
      </c>
      <c r="C1685" s="4">
        <f>AVERAGE(B1662:B1671)</f>
        <v>40.4</v>
      </c>
    </row>
    <row r="1686" spans="1:8" ht="15.6">
      <c r="B1686" s="4" t="s">
        <v>157</v>
      </c>
      <c r="C1686" s="4">
        <f>AVERAGE(C1662:C1671)</f>
        <v>32.5</v>
      </c>
    </row>
    <row r="1687" spans="1:8" ht="15.6">
      <c r="B1687" s="4" t="s">
        <v>158</v>
      </c>
      <c r="C1687" s="4">
        <f>AVERAGE(D1662:D1671)</f>
        <v>41</v>
      </c>
    </row>
    <row r="1690" spans="1:8" ht="15.6">
      <c r="A1690" s="31" t="s">
        <v>160</v>
      </c>
      <c r="B1690" s="31"/>
      <c r="C1690" s="31"/>
      <c r="D1690" s="31"/>
      <c r="E1690" s="31"/>
      <c r="F1690" s="31"/>
      <c r="G1690" s="31"/>
      <c r="H1690" s="31"/>
    </row>
    <row r="1692" spans="1:8" ht="15.6">
      <c r="B1692" s="4" t="s">
        <v>156</v>
      </c>
      <c r="C1692" s="4">
        <f>B1662-B1663</f>
        <v>10</v>
      </c>
    </row>
    <row r="1693" spans="1:8" ht="15.6">
      <c r="B1693" s="4" t="s">
        <v>157</v>
      </c>
      <c r="C1693" s="4">
        <f>C1671-C1663</f>
        <v>9</v>
      </c>
      <c r="E1693" s="35" t="s">
        <v>41</v>
      </c>
      <c r="F1693" s="35"/>
      <c r="G1693" s="35"/>
      <c r="H1693" s="35"/>
    </row>
    <row r="1694" spans="1:8" ht="15.6">
      <c r="B1694" s="4" t="s">
        <v>158</v>
      </c>
      <c r="C1694" s="4">
        <f>D1668-D1671</f>
        <v>8</v>
      </c>
    </row>
  </sheetData>
  <sortState xmlns:xlrd2="http://schemas.microsoft.com/office/spreadsheetml/2017/richdata2" ref="C1518:C1617">
    <sortCondition ref="C1518:C1617"/>
  </sortState>
  <mergeCells count="74">
    <mergeCell ref="A747:I747"/>
    <mergeCell ref="A763:J763"/>
    <mergeCell ref="D411:G411"/>
    <mergeCell ref="E515:H515"/>
    <mergeCell ref="C726:F726"/>
    <mergeCell ref="C727:F727"/>
    <mergeCell ref="C728:F728"/>
    <mergeCell ref="A126:Y126"/>
    <mergeCell ref="C128:P128"/>
    <mergeCell ref="A130:E130"/>
    <mergeCell ref="D45:T45"/>
    <mergeCell ref="A48:E48"/>
    <mergeCell ref="E60:H60"/>
    <mergeCell ref="A83:F83"/>
    <mergeCell ref="E3:T3"/>
    <mergeCell ref="A5:H5"/>
    <mergeCell ref="F9:I9"/>
    <mergeCell ref="A36:J36"/>
    <mergeCell ref="A119:I119"/>
    <mergeCell ref="E138:H138"/>
    <mergeCell ref="A183:F183"/>
    <mergeCell ref="A238:G238"/>
    <mergeCell ref="A244:T244"/>
    <mergeCell ref="A397:R397"/>
    <mergeCell ref="A808:S808"/>
    <mergeCell ref="B810:L810"/>
    <mergeCell ref="B811:L811"/>
    <mergeCell ref="E246:K246"/>
    <mergeCell ref="A249:I249"/>
    <mergeCell ref="A266:H266"/>
    <mergeCell ref="D273:G273"/>
    <mergeCell ref="C399:N399"/>
    <mergeCell ref="C400:N400"/>
    <mergeCell ref="C401:N401"/>
    <mergeCell ref="A614:J614"/>
    <mergeCell ref="A722:S722"/>
    <mergeCell ref="C724:F724"/>
    <mergeCell ref="C725:F725"/>
    <mergeCell ref="A404:I404"/>
    <mergeCell ref="A509:H509"/>
    <mergeCell ref="B959:R959"/>
    <mergeCell ref="A962:H962"/>
    <mergeCell ref="B812:L812"/>
    <mergeCell ref="A815:H815"/>
    <mergeCell ref="A839:F839"/>
    <mergeCell ref="D952:G952"/>
    <mergeCell ref="A956:P956"/>
    <mergeCell ref="A1049:F1049"/>
    <mergeCell ref="A1109:B1109"/>
    <mergeCell ref="A1113:M1113"/>
    <mergeCell ref="D1115:F1115"/>
    <mergeCell ref="D1116:G1116"/>
    <mergeCell ref="A1276:E1276"/>
    <mergeCell ref="A1286:H1286"/>
    <mergeCell ref="A1312:N1312"/>
    <mergeCell ref="B1142:C1142"/>
    <mergeCell ref="A1148:F1148"/>
    <mergeCell ref="A1167:M1167"/>
    <mergeCell ref="B1169:Y1169"/>
    <mergeCell ref="A1171:G1171"/>
    <mergeCell ref="A1405:J1405"/>
    <mergeCell ref="A1407:S1407"/>
    <mergeCell ref="A1408:S1408"/>
    <mergeCell ref="A1409:S1409"/>
    <mergeCell ref="B1314:S1314"/>
    <mergeCell ref="A1372:G1372"/>
    <mergeCell ref="A1378:H1378"/>
    <mergeCell ref="A1683:H1683"/>
    <mergeCell ref="A1690:H1690"/>
    <mergeCell ref="E1693:H1693"/>
    <mergeCell ref="A1652:I1652"/>
    <mergeCell ref="B1655:D1655"/>
    <mergeCell ref="B1656:D1656"/>
    <mergeCell ref="A1659:G16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53F-A50F-4C48-865E-8F166CCC05BC}">
  <dimension ref="A1:V132"/>
  <sheetViews>
    <sheetView tabSelected="1" workbookViewId="0">
      <selection activeCell="A137" sqref="A137"/>
    </sheetView>
  </sheetViews>
  <sheetFormatPr defaultRowHeight="14.4"/>
  <sheetData>
    <row r="1" spans="1:22" ht="15.6">
      <c r="A1" s="31" t="s">
        <v>161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3" spans="1:22">
      <c r="B3" s="38" t="s">
        <v>162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>
      <c r="B4" s="38" t="s">
        <v>163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>
      <c r="B5" s="38" t="s">
        <v>164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8" spans="1:22">
      <c r="A8" s="32" t="s">
        <v>165</v>
      </c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1:22">
      <c r="E9" s="5" t="s">
        <v>166</v>
      </c>
      <c r="F9" s="5" t="s">
        <v>167</v>
      </c>
    </row>
    <row r="10" spans="1:22">
      <c r="A10">
        <v>40</v>
      </c>
      <c r="D10">
        <v>40</v>
      </c>
      <c r="E10">
        <v>260</v>
      </c>
    </row>
    <row r="11" spans="1:22">
      <c r="A11">
        <v>45</v>
      </c>
      <c r="D11">
        <v>45</v>
      </c>
      <c r="E11">
        <v>265</v>
      </c>
    </row>
    <row r="12" spans="1:22">
      <c r="A12">
        <v>50</v>
      </c>
      <c r="D12">
        <v>50</v>
      </c>
      <c r="E12">
        <v>270</v>
      </c>
    </row>
    <row r="13" spans="1:22">
      <c r="A13">
        <v>55</v>
      </c>
      <c r="D13">
        <v>55</v>
      </c>
      <c r="E13">
        <v>275</v>
      </c>
    </row>
    <row r="14" spans="1:22">
      <c r="A14">
        <v>60</v>
      </c>
      <c r="D14">
        <v>60</v>
      </c>
      <c r="E14">
        <v>280</v>
      </c>
    </row>
    <row r="15" spans="1:22">
      <c r="A15">
        <v>62</v>
      </c>
      <c r="D15">
        <v>62</v>
      </c>
      <c r="E15">
        <v>285</v>
      </c>
    </row>
    <row r="16" spans="1:22">
      <c r="A16">
        <v>65</v>
      </c>
      <c r="D16">
        <v>65</v>
      </c>
      <c r="E16">
        <v>290</v>
      </c>
    </row>
    <row r="17" spans="1:5">
      <c r="A17">
        <v>68</v>
      </c>
      <c r="D17">
        <v>68</v>
      </c>
      <c r="E17">
        <v>295</v>
      </c>
    </row>
    <row r="18" spans="1:5">
      <c r="A18">
        <v>70</v>
      </c>
      <c r="D18">
        <v>70</v>
      </c>
      <c r="E18">
        <v>300</v>
      </c>
    </row>
    <row r="19" spans="1:5">
      <c r="A19">
        <v>72</v>
      </c>
      <c r="D19">
        <v>72</v>
      </c>
      <c r="E19">
        <v>305</v>
      </c>
    </row>
    <row r="20" spans="1:5">
      <c r="A20">
        <v>75</v>
      </c>
      <c r="D20">
        <v>75</v>
      </c>
      <c r="E20">
        <v>310</v>
      </c>
    </row>
    <row r="21" spans="1:5">
      <c r="A21">
        <v>78</v>
      </c>
      <c r="D21">
        <v>78</v>
      </c>
      <c r="E21">
        <v>315</v>
      </c>
    </row>
    <row r="22" spans="1:5">
      <c r="A22">
        <v>80</v>
      </c>
      <c r="D22">
        <v>80</v>
      </c>
      <c r="E22">
        <v>320</v>
      </c>
    </row>
    <row r="23" spans="1:5">
      <c r="A23">
        <v>82</v>
      </c>
      <c r="D23">
        <v>82</v>
      </c>
      <c r="E23">
        <v>325</v>
      </c>
    </row>
    <row r="24" spans="1:5">
      <c r="A24">
        <v>85</v>
      </c>
      <c r="D24">
        <v>85</v>
      </c>
      <c r="E24">
        <v>330</v>
      </c>
    </row>
    <row r="25" spans="1:5">
      <c r="A25">
        <v>88</v>
      </c>
      <c r="D25">
        <v>88</v>
      </c>
      <c r="E25">
        <v>335</v>
      </c>
    </row>
    <row r="26" spans="1:5">
      <c r="A26">
        <v>90</v>
      </c>
      <c r="D26">
        <v>90</v>
      </c>
      <c r="E26">
        <v>340</v>
      </c>
    </row>
    <row r="27" spans="1:5">
      <c r="A27">
        <v>92</v>
      </c>
      <c r="D27">
        <v>92</v>
      </c>
      <c r="E27">
        <v>345</v>
      </c>
    </row>
    <row r="28" spans="1:5">
      <c r="A28">
        <v>95</v>
      </c>
      <c r="D28">
        <v>95</v>
      </c>
      <c r="E28">
        <v>350</v>
      </c>
    </row>
    <row r="29" spans="1:5">
      <c r="A29">
        <v>100</v>
      </c>
      <c r="D29">
        <v>100</v>
      </c>
      <c r="E29">
        <v>355</v>
      </c>
    </row>
    <row r="30" spans="1:5">
      <c r="A30">
        <v>105</v>
      </c>
      <c r="D30">
        <v>105</v>
      </c>
      <c r="E30">
        <v>360</v>
      </c>
    </row>
    <row r="31" spans="1:5">
      <c r="A31">
        <v>110</v>
      </c>
      <c r="D31">
        <v>110</v>
      </c>
      <c r="E31">
        <v>365</v>
      </c>
    </row>
    <row r="32" spans="1:5">
      <c r="A32">
        <v>115</v>
      </c>
      <c r="D32">
        <v>115</v>
      </c>
      <c r="E32">
        <v>370</v>
      </c>
    </row>
    <row r="33" spans="1:5">
      <c r="A33">
        <v>120</v>
      </c>
      <c r="D33">
        <v>120</v>
      </c>
      <c r="E33">
        <v>375</v>
      </c>
    </row>
    <row r="34" spans="1:5">
      <c r="A34">
        <v>125</v>
      </c>
      <c r="D34">
        <v>125</v>
      </c>
      <c r="E34">
        <v>380</v>
      </c>
    </row>
    <row r="35" spans="1:5">
      <c r="A35">
        <v>130</v>
      </c>
      <c r="D35">
        <v>130</v>
      </c>
      <c r="E35">
        <v>385</v>
      </c>
    </row>
    <row r="36" spans="1:5">
      <c r="A36">
        <v>135</v>
      </c>
      <c r="D36">
        <v>135</v>
      </c>
      <c r="E36">
        <v>390</v>
      </c>
    </row>
    <row r="37" spans="1:5">
      <c r="A37">
        <v>140</v>
      </c>
      <c r="D37">
        <v>140</v>
      </c>
      <c r="E37">
        <v>395</v>
      </c>
    </row>
    <row r="38" spans="1:5">
      <c r="A38">
        <v>145</v>
      </c>
      <c r="D38">
        <v>145</v>
      </c>
      <c r="E38">
        <v>400</v>
      </c>
    </row>
    <row r="39" spans="1:5">
      <c r="A39">
        <v>150</v>
      </c>
      <c r="D39">
        <v>150</v>
      </c>
      <c r="E39">
        <v>405</v>
      </c>
    </row>
    <row r="40" spans="1:5">
      <c r="A40">
        <v>155</v>
      </c>
      <c r="D40">
        <v>155</v>
      </c>
      <c r="E40">
        <v>410</v>
      </c>
    </row>
    <row r="41" spans="1:5">
      <c r="A41">
        <v>160</v>
      </c>
      <c r="D41">
        <v>160</v>
      </c>
      <c r="E41">
        <v>415</v>
      </c>
    </row>
    <row r="42" spans="1:5">
      <c r="A42">
        <v>165</v>
      </c>
      <c r="D42">
        <v>165</v>
      </c>
      <c r="E42">
        <v>420</v>
      </c>
    </row>
    <row r="43" spans="1:5">
      <c r="A43">
        <v>170</v>
      </c>
      <c r="D43">
        <v>170</v>
      </c>
      <c r="E43">
        <v>425</v>
      </c>
    </row>
    <row r="44" spans="1:5">
      <c r="A44">
        <v>175</v>
      </c>
      <c r="D44">
        <v>175</v>
      </c>
      <c r="E44">
        <v>430</v>
      </c>
    </row>
    <row r="45" spans="1:5">
      <c r="A45">
        <v>180</v>
      </c>
      <c r="D45">
        <v>180</v>
      </c>
      <c r="E45">
        <v>435</v>
      </c>
    </row>
    <row r="46" spans="1:5">
      <c r="A46">
        <v>185</v>
      </c>
      <c r="D46">
        <v>185</v>
      </c>
      <c r="E46">
        <v>440</v>
      </c>
    </row>
    <row r="47" spans="1:5">
      <c r="A47">
        <v>190</v>
      </c>
      <c r="D47">
        <v>190</v>
      </c>
      <c r="E47">
        <v>445</v>
      </c>
    </row>
    <row r="48" spans="1:5">
      <c r="A48">
        <v>195</v>
      </c>
      <c r="D48">
        <v>195</v>
      </c>
      <c r="E48">
        <v>450</v>
      </c>
    </row>
    <row r="49" spans="1:5">
      <c r="A49">
        <v>200</v>
      </c>
      <c r="D49">
        <v>200</v>
      </c>
      <c r="E49">
        <v>455</v>
      </c>
    </row>
    <row r="50" spans="1:5">
      <c r="A50">
        <v>205</v>
      </c>
      <c r="D50">
        <v>205</v>
      </c>
      <c r="E50">
        <v>460</v>
      </c>
    </row>
    <row r="51" spans="1:5">
      <c r="A51">
        <v>210</v>
      </c>
      <c r="D51">
        <v>210</v>
      </c>
      <c r="E51">
        <v>465</v>
      </c>
    </row>
    <row r="52" spans="1:5">
      <c r="A52">
        <v>215</v>
      </c>
      <c r="D52">
        <v>215</v>
      </c>
      <c r="E52">
        <v>470</v>
      </c>
    </row>
    <row r="53" spans="1:5">
      <c r="A53">
        <v>220</v>
      </c>
      <c r="D53">
        <v>220</v>
      </c>
      <c r="E53">
        <v>475</v>
      </c>
    </row>
    <row r="54" spans="1:5">
      <c r="A54">
        <v>225</v>
      </c>
      <c r="D54">
        <v>225</v>
      </c>
      <c r="E54">
        <v>480</v>
      </c>
    </row>
    <row r="55" spans="1:5">
      <c r="A55">
        <v>230</v>
      </c>
      <c r="D55">
        <v>230</v>
      </c>
      <c r="E55">
        <v>485</v>
      </c>
    </row>
    <row r="56" spans="1:5">
      <c r="A56">
        <v>235</v>
      </c>
      <c r="D56">
        <v>235</v>
      </c>
      <c r="E56">
        <v>490</v>
      </c>
    </row>
    <row r="57" spans="1:5">
      <c r="A57">
        <v>240</v>
      </c>
      <c r="D57">
        <v>240</v>
      </c>
      <c r="E57">
        <v>495</v>
      </c>
    </row>
    <row r="58" spans="1:5">
      <c r="A58">
        <v>245</v>
      </c>
      <c r="D58">
        <v>245</v>
      </c>
      <c r="E58">
        <v>500</v>
      </c>
    </row>
    <row r="59" spans="1:5">
      <c r="A59">
        <v>250</v>
      </c>
      <c r="B59" s="5">
        <f>AVERAGE(A59:A60)</f>
        <v>252.5</v>
      </c>
      <c r="C59" s="5" t="s">
        <v>168</v>
      </c>
      <c r="D59" s="5">
        <v>120</v>
      </c>
      <c r="E59" s="5">
        <v>375</v>
      </c>
    </row>
    <row r="60" spans="1:5">
      <c r="A60">
        <v>255</v>
      </c>
    </row>
    <row r="61" spans="1:5">
      <c r="A61">
        <v>260</v>
      </c>
    </row>
    <row r="62" spans="1:5">
      <c r="A62">
        <v>265</v>
      </c>
    </row>
    <row r="63" spans="1:5">
      <c r="A63">
        <v>270</v>
      </c>
    </row>
    <row r="64" spans="1:5">
      <c r="A64">
        <v>275</v>
      </c>
    </row>
    <row r="65" spans="1:1">
      <c r="A65">
        <v>280</v>
      </c>
    </row>
    <row r="66" spans="1:1">
      <c r="A66">
        <v>285</v>
      </c>
    </row>
    <row r="67" spans="1:1">
      <c r="A67">
        <v>290</v>
      </c>
    </row>
    <row r="68" spans="1:1">
      <c r="A68">
        <v>295</v>
      </c>
    </row>
    <row r="69" spans="1:1">
      <c r="A69">
        <v>300</v>
      </c>
    </row>
    <row r="70" spans="1:1">
      <c r="A70">
        <v>305</v>
      </c>
    </row>
    <row r="71" spans="1:1">
      <c r="A71">
        <v>310</v>
      </c>
    </row>
    <row r="72" spans="1:1">
      <c r="A72">
        <v>315</v>
      </c>
    </row>
    <row r="73" spans="1:1">
      <c r="A73">
        <v>320</v>
      </c>
    </row>
    <row r="74" spans="1:1">
      <c r="A74">
        <v>325</v>
      </c>
    </row>
    <row r="75" spans="1:1">
      <c r="A75">
        <v>330</v>
      </c>
    </row>
    <row r="76" spans="1:1">
      <c r="A76">
        <v>335</v>
      </c>
    </row>
    <row r="77" spans="1:1">
      <c r="A77">
        <v>340</v>
      </c>
    </row>
    <row r="78" spans="1:1">
      <c r="A78">
        <v>345</v>
      </c>
    </row>
    <row r="79" spans="1:1">
      <c r="A79">
        <v>350</v>
      </c>
    </row>
    <row r="80" spans="1:1">
      <c r="A80">
        <v>355</v>
      </c>
    </row>
    <row r="81" spans="1:1">
      <c r="A81">
        <v>360</v>
      </c>
    </row>
    <row r="82" spans="1:1">
      <c r="A82">
        <v>365</v>
      </c>
    </row>
    <row r="83" spans="1:1">
      <c r="A83">
        <v>370</v>
      </c>
    </row>
    <row r="84" spans="1:1">
      <c r="A84">
        <v>375</v>
      </c>
    </row>
    <row r="85" spans="1:1">
      <c r="A85">
        <v>380</v>
      </c>
    </row>
    <row r="86" spans="1:1">
      <c r="A86">
        <v>385</v>
      </c>
    </row>
    <row r="87" spans="1:1">
      <c r="A87">
        <v>390</v>
      </c>
    </row>
    <row r="88" spans="1:1">
      <c r="A88">
        <v>395</v>
      </c>
    </row>
    <row r="89" spans="1:1">
      <c r="A89">
        <v>400</v>
      </c>
    </row>
    <row r="90" spans="1:1">
      <c r="A90">
        <v>405</v>
      </c>
    </row>
    <row r="91" spans="1:1">
      <c r="A91">
        <v>410</v>
      </c>
    </row>
    <row r="92" spans="1:1">
      <c r="A92">
        <v>415</v>
      </c>
    </row>
    <row r="93" spans="1:1">
      <c r="A93">
        <v>420</v>
      </c>
    </row>
    <row r="94" spans="1:1">
      <c r="A94">
        <v>425</v>
      </c>
    </row>
    <row r="95" spans="1:1">
      <c r="A95">
        <v>430</v>
      </c>
    </row>
    <row r="96" spans="1:1">
      <c r="A96">
        <v>435</v>
      </c>
    </row>
    <row r="97" spans="1:1">
      <c r="A97">
        <v>440</v>
      </c>
    </row>
    <row r="98" spans="1:1">
      <c r="A98">
        <v>445</v>
      </c>
    </row>
    <row r="99" spans="1:1">
      <c r="A99">
        <v>450</v>
      </c>
    </row>
    <row r="100" spans="1:1">
      <c r="A100">
        <v>455</v>
      </c>
    </row>
    <row r="101" spans="1:1">
      <c r="A101">
        <v>460</v>
      </c>
    </row>
    <row r="102" spans="1:1">
      <c r="A102">
        <v>465</v>
      </c>
    </row>
    <row r="103" spans="1:1">
      <c r="A103">
        <v>470</v>
      </c>
    </row>
    <row r="104" spans="1:1">
      <c r="A104">
        <v>475</v>
      </c>
    </row>
    <row r="105" spans="1:1">
      <c r="A105">
        <v>480</v>
      </c>
    </row>
    <row r="106" spans="1:1">
      <c r="A106">
        <v>485</v>
      </c>
    </row>
    <row r="107" spans="1:1">
      <c r="A107">
        <v>490</v>
      </c>
    </row>
    <row r="108" spans="1:1">
      <c r="A108">
        <v>495</v>
      </c>
    </row>
    <row r="109" spans="1:1">
      <c r="A109">
        <v>500</v>
      </c>
    </row>
    <row r="112" spans="1:1">
      <c r="A112" s="5" t="s">
        <v>169</v>
      </c>
    </row>
    <row r="114" spans="1:3">
      <c r="A114" s="39" t="s">
        <v>170</v>
      </c>
      <c r="B114" s="40"/>
      <c r="C114" s="40"/>
    </row>
    <row r="116" spans="1:3">
      <c r="B116" s="5">
        <v>72</v>
      </c>
    </row>
    <row r="118" spans="1:3">
      <c r="A118" s="39" t="s">
        <v>171</v>
      </c>
    </row>
    <row r="120" spans="1:3">
      <c r="B120" s="5">
        <v>125</v>
      </c>
    </row>
    <row r="123" spans="1:3">
      <c r="A123" s="39" t="s">
        <v>172</v>
      </c>
    </row>
    <row r="125" spans="1:3">
      <c r="B125" s="5">
        <v>375</v>
      </c>
    </row>
    <row r="129" spans="1:2">
      <c r="A129" s="39" t="s">
        <v>173</v>
      </c>
    </row>
    <row r="132" spans="1:2">
      <c r="B132" s="5">
        <v>455</v>
      </c>
    </row>
  </sheetData>
  <mergeCells count="5">
    <mergeCell ref="A8:K8"/>
    <mergeCell ref="A1:P1"/>
    <mergeCell ref="B3:V3"/>
    <mergeCell ref="B4:V4"/>
    <mergeCell ref="B5:V5"/>
  </mergeCells>
  <pageMargins left="0.7" right="0.7" top="0.75" bottom="0.75" header="0.3" footer="0.3"/>
  <ignoredErrors>
    <ignoredError sqref="B5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 Of Central Tendency</vt:lpstr>
      <vt:lpstr>Measure of Dispersion</vt:lpstr>
      <vt:lpstr>Percentile and Quartiles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Vaghela</dc:creator>
  <cp:lastModifiedBy>Saurav Vaghela</cp:lastModifiedBy>
  <dcterms:created xsi:type="dcterms:W3CDTF">2024-01-18T12:04:51Z</dcterms:created>
  <dcterms:modified xsi:type="dcterms:W3CDTF">2024-01-27T08:11:00Z</dcterms:modified>
</cp:coreProperties>
</file>