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0min_Annual_Maxima" sheetId="1" state="visible" r:id="rId1"/>
    <sheet name="Data_Statistics" sheetId="2" state="visible" r:id="rId2"/>
    <sheet name="Pivot_Table_Guide" sheetId="3" state="visible" r:id="rId3"/>
    <sheet name="Instructions" sheetId="4" state="visible" r:id="rId4"/>
    <sheet name="Excel_Templat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366092"/>
      <sz val="14"/>
    </font>
    <font>
      <b val="1"/>
      <color rgb="00366092"/>
    </font>
    <font>
      <color rgb="00444444"/>
    </font>
    <font>
      <color rgb="000000FF"/>
      <u val="single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CC"/>
        <bgColor rgb="00FFE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1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5" customWidth="1" min="3" max="3"/>
    <col width="6" customWidth="1" min="4" max="4"/>
    <col width="18" customWidth="1" min="5" max="5"/>
    <col width="15" customWidth="1" min="6" max="6"/>
    <col width="19" customWidth="1" min="7" max="7"/>
    <col width="8" customWidth="1" min="8" max="8"/>
    <col width="20" customWidth="1" min="9" max="9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Hour</t>
        </is>
      </c>
      <c r="E1" s="1" t="inlineStr">
        <is>
          <t>DateTime</t>
        </is>
      </c>
      <c r="F1" s="1" t="inlineStr">
        <is>
          <t>Rainfall (mm)</t>
        </is>
      </c>
      <c r="G1" s="1" t="inlineStr">
        <is>
          <t>Intensity (mm/hr)</t>
        </is>
      </c>
      <c r="H1" s="1" t="inlineStr">
        <is>
          <t>Season</t>
        </is>
      </c>
      <c r="I1" s="1" t="inlineStr">
        <is>
          <t>Notes</t>
        </is>
      </c>
    </row>
    <row r="2">
      <c r="A2" t="n">
        <v>1990</v>
      </c>
      <c r="B2" t="n">
        <v>7</v>
      </c>
      <c r="C2" t="n">
        <v>1</v>
      </c>
      <c r="D2" t="n">
        <v>20</v>
      </c>
      <c r="E2" t="inlineStr">
        <is>
          <t>1990-07-01 20:00</t>
        </is>
      </c>
      <c r="F2" t="n">
        <v>58.8</v>
      </c>
      <c r="G2" t="n">
        <v>58.8</v>
      </c>
      <c r="H2" t="inlineStr">
        <is>
          <t>Summer</t>
        </is>
      </c>
    </row>
    <row r="3">
      <c r="A3" t="n">
        <v>1991</v>
      </c>
      <c r="B3" t="n">
        <v>2</v>
      </c>
      <c r="C3" t="n">
        <v>11</v>
      </c>
      <c r="D3" t="n">
        <v>19</v>
      </c>
      <c r="E3" t="inlineStr">
        <is>
          <t>1991-02-11 19:00</t>
        </is>
      </c>
      <c r="F3" t="n">
        <v>40.5</v>
      </c>
      <c r="G3" t="n">
        <v>40.5</v>
      </c>
      <c r="H3" t="inlineStr">
        <is>
          <t>Winter</t>
        </is>
      </c>
    </row>
    <row r="4">
      <c r="A4" t="n">
        <v>1992</v>
      </c>
      <c r="B4" t="n">
        <v>6</v>
      </c>
      <c r="C4" t="n">
        <v>16</v>
      </c>
      <c r="D4" t="n">
        <v>8</v>
      </c>
      <c r="E4" t="inlineStr">
        <is>
          <t>1992-06-16 08:00</t>
        </is>
      </c>
      <c r="F4" t="n">
        <v>34.7</v>
      </c>
      <c r="G4" t="n">
        <v>34.7</v>
      </c>
      <c r="H4" t="inlineStr">
        <is>
          <t>Summer</t>
        </is>
      </c>
    </row>
    <row r="5">
      <c r="A5" t="n">
        <v>1993</v>
      </c>
      <c r="B5" t="n">
        <v>6</v>
      </c>
      <c r="C5" t="n">
        <v>24</v>
      </c>
      <c r="D5" t="n">
        <v>23</v>
      </c>
      <c r="E5" t="inlineStr">
        <is>
          <t>1993-06-24 23:00</t>
        </is>
      </c>
      <c r="F5" t="n">
        <v>80.2</v>
      </c>
      <c r="G5" t="n">
        <v>80.2</v>
      </c>
      <c r="H5" t="inlineStr">
        <is>
          <t>Summer</t>
        </is>
      </c>
    </row>
    <row r="6">
      <c r="A6" t="n">
        <v>1994</v>
      </c>
      <c r="B6" t="n">
        <v>5</v>
      </c>
      <c r="C6" t="n">
        <v>26</v>
      </c>
      <c r="D6" t="n">
        <v>19</v>
      </c>
      <c r="E6" t="inlineStr">
        <is>
          <t>1994-05-26 19:00</t>
        </is>
      </c>
      <c r="F6" t="n">
        <v>91.5</v>
      </c>
      <c r="G6" t="n">
        <v>91.5</v>
      </c>
      <c r="H6" t="inlineStr">
        <is>
          <t>Spring</t>
        </is>
      </c>
    </row>
    <row r="7">
      <c r="A7" t="n">
        <v>1995</v>
      </c>
      <c r="B7" t="n">
        <v>6</v>
      </c>
      <c r="C7" t="n">
        <v>8</v>
      </c>
      <c r="D7" t="n">
        <v>20</v>
      </c>
      <c r="E7" t="inlineStr">
        <is>
          <t>1995-06-08 20:00</t>
        </is>
      </c>
      <c r="F7" t="n">
        <v>31.8</v>
      </c>
      <c r="G7" t="n">
        <v>31.8</v>
      </c>
      <c r="H7" t="inlineStr">
        <is>
          <t>Summer</t>
        </is>
      </c>
    </row>
    <row r="8">
      <c r="A8" t="n">
        <v>1996</v>
      </c>
      <c r="B8" t="n">
        <v>6</v>
      </c>
      <c r="C8" t="n">
        <v>24</v>
      </c>
      <c r="D8" t="n">
        <v>13</v>
      </c>
      <c r="E8" t="inlineStr">
        <is>
          <t>1996-06-24 13:00</t>
        </is>
      </c>
      <c r="F8" t="n">
        <v>47.8</v>
      </c>
      <c r="G8" t="n">
        <v>47.8</v>
      </c>
      <c r="H8" t="inlineStr">
        <is>
          <t>Summer</t>
        </is>
      </c>
    </row>
    <row r="9">
      <c r="A9" t="n">
        <v>1997</v>
      </c>
      <c r="B9" t="n">
        <v>4</v>
      </c>
      <c r="C9" t="n">
        <v>7</v>
      </c>
      <c r="D9" t="n">
        <v>16</v>
      </c>
      <c r="E9" t="inlineStr">
        <is>
          <t>1997-04-07 16:00</t>
        </is>
      </c>
      <c r="F9" t="n">
        <v>33.4</v>
      </c>
      <c r="G9" t="n">
        <v>33.4</v>
      </c>
      <c r="H9" t="inlineStr">
        <is>
          <t>Spring</t>
        </is>
      </c>
    </row>
    <row r="10">
      <c r="A10" t="n">
        <v>1998</v>
      </c>
      <c r="B10" t="n">
        <v>7</v>
      </c>
      <c r="C10" t="n">
        <v>31</v>
      </c>
      <c r="D10" t="n">
        <v>19</v>
      </c>
      <c r="E10" t="inlineStr">
        <is>
          <t>1998-07-31 19:00</t>
        </is>
      </c>
      <c r="F10" t="n">
        <v>77.09999999999999</v>
      </c>
      <c r="G10" t="n">
        <v>77.09999999999999</v>
      </c>
      <c r="H10" t="inlineStr">
        <is>
          <t>Summer</t>
        </is>
      </c>
      <c r="I10" t="inlineStr">
        <is>
          <t>Extreme event year</t>
        </is>
      </c>
    </row>
    <row r="11">
      <c r="A11" t="n">
        <v>1999</v>
      </c>
      <c r="B11" t="n">
        <v>12</v>
      </c>
      <c r="C11" t="n">
        <v>24</v>
      </c>
      <c r="D11" t="n">
        <v>22</v>
      </c>
      <c r="E11" t="inlineStr">
        <is>
          <t>1999-12-24 22:00</t>
        </is>
      </c>
      <c r="F11" t="n">
        <v>38.4</v>
      </c>
      <c r="G11" t="n">
        <v>38.4</v>
      </c>
      <c r="H11" t="inlineStr">
        <is>
          <t>Winter</t>
        </is>
      </c>
    </row>
    <row r="12">
      <c r="A12" t="n">
        <v>2000</v>
      </c>
      <c r="B12" t="n">
        <v>12</v>
      </c>
      <c r="C12" t="n">
        <v>23</v>
      </c>
      <c r="D12" t="n">
        <v>23</v>
      </c>
      <c r="E12" t="inlineStr">
        <is>
          <t>2000-12-23 23:00</t>
        </is>
      </c>
      <c r="F12" t="n">
        <v>25.6</v>
      </c>
      <c r="G12" t="n">
        <v>25.6</v>
      </c>
      <c r="H12" t="inlineStr">
        <is>
          <t>Winter</t>
        </is>
      </c>
    </row>
    <row r="13">
      <c r="A13" t="n">
        <v>2001</v>
      </c>
      <c r="B13" t="n">
        <v>3</v>
      </c>
      <c r="C13" t="n">
        <v>21</v>
      </c>
      <c r="D13" t="n">
        <v>18</v>
      </c>
      <c r="E13" t="inlineStr">
        <is>
          <t>2001-03-21 18:00</t>
        </is>
      </c>
      <c r="F13" t="n">
        <v>40.7</v>
      </c>
      <c r="G13" t="n">
        <v>40.7</v>
      </c>
      <c r="H13" t="inlineStr">
        <is>
          <t>Spring</t>
        </is>
      </c>
    </row>
    <row r="14">
      <c r="A14" t="n">
        <v>2002</v>
      </c>
      <c r="B14" t="n">
        <v>8</v>
      </c>
      <c r="C14" t="n">
        <v>16</v>
      </c>
      <c r="D14" t="n">
        <v>1</v>
      </c>
      <c r="E14" t="inlineStr">
        <is>
          <t>2002-08-16 01:00</t>
        </is>
      </c>
      <c r="F14" t="n">
        <v>29.9</v>
      </c>
      <c r="G14" t="n">
        <v>29.9</v>
      </c>
      <c r="H14" t="inlineStr">
        <is>
          <t>Summer</t>
        </is>
      </c>
    </row>
    <row r="15">
      <c r="A15" t="n">
        <v>2003</v>
      </c>
      <c r="B15" t="n">
        <v>7</v>
      </c>
      <c r="C15" t="n">
        <v>7</v>
      </c>
      <c r="D15" t="n">
        <v>20</v>
      </c>
      <c r="E15" t="inlineStr">
        <is>
          <t>2003-07-07 20:00</t>
        </is>
      </c>
      <c r="F15" t="n">
        <v>15</v>
      </c>
      <c r="G15" t="n">
        <v>15</v>
      </c>
      <c r="H15" t="inlineStr">
        <is>
          <t>Summer</t>
        </is>
      </c>
    </row>
    <row r="16">
      <c r="A16" t="n">
        <v>2004</v>
      </c>
      <c r="B16" t="n">
        <v>7</v>
      </c>
      <c r="C16" t="n">
        <v>8</v>
      </c>
      <c r="D16" t="n">
        <v>7</v>
      </c>
      <c r="E16" t="inlineStr">
        <is>
          <t>2004-07-08 07:00</t>
        </is>
      </c>
      <c r="F16" t="n">
        <v>35.1</v>
      </c>
      <c r="G16" t="n">
        <v>35.1</v>
      </c>
      <c r="H16" t="inlineStr">
        <is>
          <t>Summer</t>
        </is>
      </c>
    </row>
    <row r="17">
      <c r="A17" t="n">
        <v>2005</v>
      </c>
      <c r="B17" t="n">
        <v>9</v>
      </c>
      <c r="C17" t="n">
        <v>24</v>
      </c>
      <c r="D17" t="n">
        <v>18</v>
      </c>
      <c r="E17" t="inlineStr">
        <is>
          <t>2005-09-24 18:00</t>
        </is>
      </c>
      <c r="F17" t="n">
        <v>112</v>
      </c>
      <c r="G17" t="n">
        <v>112</v>
      </c>
      <c r="H17" t="inlineStr">
        <is>
          <t>Fall</t>
        </is>
      </c>
      <c r="I17" t="inlineStr">
        <is>
          <t>Extreme event year</t>
        </is>
      </c>
    </row>
    <row r="18">
      <c r="A18" t="n">
        <v>2006</v>
      </c>
      <c r="B18" t="n">
        <v>3</v>
      </c>
      <c r="C18" t="n">
        <v>1</v>
      </c>
      <c r="D18" t="n">
        <v>20</v>
      </c>
      <c r="E18" t="inlineStr">
        <is>
          <t>2006-03-01 20:00</t>
        </is>
      </c>
      <c r="F18" t="n">
        <v>20.9</v>
      </c>
      <c r="G18" t="n">
        <v>20.9</v>
      </c>
      <c r="H18" t="inlineStr">
        <is>
          <t>Spring</t>
        </is>
      </c>
    </row>
    <row r="19">
      <c r="A19" t="n">
        <v>2007</v>
      </c>
      <c r="B19" t="n">
        <v>8</v>
      </c>
      <c r="C19" t="n">
        <v>6</v>
      </c>
      <c r="D19" t="n">
        <v>23</v>
      </c>
      <c r="E19" t="inlineStr">
        <is>
          <t>2007-08-06 23:00</t>
        </is>
      </c>
      <c r="F19" t="n">
        <v>15</v>
      </c>
      <c r="G19" t="n">
        <v>15</v>
      </c>
      <c r="H19" t="inlineStr">
        <is>
          <t>Summer</t>
        </is>
      </c>
    </row>
    <row r="20">
      <c r="A20" t="n">
        <v>2008</v>
      </c>
      <c r="B20" t="n">
        <v>4</v>
      </c>
      <c r="C20" t="n">
        <v>8</v>
      </c>
      <c r="D20" t="n">
        <v>18</v>
      </c>
      <c r="E20" t="inlineStr">
        <is>
          <t>2008-04-08 18:00</t>
        </is>
      </c>
      <c r="F20" t="n">
        <v>19.4</v>
      </c>
      <c r="G20" t="n">
        <v>19.4</v>
      </c>
      <c r="H20" t="inlineStr">
        <is>
          <t>Spring</t>
        </is>
      </c>
    </row>
    <row r="21">
      <c r="A21" t="n">
        <v>2009</v>
      </c>
      <c r="B21" t="n">
        <v>8</v>
      </c>
      <c r="C21" t="n">
        <v>7</v>
      </c>
      <c r="D21" t="n">
        <v>21</v>
      </c>
      <c r="E21" t="inlineStr">
        <is>
          <t>2009-08-07 21:00</t>
        </is>
      </c>
      <c r="F21" t="n">
        <v>48.5</v>
      </c>
      <c r="G21" t="n">
        <v>48.5</v>
      </c>
      <c r="H21" t="inlineStr">
        <is>
          <t>Summer</t>
        </is>
      </c>
    </row>
    <row r="22">
      <c r="A22" t="n">
        <v>2010</v>
      </c>
      <c r="B22" t="n">
        <v>6</v>
      </c>
      <c r="C22" t="n">
        <v>25</v>
      </c>
      <c r="D22" t="n">
        <v>19</v>
      </c>
      <c r="E22" t="inlineStr">
        <is>
          <t>2010-06-25 19:00</t>
        </is>
      </c>
      <c r="F22" t="n">
        <v>115.7</v>
      </c>
      <c r="G22" t="n">
        <v>115.7</v>
      </c>
      <c r="H22" t="inlineStr">
        <is>
          <t>Summer</t>
        </is>
      </c>
    </row>
    <row r="23">
      <c r="A23" t="n">
        <v>2011</v>
      </c>
      <c r="B23" t="n">
        <v>6</v>
      </c>
      <c r="C23" t="n">
        <v>9</v>
      </c>
      <c r="D23" t="n">
        <v>15</v>
      </c>
      <c r="E23" t="inlineStr">
        <is>
          <t>2011-06-09 15:00</t>
        </is>
      </c>
      <c r="F23" t="n">
        <v>27</v>
      </c>
      <c r="G23" t="n">
        <v>27</v>
      </c>
      <c r="H23" t="inlineStr">
        <is>
          <t>Summer</t>
        </is>
      </c>
    </row>
    <row r="24">
      <c r="A24" t="n">
        <v>2012</v>
      </c>
      <c r="B24" t="n">
        <v>7</v>
      </c>
      <c r="C24" t="n">
        <v>26</v>
      </c>
      <c r="D24" t="n">
        <v>21</v>
      </c>
      <c r="E24" t="inlineStr">
        <is>
          <t>2012-07-26 21:00</t>
        </is>
      </c>
      <c r="F24" t="n">
        <v>57.1</v>
      </c>
      <c r="G24" t="n">
        <v>57.1</v>
      </c>
      <c r="H24" t="inlineStr">
        <is>
          <t>Summer</t>
        </is>
      </c>
      <c r="I24" t="inlineStr">
        <is>
          <t>Extreme event year</t>
        </is>
      </c>
    </row>
    <row r="25">
      <c r="A25" t="n">
        <v>2013</v>
      </c>
      <c r="B25" t="n">
        <v>4</v>
      </c>
      <c r="C25" t="n">
        <v>1</v>
      </c>
      <c r="D25" t="n">
        <v>16</v>
      </c>
      <c r="E25" t="inlineStr">
        <is>
          <t>2013-04-01 16:00</t>
        </is>
      </c>
      <c r="F25" t="n">
        <v>16.5</v>
      </c>
      <c r="G25" t="n">
        <v>16.5</v>
      </c>
      <c r="H25" t="inlineStr">
        <is>
          <t>Spring</t>
        </is>
      </c>
    </row>
    <row r="26">
      <c r="A26" t="n">
        <v>2014</v>
      </c>
      <c r="B26" t="n">
        <v>8</v>
      </c>
      <c r="C26" t="n">
        <v>12</v>
      </c>
      <c r="D26" t="n">
        <v>19</v>
      </c>
      <c r="E26" t="inlineStr">
        <is>
          <t>2014-08-12 19:00</t>
        </is>
      </c>
      <c r="F26" t="n">
        <v>15.4</v>
      </c>
      <c r="G26" t="n">
        <v>15.4</v>
      </c>
      <c r="H26" t="inlineStr">
        <is>
          <t>Summer</t>
        </is>
      </c>
    </row>
    <row r="27">
      <c r="A27" t="n">
        <v>2015</v>
      </c>
      <c r="B27" t="n">
        <v>5</v>
      </c>
      <c r="C27" t="n">
        <v>8</v>
      </c>
      <c r="D27" t="n">
        <v>20</v>
      </c>
      <c r="E27" t="inlineStr">
        <is>
          <t>2015-05-08 20:00</t>
        </is>
      </c>
      <c r="F27" t="n">
        <v>22.6</v>
      </c>
      <c r="G27" t="n">
        <v>22.6</v>
      </c>
      <c r="H27" t="inlineStr">
        <is>
          <t>Spring</t>
        </is>
      </c>
    </row>
    <row r="28">
      <c r="A28" t="n">
        <v>2016</v>
      </c>
      <c r="B28" t="n">
        <v>5</v>
      </c>
      <c r="C28" t="n">
        <v>8</v>
      </c>
      <c r="D28" t="n">
        <v>10</v>
      </c>
      <c r="E28" t="inlineStr">
        <is>
          <t>2016-05-08 10:00</t>
        </is>
      </c>
      <c r="F28" t="n">
        <v>59.5</v>
      </c>
      <c r="G28" t="n">
        <v>59.5</v>
      </c>
      <c r="H28" t="inlineStr">
        <is>
          <t>Spring</t>
        </is>
      </c>
    </row>
    <row r="29">
      <c r="A29" t="n">
        <v>2017</v>
      </c>
      <c r="B29" t="n">
        <v>5</v>
      </c>
      <c r="C29" t="n">
        <v>13</v>
      </c>
      <c r="D29" t="n">
        <v>18</v>
      </c>
      <c r="E29" t="inlineStr">
        <is>
          <t>2017-05-13 18:00</t>
        </is>
      </c>
      <c r="F29" t="n">
        <v>35.1</v>
      </c>
      <c r="G29" t="n">
        <v>35.1</v>
      </c>
      <c r="H29" t="inlineStr">
        <is>
          <t>Spring</t>
        </is>
      </c>
    </row>
    <row r="30">
      <c r="A30" t="n">
        <v>2018</v>
      </c>
      <c r="B30" t="n">
        <v>3</v>
      </c>
      <c r="C30" t="n">
        <v>15</v>
      </c>
      <c r="D30" t="n">
        <v>20</v>
      </c>
      <c r="E30" t="inlineStr">
        <is>
          <t>2018-03-15 20:00</t>
        </is>
      </c>
      <c r="F30" t="n">
        <v>40.1</v>
      </c>
      <c r="G30" t="n">
        <v>40.1</v>
      </c>
      <c r="H30" t="inlineStr">
        <is>
          <t>Spring</t>
        </is>
      </c>
    </row>
    <row r="31">
      <c r="A31" t="n">
        <v>2019</v>
      </c>
      <c r="B31" t="n">
        <v>5</v>
      </c>
      <c r="C31" t="n">
        <v>21</v>
      </c>
      <c r="D31" t="n">
        <v>22</v>
      </c>
      <c r="E31" t="inlineStr">
        <is>
          <t>2019-05-21 22:00</t>
        </is>
      </c>
      <c r="F31" t="n">
        <v>120</v>
      </c>
      <c r="G31" t="n">
        <v>120</v>
      </c>
      <c r="H31" t="inlineStr">
        <is>
          <t>Spring</t>
        </is>
      </c>
      <c r="I31" t="inlineStr">
        <is>
          <t>Extreme event year</t>
        </is>
      </c>
    </row>
    <row r="32">
      <c r="A32" t="n">
        <v>2020</v>
      </c>
      <c r="B32" t="n">
        <v>7</v>
      </c>
      <c r="C32" t="n">
        <v>26</v>
      </c>
      <c r="D32" t="n">
        <v>10</v>
      </c>
      <c r="E32" t="inlineStr">
        <is>
          <t>2020-07-26 10:00</t>
        </is>
      </c>
      <c r="F32" t="n">
        <v>28.7</v>
      </c>
      <c r="G32" t="n">
        <v>28.7</v>
      </c>
      <c r="H32" t="inlineStr">
        <is>
          <t>Summer</t>
        </is>
      </c>
    </row>
    <row r="33">
      <c r="A33" t="n">
        <v>2021</v>
      </c>
      <c r="B33" t="n">
        <v>6</v>
      </c>
      <c r="C33" t="n">
        <v>27</v>
      </c>
      <c r="D33" t="n">
        <v>20</v>
      </c>
      <c r="E33" t="inlineStr">
        <is>
          <t>2021-06-27 20:00</t>
        </is>
      </c>
      <c r="F33" t="n">
        <v>40.1</v>
      </c>
      <c r="G33" t="n">
        <v>40.1</v>
      </c>
      <c r="H33" t="inlineStr">
        <is>
          <t>Summer</t>
        </is>
      </c>
    </row>
    <row r="34">
      <c r="A34" t="n">
        <v>2022</v>
      </c>
      <c r="B34" t="n">
        <v>3</v>
      </c>
      <c r="C34" t="n">
        <v>12</v>
      </c>
      <c r="D34" t="n">
        <v>19</v>
      </c>
      <c r="E34" t="inlineStr">
        <is>
          <t>2022-03-12 19:00</t>
        </is>
      </c>
      <c r="F34" t="n">
        <v>22.1</v>
      </c>
      <c r="G34" t="n">
        <v>22.1</v>
      </c>
      <c r="H34" t="inlineStr">
        <is>
          <t>Spring</t>
        </is>
      </c>
    </row>
    <row r="35">
      <c r="A35" t="n">
        <v>2023</v>
      </c>
      <c r="B35" t="n">
        <v>7</v>
      </c>
      <c r="C35" t="n">
        <v>26</v>
      </c>
      <c r="D35" t="n">
        <v>14</v>
      </c>
      <c r="E35" t="inlineStr">
        <is>
          <t>2023-07-26 14:00</t>
        </is>
      </c>
      <c r="F35" t="n">
        <v>34.6</v>
      </c>
      <c r="G35" t="n">
        <v>34.6</v>
      </c>
      <c r="H35" t="inlineStr">
        <is>
          <t>Summer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20" customWidth="1" min="1" max="1"/>
    <col width="11" customWidth="1" min="2" max="2"/>
    <col width="7" customWidth="1" min="3" max="3"/>
  </cols>
  <sheetData>
    <row r="1">
      <c r="A1" s="1" t="inlineStr">
        <is>
          <t>Statistic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Number of Years</t>
        </is>
      </c>
      <c r="B2" t="n">
        <v>34</v>
      </c>
      <c r="C2" t="inlineStr">
        <is>
          <t>years</t>
        </is>
      </c>
    </row>
    <row r="3">
      <c r="A3" t="inlineStr">
        <is>
          <t>Date Range</t>
        </is>
      </c>
      <c r="B3" t="inlineStr">
        <is>
          <t>1990-2023</t>
        </is>
      </c>
      <c r="C3" t="inlineStr"/>
    </row>
    <row r="4">
      <c r="A4" t="inlineStr">
        <is>
          <t>Minimum Rainfall</t>
        </is>
      </c>
      <c r="B4" t="n">
        <v>15</v>
      </c>
      <c r="C4" t="inlineStr">
        <is>
          <t>mm</t>
        </is>
      </c>
    </row>
    <row r="5">
      <c r="A5" t="inlineStr">
        <is>
          <t>Maximum Rainfall</t>
        </is>
      </c>
      <c r="B5" t="n">
        <v>120</v>
      </c>
      <c r="C5" t="inlineStr">
        <is>
          <t>mm</t>
        </is>
      </c>
    </row>
    <row r="6">
      <c r="A6" t="inlineStr">
        <is>
          <t>Mean Rainfall</t>
        </is>
      </c>
      <c r="B6" t="n">
        <v>45</v>
      </c>
      <c r="C6" t="inlineStr">
        <is>
          <t>mm</t>
        </is>
      </c>
    </row>
    <row r="7">
      <c r="A7" t="inlineStr">
        <is>
          <t>Median Rainfall</t>
        </is>
      </c>
      <c r="B7" t="n">
        <v>35.1</v>
      </c>
      <c r="C7" t="inlineStr">
        <is>
          <t>mm</t>
        </is>
      </c>
    </row>
    <row r="8">
      <c r="A8" t="inlineStr">
        <is>
          <t>Standard Deviation</t>
        </is>
      </c>
      <c r="B8" t="n">
        <v>29.1</v>
      </c>
      <c r="C8" t="inlineStr">
        <is>
          <t>mm</t>
        </is>
      </c>
    </row>
    <row r="9">
      <c r="A9" t="inlineStr">
        <is>
          <t>Coefficient of Variation</t>
        </is>
      </c>
      <c r="B9" t="n">
        <v>0.65</v>
      </c>
      <c r="C9" t="inlineStr">
        <is>
          <t>-</t>
        </is>
      </c>
    </row>
    <row r="10">
      <c r="A10" t="inlineStr"/>
      <c r="B10" t="inlineStr"/>
      <c r="C10" t="inlineStr"/>
    </row>
    <row r="11">
      <c r="A11" s="1" t="inlineStr">
        <is>
          <t>SEASONAL DISTRIBUTION</t>
        </is>
      </c>
      <c r="B11" s="1" t="inlineStr"/>
      <c r="C11" s="1" t="inlineStr"/>
    </row>
    <row r="12">
      <c r="A12" t="inlineStr">
        <is>
          <t>Spring Events</t>
        </is>
      </c>
      <c r="B12" t="n">
        <v>12</v>
      </c>
      <c r="C12" t="inlineStr">
        <is>
          <t>count</t>
        </is>
      </c>
    </row>
    <row r="13">
      <c r="A13" t="inlineStr">
        <is>
          <t>Summer Events</t>
        </is>
      </c>
      <c r="B13" t="n">
        <v>18</v>
      </c>
      <c r="C13" t="inlineStr">
        <is>
          <t>count</t>
        </is>
      </c>
    </row>
    <row r="14">
      <c r="A14" t="inlineStr">
        <is>
          <t>Fall Events</t>
        </is>
      </c>
      <c r="B14" t="n">
        <v>1</v>
      </c>
      <c r="C14" t="inlineStr">
        <is>
          <t>count</t>
        </is>
      </c>
    </row>
    <row r="15">
      <c r="A15" t="inlineStr">
        <is>
          <t>Winter Events</t>
        </is>
      </c>
      <c r="B15" t="n">
        <v>3</v>
      </c>
      <c r="C15" t="inlineStr">
        <is>
          <t>count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5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Pivot Table Analysis Guide</t>
        </is>
      </c>
    </row>
    <row r="2">
      <c r="A2" t="inlineStr"/>
    </row>
    <row r="3">
      <c r="A3" s="3" t="inlineStr">
        <is>
          <t>AVAILABLE FIELDS FOR PIVOT TABLES:</t>
        </is>
      </c>
    </row>
    <row r="4">
      <c r="A4" t="inlineStr">
        <is>
          <t>• Year - Analyze trends over time</t>
        </is>
      </c>
    </row>
    <row r="5">
      <c r="A5" t="inlineStr">
        <is>
          <t>• Month - Seasonal patterns (1=Jan, 12=Dec)</t>
        </is>
      </c>
    </row>
    <row r="6">
      <c r="A6" t="inlineStr">
        <is>
          <t>• Day - Daily patterns within months</t>
        </is>
      </c>
    </row>
    <row r="7">
      <c r="A7" t="inlineStr">
        <is>
          <t>• Hour - Hourly patterns (0-23)</t>
        </is>
      </c>
    </row>
    <row r="8">
      <c r="A8" t="inlineStr">
        <is>
          <t>• Season - Seasonal grouping (Spring, Summer, Fall, Winter)</t>
        </is>
      </c>
    </row>
    <row r="9">
      <c r="A9" t="inlineStr">
        <is>
          <t>• Rainfall (mm) - Values to summarize</t>
        </is>
      </c>
    </row>
    <row r="10">
      <c r="A10" t="inlineStr">
        <is>
          <t>• Intensity (mm/hr) - Same as rainfall for 60-min data</t>
        </is>
      </c>
    </row>
    <row r="11">
      <c r="A11" t="inlineStr"/>
    </row>
    <row r="12">
      <c r="A12" s="3" t="inlineStr">
        <is>
          <t>SUGGESTED PIVOT TABLE ANALYSES:</t>
        </is>
      </c>
    </row>
    <row r="13">
      <c r="A13" t="inlineStr"/>
    </row>
    <row r="14">
      <c r="A14" s="3" t="inlineStr">
        <is>
          <t>1. SEASONAL ANALYSIS:</t>
        </is>
      </c>
    </row>
    <row r="15">
      <c r="A15" s="4" t="inlineStr">
        <is>
          <t xml:space="preserve">   Rows: Season</t>
        </is>
      </c>
    </row>
    <row r="16">
      <c r="A16" s="4" t="inlineStr">
        <is>
          <t xml:space="preserve">   Values: Average of Rainfall (mm)</t>
        </is>
      </c>
    </row>
    <row r="17">
      <c r="A17" s="4" t="inlineStr">
        <is>
          <t xml:space="preserve">   Result: Compare seasonal rainfall patterns</t>
        </is>
      </c>
    </row>
    <row r="18">
      <c r="A18" t="inlineStr"/>
    </row>
    <row r="19">
      <c r="A19" s="3" t="inlineStr">
        <is>
          <t>2. MONTHLY TRENDS:</t>
        </is>
      </c>
    </row>
    <row r="20">
      <c r="A20" s="4" t="inlineStr">
        <is>
          <t xml:space="preserve">   Rows: Month</t>
        </is>
      </c>
    </row>
    <row r="21">
      <c r="A21" s="4" t="inlineStr">
        <is>
          <t xml:space="preserve">   Values: Average of Rainfall (mm), Count of Year</t>
        </is>
      </c>
    </row>
    <row r="22">
      <c r="A22" s="4" t="inlineStr">
        <is>
          <t xml:space="preserve">   Result: Monthly distribution of extreme events</t>
        </is>
      </c>
    </row>
    <row r="23">
      <c r="A23" t="inlineStr"/>
    </row>
    <row r="24">
      <c r="A24" s="3" t="inlineStr">
        <is>
          <t>3. HOURLY PATTERNS:</t>
        </is>
      </c>
    </row>
    <row r="25">
      <c r="A25" s="4" t="inlineStr">
        <is>
          <t xml:space="preserve">   Rows: Hour</t>
        </is>
      </c>
    </row>
    <row r="26">
      <c r="A26" s="4" t="inlineStr">
        <is>
          <t xml:space="preserve">   Values: Average of Rainfall (mm)</t>
        </is>
      </c>
    </row>
    <row r="27">
      <c r="A27" s="4" t="inlineStr">
        <is>
          <t xml:space="preserve">   Result: Time of day when extreme events occur</t>
        </is>
      </c>
    </row>
    <row r="28">
      <c r="A28" t="inlineStr"/>
    </row>
    <row r="29">
      <c r="A29" s="3" t="inlineStr">
        <is>
          <t>4. DECADAL ANALYSIS:</t>
        </is>
      </c>
    </row>
    <row r="30">
      <c r="A30" s="4" t="inlineStr">
        <is>
          <t xml:space="preserve">   Rows: Year (grouped by decades)</t>
        </is>
      </c>
    </row>
    <row r="31">
      <c r="A31" s="4" t="inlineStr">
        <is>
          <t xml:space="preserve">   Values: Average of Rainfall (mm), Maximum of Rainfall (mm)</t>
        </is>
      </c>
    </row>
    <row r="32">
      <c r="A32" s="4" t="inlineStr">
        <is>
          <t xml:space="preserve">   Result: Climate change trends</t>
        </is>
      </c>
    </row>
    <row r="33">
      <c r="A33" t="inlineStr"/>
    </row>
    <row r="34">
      <c r="A34" s="3" t="inlineStr">
        <is>
          <t>5. COMBINED ANALYSIS:</t>
        </is>
      </c>
    </row>
    <row r="35">
      <c r="A35" s="4" t="inlineStr">
        <is>
          <t xml:space="preserve">   Rows: Season, Month</t>
        </is>
      </c>
    </row>
    <row r="36">
      <c r="A36" s="4" t="inlineStr">
        <is>
          <t xml:space="preserve">   Columns: Year (grouped by 5-year periods)</t>
        </is>
      </c>
    </row>
    <row r="37">
      <c r="A37" s="4" t="inlineStr">
        <is>
          <t xml:space="preserve">   Values: Average of Rainfall (mm)</t>
        </is>
      </c>
    </row>
    <row r="38">
      <c r="A38" s="4" t="inlineStr">
        <is>
          <t xml:space="preserve">   Result: Detailed temporal patterns</t>
        </is>
      </c>
    </row>
    <row r="39">
      <c r="A39" t="inlineStr"/>
    </row>
    <row r="40">
      <c r="A40" s="3" t="inlineStr">
        <is>
          <t>HOW TO CREATE PIVOT TABLES:</t>
        </is>
      </c>
    </row>
    <row r="41">
      <c r="A41" t="inlineStr">
        <is>
          <t>1. Select all data in "60min_Annual_Maxima" sheet</t>
        </is>
      </c>
    </row>
    <row r="42">
      <c r="A42" t="inlineStr">
        <is>
          <t>2. Insert &gt; PivotTable</t>
        </is>
      </c>
    </row>
    <row r="43">
      <c r="A43" t="inlineStr">
        <is>
          <t>3. Choose fields from the list above</t>
        </is>
      </c>
    </row>
    <row r="44">
      <c r="A44" t="inlineStr">
        <is>
          <t>4. Drag fields to Rows, Columns, Values areas</t>
        </is>
      </c>
    </row>
    <row r="45">
      <c r="A45" t="inlineStr">
        <is>
          <t>5. Analyze patterns and trends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IDF Curve Analysis - Enhanced 60-Minute Rainfall Data</t>
        </is>
      </c>
    </row>
    <row r="2">
      <c r="A2" t="inlineStr"/>
    </row>
    <row r="3">
      <c r="A3" s="3" t="inlineStr">
        <is>
          <t>PURPOSE:</t>
        </is>
      </c>
    </row>
    <row r="4">
      <c r="A4" t="inlineStr">
        <is>
          <t>This dataset contains 34 years of annual maximum 60-minute rainfall data</t>
        </is>
      </c>
    </row>
    <row r="5">
      <c r="A5" t="inlineStr">
        <is>
          <t>with enhanced date/time breakdown for comprehensive analysis using pivot tables.</t>
        </is>
      </c>
    </row>
    <row r="6">
      <c r="A6" t="inlineStr"/>
    </row>
    <row r="7">
      <c r="A7" s="3" t="inlineStr">
        <is>
          <t>DATA STRUCTURE:</t>
        </is>
      </c>
    </row>
    <row r="8">
      <c r="A8" t="inlineStr">
        <is>
          <t>• Year, Month, Day, Hour: Complete temporal breakdown</t>
        </is>
      </c>
    </row>
    <row r="9">
      <c r="A9" t="inlineStr">
        <is>
          <t>• DateTime: Combined date and time stamp</t>
        </is>
      </c>
    </row>
    <row r="10">
      <c r="A10" t="inlineStr">
        <is>
          <t>• Rainfall (mm): 60-minute precipitation depth</t>
        </is>
      </c>
    </row>
    <row r="11">
      <c r="A11" t="inlineStr">
        <is>
          <t>• Intensity (mm/hr): Same as rainfall for 60-min duration</t>
        </is>
      </c>
    </row>
    <row r="12">
      <c r="A12" t="inlineStr">
        <is>
          <t>• Season: Meteorological season classification</t>
        </is>
      </c>
    </row>
    <row r="13">
      <c r="A13" t="inlineStr">
        <is>
          <t>• Notes: Special annotations for extreme events</t>
        </is>
      </c>
    </row>
    <row r="14">
      <c r="A14" t="inlineStr"/>
    </row>
    <row r="15">
      <c r="A15" s="3" t="inlineStr">
        <is>
          <t>DATA SOURCE:</t>
        </is>
      </c>
    </row>
    <row r="16">
      <c r="A16" t="inlineStr">
        <is>
          <t>Synthetic data based on realistic rainfall patterns for educational purposes.</t>
        </is>
      </c>
    </row>
    <row r="17">
      <c r="A17" t="inlineStr">
        <is>
          <t>Data represents a temperate climate region with seasonal variability.</t>
        </is>
      </c>
    </row>
    <row r="18">
      <c r="A18" t="inlineStr"/>
    </row>
    <row r="19">
      <c r="A19" s="3" t="inlineStr">
        <is>
          <t>USAGE INSTRUCTIONS:</t>
        </is>
      </c>
    </row>
    <row r="20">
      <c r="A20" t="inlineStr">
        <is>
          <t>1. Use the "60min_Annual_Maxima" sheet for your analysis</t>
        </is>
      </c>
    </row>
    <row r="21">
      <c r="A21" t="inlineStr">
        <is>
          <t>2. Create pivot tables to analyze temporal patterns</t>
        </is>
      </c>
    </row>
    <row r="22">
      <c r="A22" t="inlineStr">
        <is>
          <t>3. Apply disaggregation ratios to create shorter duration data</t>
        </is>
      </c>
    </row>
    <row r="23">
      <c r="A23" t="inlineStr">
        <is>
          <t>4. Perform frequency analysis for each duration</t>
        </is>
      </c>
    </row>
    <row r="24">
      <c r="A24" t="inlineStr">
        <is>
          <t>5. Create IDF curves using the results</t>
        </is>
      </c>
    </row>
    <row r="25">
      <c r="A25" t="inlineStr"/>
    </row>
    <row r="26">
      <c r="A26" s="3" t="inlineStr">
        <is>
          <t>DISAGGREGATION RATIOS (typical values):</t>
        </is>
      </c>
    </row>
    <row r="27">
      <c r="A27" t="inlineStr">
        <is>
          <t>5-min:   P5 = P60 × 0.25</t>
        </is>
      </c>
    </row>
    <row r="28">
      <c r="A28" t="inlineStr">
        <is>
          <t>10-min:  P10 = P60 × 0.35</t>
        </is>
      </c>
    </row>
    <row r="29">
      <c r="A29" t="inlineStr">
        <is>
          <t>15-min:  P15 = P60 × 0.45</t>
        </is>
      </c>
    </row>
    <row r="30">
      <c r="A30" t="inlineStr">
        <is>
          <t>30-min:  P30 = P60 × 0.65</t>
        </is>
      </c>
    </row>
    <row r="31">
      <c r="A31" t="inlineStr">
        <is>
          <t>60-min:  P60 = P60 × 1.00 (base data)</t>
        </is>
      </c>
    </row>
    <row r="32">
      <c r="A32" t="inlineStr">
        <is>
          <t>120-min: P120 = P60 × 1.30</t>
        </is>
      </c>
    </row>
    <row r="33">
      <c r="A33" t="inlineStr"/>
    </row>
    <row r="34">
      <c r="A34" s="3" t="inlineStr">
        <is>
          <t>GOOGLE COLAB LINK:</t>
        </is>
      </c>
    </row>
    <row r="35">
      <c r="A35" s="3" t="inlineStr">
        <is>
          <t>For distribution analysis and best-fit testing:</t>
        </is>
      </c>
    </row>
    <row r="36">
      <c r="A36" s="5" t="inlineStr">
        <is>
          <t>https://colab.research.google.com/drive/1t-Sz6p3xeyxV74efFzu6_gFsigLAkbHz?usp=sharing</t>
        </is>
      </c>
    </row>
    <row r="37">
      <c r="A37" t="inlineStr"/>
    </row>
    <row r="38">
      <c r="A38" s="3" t="inlineStr">
        <is>
          <t>PIVOT TABLE WORKFLOW:</t>
        </is>
      </c>
    </row>
    <row r="39">
      <c r="A39" t="inlineStr">
        <is>
          <t>1. Select data range in "60min_Annual_Maxima" sheet</t>
        </is>
      </c>
    </row>
    <row r="40">
      <c r="A40" t="inlineStr">
        <is>
          <t>2. Insert &gt; PivotTable</t>
        </is>
      </c>
    </row>
    <row r="41">
      <c r="A41" t="inlineStr">
        <is>
          <t>3. Analyze seasonal, monthly, and hourly patterns</t>
        </is>
      </c>
    </row>
    <row r="42">
      <c r="A42" t="inlineStr">
        <is>
          <t>4. Export results for IDF curve development</t>
        </is>
      </c>
    </row>
    <row r="43">
      <c r="A43" t="inlineStr"/>
    </row>
    <row r="44">
      <c r="A44" s="3" t="inlineStr">
        <is>
          <t>NEXT STEPS:</t>
        </is>
      </c>
    </row>
    <row r="45">
      <c r="A45" t="inlineStr">
        <is>
          <t>1. Explore data patterns using pivot tables</t>
        </is>
      </c>
    </row>
    <row r="46">
      <c r="A46" t="inlineStr">
        <is>
          <t>2. Copy data to the Google Colab notebook for distribution analysis</t>
        </is>
      </c>
    </row>
    <row r="47">
      <c r="A47" t="inlineStr">
        <is>
          <t>3. Run statistical tests to find the best-fit distribution</t>
        </is>
      </c>
    </row>
    <row r="48">
      <c r="A48" t="inlineStr">
        <is>
          <t>4. Create accurate IDF curves for engineering design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5" customWidth="1" min="3" max="3"/>
    <col width="6" customWidth="1" min="4" max="4"/>
    <col width="9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2" customWidth="1" min="11" max="11"/>
    <col width="13" customWidth="1" min="12" max="12"/>
    <col width="13" customWidth="1" min="13" max="13"/>
    <col width="13" customWidth="1" min="14" max="14"/>
    <col width="9" customWidth="1" min="15" max="15"/>
    <col width="14" customWidth="1" min="16" max="16"/>
  </cols>
  <sheetData>
    <row r="1">
      <c r="A1" s="6" t="inlineStr">
        <is>
          <t>Year</t>
        </is>
      </c>
      <c r="B1" s="6" t="inlineStr">
        <is>
          <t>Month</t>
        </is>
      </c>
      <c r="C1" s="6" t="inlineStr">
        <is>
          <t>Day</t>
        </is>
      </c>
      <c r="D1" s="6" t="inlineStr">
        <is>
          <t>Hour</t>
        </is>
      </c>
      <c r="E1" s="6" t="inlineStr">
        <is>
          <t>P_60min</t>
        </is>
      </c>
      <c r="F1" s="6" t="inlineStr">
        <is>
          <t>P_5min</t>
        </is>
      </c>
      <c r="G1" s="6" t="inlineStr">
        <is>
          <t>P_10min</t>
        </is>
      </c>
      <c r="H1" s="6" t="inlineStr">
        <is>
          <t>P_15min</t>
        </is>
      </c>
      <c r="I1" s="6" t="inlineStr">
        <is>
          <t>P_30min</t>
        </is>
      </c>
      <c r="J1" s="6" t="inlineStr">
        <is>
          <t>P_120min</t>
        </is>
      </c>
      <c r="K1" s="6" t="inlineStr">
        <is>
          <t>I_5min</t>
        </is>
      </c>
      <c r="L1" s="6" t="inlineStr">
        <is>
          <t>I_10min</t>
        </is>
      </c>
      <c r="M1" s="6" t="inlineStr">
        <is>
          <t>I_15min</t>
        </is>
      </c>
      <c r="N1" s="6" t="inlineStr">
        <is>
          <t>I_30min</t>
        </is>
      </c>
      <c r="O1" s="6" t="inlineStr">
        <is>
          <t>I_60min</t>
        </is>
      </c>
      <c r="P1" s="6" t="inlineStr">
        <is>
          <t>I_120min</t>
        </is>
      </c>
    </row>
    <row r="2">
      <c r="A2" t="n">
        <v>1990</v>
      </c>
      <c r="B2" t="n">
        <v>7</v>
      </c>
      <c r="C2" t="n">
        <v>1</v>
      </c>
      <c r="D2" t="n">
        <v>20</v>
      </c>
      <c r="E2" t="n">
        <v>58.8</v>
      </c>
      <c r="F2">
        <f>E2*0.25</f>
        <v/>
      </c>
      <c r="G2">
        <f>E2*0.35</f>
        <v/>
      </c>
      <c r="H2">
        <f>E2*0.45</f>
        <v/>
      </c>
      <c r="I2">
        <f>E2*0.65</f>
        <v/>
      </c>
      <c r="J2">
        <f>E2*1.30</f>
        <v/>
      </c>
      <c r="K2">
        <f>(F2/5)*60</f>
        <v/>
      </c>
      <c r="L2">
        <f>(G2/10)*60</f>
        <v/>
      </c>
      <c r="M2">
        <f>(H2/15)*60</f>
        <v/>
      </c>
      <c r="N2">
        <f>(I2/30)*60</f>
        <v/>
      </c>
      <c r="O2">
        <f>E2</f>
        <v/>
      </c>
      <c r="P2">
        <f>(J2/120)*60</f>
        <v/>
      </c>
    </row>
    <row r="3">
      <c r="A3" t="n">
        <v>1991</v>
      </c>
      <c r="B3" t="n">
        <v>2</v>
      </c>
      <c r="C3" t="n">
        <v>11</v>
      </c>
      <c r="D3" t="n">
        <v>19</v>
      </c>
      <c r="E3" t="n">
        <v>40.5</v>
      </c>
    </row>
    <row r="4">
      <c r="A4" t="n">
        <v>1992</v>
      </c>
      <c r="B4" t="n">
        <v>6</v>
      </c>
      <c r="C4" t="n">
        <v>16</v>
      </c>
      <c r="D4" t="n">
        <v>8</v>
      </c>
      <c r="E4" t="n">
        <v>34.7</v>
      </c>
    </row>
    <row r="5">
      <c r="A5" t="n">
        <v>1993</v>
      </c>
      <c r="B5" t="n">
        <v>6</v>
      </c>
      <c r="C5" t="n">
        <v>24</v>
      </c>
      <c r="D5" t="n">
        <v>23</v>
      </c>
      <c r="E5" t="n">
        <v>80.2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2025-09-16T16:47:39Z</dcterms:created>
  <dcterms:modified xsi:type="dcterms:W3CDTF">2025-09-16T16:47:39Z</dcterms:modified>
</cp:coreProperties>
</file>