
<file path=[Content_Types].xml><?xml version="1.0" encoding="utf-8"?>
<Types xmlns="http://schemas.openxmlformats.org/package/2006/content-types">
  <Default Extension="data" ContentType="application/vnd.openxmlformats-officedocument.model+data"/>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Ex1.xml" ContentType="application/vnd.ms-office.chartex+xml"/>
  <Override PartName="/xl/charts/style4.xml" ContentType="application/vnd.ms-office.chartstyle+xml"/>
  <Override PartName="/xl/charts/colors4.xml" ContentType="application/vnd.ms-office.chartcolorstyle+xml"/>
  <Override PartName="/xl/charts/chartEx2.xml" ContentType="application/vnd.ms-office.chartex+xml"/>
  <Override PartName="/xl/charts/style5.xml" ContentType="application/vnd.ms-office.chartstyle+xml"/>
  <Override PartName="/xl/charts/colors5.xml" ContentType="application/vnd.ms-office.chartcolorstyle+xml"/>
  <Override PartName="/xl/charts/chartEx3.xml" ContentType="application/vnd.ms-office.chartex+xml"/>
  <Override PartName="/xl/charts/style6.xml" ContentType="application/vnd.ms-office.chartstyle+xml"/>
  <Override PartName="/xl/charts/colors6.xml" ContentType="application/vnd.ms-office.chartcolorstyle+xml"/>
  <Override PartName="/xl/charts/chart4.xml" ContentType="application/vnd.openxmlformats-officedocument.drawingml.chart+xml"/>
  <Override PartName="/xl/charts/style7.xml" ContentType="application/vnd.ms-office.chartstyle+xml"/>
  <Override PartName="/xl/charts/colors7.xml" ContentType="application/vnd.ms-office.chartcolorstyle+xml"/>
  <Override PartName="/xl/charts/chart5.xml" ContentType="application/vnd.openxmlformats-officedocument.drawingml.chart+xml"/>
  <Override PartName="/xl/charts/style8.xml" ContentType="application/vnd.ms-office.chartstyle+xml"/>
  <Override PartName="/xl/charts/colors8.xml" ContentType="application/vnd.ms-office.chartcolorstyle+xml"/>
  <Override PartName="/xl/charts/chart6.xml" ContentType="application/vnd.openxmlformats-officedocument.drawingml.chart+xml"/>
  <Override PartName="/xl/charts/style9.xml" ContentType="application/vnd.ms-office.chartstyle+xml"/>
  <Override PartName="/xl/charts/colors9.xml" ContentType="application/vnd.ms-office.chartcolorstyle+xml"/>
  <Override PartName="/xl/charts/chart7.xml" ContentType="application/vnd.openxmlformats-officedocument.drawingml.chart+xml"/>
  <Override PartName="/xl/charts/style10.xml" ContentType="application/vnd.ms-office.chartstyle+xml"/>
  <Override PartName="/xl/charts/colors10.xml" ContentType="application/vnd.ms-office.chartcolorstyle+xml"/>
  <Override PartName="/xl/charts/chart8.xml" ContentType="application/vnd.openxmlformats-officedocument.drawingml.chart+xml"/>
  <Override PartName="/xl/charts/style11.xml" ContentType="application/vnd.ms-office.chartstyle+xml"/>
  <Override PartName="/xl/charts/colors11.xml" ContentType="application/vnd.ms-office.chartcolorstyle+xml"/>
  <Override PartName="/xl/charts/chart9.xml" ContentType="application/vnd.openxmlformats-officedocument.drawingml.chart+xml"/>
  <Override PartName="/xl/charts/style12.xml" ContentType="application/vnd.ms-office.chartstyle+xml"/>
  <Override PartName="/xl/charts/colors12.xml" ContentType="application/vnd.ms-office.chartcolorstyle+xml"/>
  <Override PartName="/xl/charts/chart10.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2.xml" ContentType="application/vnd.openxmlformats-officedocument.drawing+xml"/>
  <Override PartName="/xl/slicers/slicer2.xml" ContentType="application/vnd.ms-excel.slicer+xml"/>
  <Override PartName="/xl/charts/chart11.xml" ContentType="application/vnd.openxmlformats-officedocument.drawingml.chart+xml"/>
  <Override PartName="/xl/charts/style14.xml" ContentType="application/vnd.ms-office.chartstyle+xml"/>
  <Override PartName="/xl/charts/colors14.xml" ContentType="application/vnd.ms-office.chartcolorstyle+xml"/>
  <Override PartName="/xl/charts/chart12.xml" ContentType="application/vnd.openxmlformats-officedocument.drawingml.chart+xml"/>
  <Override PartName="/xl/charts/style15.xml" ContentType="application/vnd.ms-office.chartstyle+xml"/>
  <Override PartName="/xl/charts/colors15.xml" ContentType="application/vnd.ms-office.chartcolorstyle+xml"/>
  <Override PartName="/xl/charts/chart13.xml" ContentType="application/vnd.openxmlformats-officedocument.drawingml.chart+xml"/>
  <Override PartName="/xl/charts/style16.xml" ContentType="application/vnd.ms-office.chartstyle+xml"/>
  <Override PartName="/xl/charts/colors16.xml" ContentType="application/vnd.ms-office.chartcolorstyle+xml"/>
  <Override PartName="/xl/charts/chart14.xml" ContentType="application/vnd.openxmlformats-officedocument.drawingml.chart+xml"/>
  <Override PartName="/xl/charts/style17.xml" ContentType="application/vnd.ms-office.chartstyle+xml"/>
  <Override PartName="/xl/charts/colors17.xml" ContentType="application/vnd.ms-office.chartcolorstyle+xml"/>
  <Override PartName="/xl/charts/chartEx4.xml" ContentType="application/vnd.ms-office.chartex+xml"/>
  <Override PartName="/xl/charts/style18.xml" ContentType="application/vnd.ms-office.chartstyle+xml"/>
  <Override PartName="/xl/charts/colors18.xml" ContentType="application/vnd.ms-office.chartcolorstyle+xml"/>
  <Override PartName="/xl/charts/chart15.xml" ContentType="application/vnd.openxmlformats-officedocument.drawingml.chart+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charts/chart17.xml" ContentType="application/vnd.openxmlformats-officedocument.drawingml.chart+xml"/>
  <Override PartName="/xl/charts/style21.xml" ContentType="application/vnd.ms-office.chartstyle+xml"/>
  <Override PartName="/xl/charts/colors21.xml" ContentType="application/vnd.ms-office.chartcolorstyle+xml"/>
  <Override PartName="/xl/charts/chart18.xml" ContentType="application/vnd.openxmlformats-officedocument.drawingml.chart+xml"/>
  <Override PartName="/xl/charts/style22.xml" ContentType="application/vnd.ms-office.chartstyle+xml"/>
  <Override PartName="/xl/charts/colors22.xml" ContentType="application/vnd.ms-office.chartcolorstyle+xml"/>
  <Override PartName="/xl/charts/chart19.xml" ContentType="application/vnd.openxmlformats-officedocument.drawingml.chart+xml"/>
  <Override PartName="/xl/charts/style23.xml" ContentType="application/vnd.ms-office.chartstyle+xml"/>
  <Override PartName="/xl/charts/colors23.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332"/>
  <workbookPr hidePivotFieldList="1"/>
  <mc:AlternateContent xmlns:mc="http://schemas.openxmlformats.org/markup-compatibility/2006">
    <mc:Choice Requires="x15">
      <x15ac:absPath xmlns:x15ac="http://schemas.microsoft.com/office/spreadsheetml/2010/11/ac" url="C:\Users\DELL\Music\Excel\Excel Practice Files 4\Day 21,22,23\"/>
    </mc:Choice>
  </mc:AlternateContent>
  <xr:revisionPtr revIDLastSave="0" documentId="13_ncr:1_{1060B142-E1D7-49BC-8ECC-B41676B74678}" xr6:coauthVersionLast="47" xr6:coauthVersionMax="47" xr10:uidLastSave="{00000000-0000-0000-0000-000000000000}"/>
  <bookViews>
    <workbookView xWindow="-120" yWindow="-120" windowWidth="20730" windowHeight="11160" activeTab="1" xr2:uid="{00000000-000D-0000-FFFF-FFFF00000000}"/>
  </bookViews>
  <sheets>
    <sheet name="Pivot-Table" sheetId="3" r:id="rId1"/>
    <sheet name="Dashboard" sheetId="4" r:id="rId2"/>
  </sheets>
  <definedNames>
    <definedName name="_xlchart.v1.0" hidden="1">'Pivot-Table'!$E$105:$F$119</definedName>
    <definedName name="_xlchart.v1.1" hidden="1">'Pivot-Table'!$G$105:$G$119</definedName>
    <definedName name="_xlchart.v1.2" hidden="1">'Pivot-Table'!$B$121:$B$127</definedName>
    <definedName name="_xlchart.v1.3" hidden="1">'Pivot-Table'!$C$121:$C$127</definedName>
    <definedName name="_xlchart.v1.4" hidden="1">'Pivot-Table'!$D$88:$D$92</definedName>
    <definedName name="_xlchart.v1.5" hidden="1">'Pivot-Table'!$E$88:$E$92</definedName>
    <definedName name="_xlchart.v1.6" hidden="1">'Pivot-Table'!$D$88:$D$92</definedName>
    <definedName name="_xlchart.v1.7" hidden="1">'Pivot-Table'!$E$88:$E$92</definedName>
    <definedName name="Slicer_Month_Name">#N/A</definedName>
    <definedName name="Slicer_Urban_or_Rural_Area">#N/A</definedName>
  </definedNames>
  <calcPr calcId="191029"/>
  <pivotCaches>
    <pivotCache cacheId="0" r:id="rId3"/>
    <pivotCache cacheId="1" r:id="rId4"/>
    <pivotCache cacheId="2" r:id="rId5"/>
    <pivotCache cacheId="3" r:id="rId6"/>
    <pivotCache cacheId="4" r:id="rId7"/>
    <pivotCache cacheId="5" r:id="rId8"/>
    <pivotCache cacheId="6" r:id="rId9"/>
    <pivotCache cacheId="7" r:id="rId10"/>
    <pivotCache cacheId="8" r:id="rId11"/>
  </pivotCaches>
  <extLst>
    <ext xmlns:x14="http://schemas.microsoft.com/office/spreadsheetml/2009/9/main" uri="{876F7934-8845-4945-9796-88D515C7AA90}">
      <x14:pivotCaches>
        <pivotCache cacheId="9" r:id="rId12"/>
      </x14:pivotCaches>
    </ext>
    <ext xmlns:x14="http://schemas.microsoft.com/office/spreadsheetml/2009/9/main" uri="{BBE1A952-AA13-448e-AADC-164F8A28A991}">
      <x14:slicerCaches>
        <x14:slicerCache r:id="rId13"/>
        <x14:slicerCache r:id="rId14"/>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Accident_Data_1493b835-fd82-4501-966d-44e0e3db74d8" name="Accident_Data" connection="Query - Accident_Data"/>
        </x15:modelTables>
        <x15:extLst>
          <ext xmlns:x16="http://schemas.microsoft.com/office/spreadsheetml/2014/11/main" uri="{9835A34E-60A6-4A7C-AAB8-D5F71C897F49}">
            <x16:modelTimeGroupings>
              <x16:modelTimeGrouping tableName="Accident_Data" columnName="Accident Date" columnId="Accident Date">
                <x16:calculatedTimeColumn columnName="Accident Date (Year)" columnId="Accident Date (Year)" contentType="years" isSelected="1"/>
                <x16:calculatedTimeColumn columnName="Accident Date (Quarter)" columnId="Accident Date (Quarter)" contentType="quarters" isSelected="1"/>
                <x16:calculatedTimeColumn columnName="Accident Date (Month Index)" columnId="Accident Date (Month Index)" contentType="monthsindex" isSelected="1"/>
                <x16:calculatedTimeColumn columnName="Accident Date (Month)" columnId="Accident 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I60" i="3" l="1"/>
  <c r="I59" i="3"/>
  <c r="H59" i="3"/>
  <c r="E60" i="3"/>
  <c r="F60" i="3" s="1"/>
  <c r="E59" i="3"/>
  <c r="D59" i="3"/>
  <c r="V10" i="3"/>
  <c r="V9" i="3"/>
  <c r="W9" i="3" s="1"/>
  <c r="U9" i="3"/>
  <c r="R10" i="3"/>
  <c r="R9" i="3"/>
  <c r="S9" i="3" s="1"/>
  <c r="Q9" i="3"/>
  <c r="N10" i="3"/>
  <c r="N9" i="3"/>
  <c r="M9" i="3"/>
  <c r="J10" i="3"/>
  <c r="J9" i="3"/>
  <c r="I9" i="3"/>
  <c r="C122" i="3"/>
  <c r="C123" i="3"/>
  <c r="C124" i="3"/>
  <c r="C125" i="3"/>
  <c r="C126" i="3"/>
  <c r="C127" i="3"/>
  <c r="B122" i="3"/>
  <c r="B123" i="3"/>
  <c r="B124" i="3"/>
  <c r="B125" i="3"/>
  <c r="B126" i="3"/>
  <c r="B127" i="3"/>
  <c r="C121" i="3"/>
  <c r="B121" i="3"/>
  <c r="A121" i="3"/>
  <c r="G114" i="3"/>
  <c r="G115" i="3"/>
  <c r="G113" i="3"/>
  <c r="F114" i="3"/>
  <c r="F115" i="3"/>
  <c r="F113" i="3"/>
  <c r="E113" i="3"/>
  <c r="G106" i="3"/>
  <c r="G107" i="3"/>
  <c r="G105" i="3"/>
  <c r="F106" i="3"/>
  <c r="F107" i="3"/>
  <c r="F105" i="3"/>
  <c r="E105" i="3"/>
  <c r="E89" i="3"/>
  <c r="E90" i="3"/>
  <c r="E91" i="3"/>
  <c r="E92" i="3"/>
  <c r="E88" i="3"/>
  <c r="D89" i="3"/>
  <c r="D90" i="3"/>
  <c r="D91" i="3"/>
  <c r="D92" i="3"/>
  <c r="D88" i="3"/>
  <c r="S10" i="3" l="1"/>
  <c r="W10" i="3"/>
  <c r="K9" i="3"/>
  <c r="K10" i="3"/>
  <c r="J60" i="3"/>
  <c r="O10" i="3"/>
  <c r="F59" i="3"/>
  <c r="O9" i="3"/>
  <c r="J59" i="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CBD6CE9E-8F2C-4D1B-A7B9-906E8CEFC585}" name="Query - Accident_Data" description="Connection to the 'Accident_Data' query in the workbook." type="100" refreshedVersion="8" minRefreshableVersion="5">
    <extLst>
      <ext xmlns:x15="http://schemas.microsoft.com/office/spreadsheetml/2010/11/main" uri="{DE250136-89BD-433C-8126-D09CA5730AF9}">
        <x15:connection id="55d79400-4cc3-4f04-9b35-0d1abc6eaf71"/>
      </ext>
    </extLst>
  </connection>
  <connection id="2" xr16:uid="{60001E48-5404-4546-AF1F-319F8725CC5D}"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<sst xmlns="http://schemas.openxmlformats.org/spreadsheetml/2006/main" count="82" uniqueCount="54">
  <si>
    <t>Slight</t>
  </si>
  <si>
    <t>Dry</t>
  </si>
  <si>
    <t>Urban</t>
  </si>
  <si>
    <t>Fine no high winds</t>
  </si>
  <si>
    <t>Car</t>
  </si>
  <si>
    <t>Rural</t>
  </si>
  <si>
    <t>Serious</t>
  </si>
  <si>
    <t>Fatal</t>
  </si>
  <si>
    <t>Wet or damp</t>
  </si>
  <si>
    <t>Frost or ice</t>
  </si>
  <si>
    <t>Snow</t>
  </si>
  <si>
    <t>Flood over 3cm. deep</t>
  </si>
  <si>
    <t>Snowing no high winds</t>
  </si>
  <si>
    <t>Fog or mist</t>
  </si>
  <si>
    <t>Other</t>
  </si>
  <si>
    <t>Raining + high winds</t>
  </si>
  <si>
    <t>Fine + high winds</t>
  </si>
  <si>
    <t>Raining no high winds</t>
  </si>
  <si>
    <t>Snowing + high winds</t>
  </si>
  <si>
    <t>Van / Goods 3.5 tonnes mgw or under</t>
  </si>
  <si>
    <t>Motorcycle over 500cc</t>
  </si>
  <si>
    <t>Motorcycle 125cc and under</t>
  </si>
  <si>
    <t>Bus or coach (17 or more pass seats)</t>
  </si>
  <si>
    <t>Sum of Number_of_Casualties</t>
  </si>
  <si>
    <t>Row Labels</t>
  </si>
  <si>
    <t>Grand Total</t>
  </si>
  <si>
    <t>Sum of Number_of_Vehicles</t>
  </si>
  <si>
    <t>Vehical_Type</t>
  </si>
  <si>
    <t>Road surface</t>
  </si>
  <si>
    <t>Urban Vs Rural</t>
  </si>
  <si>
    <t>Weather_Condition</t>
  </si>
  <si>
    <t>Accident severity</t>
  </si>
  <si>
    <t>Column Labels</t>
  </si>
  <si>
    <t>2021</t>
  </si>
  <si>
    <t>2022</t>
  </si>
  <si>
    <t>Jan</t>
  </si>
  <si>
    <t>Feb</t>
  </si>
  <si>
    <t>Mar</t>
  </si>
  <si>
    <t>Apr</t>
  </si>
  <si>
    <t>May</t>
  </si>
  <si>
    <t>Jun</t>
  </si>
  <si>
    <t>Jul</t>
  </si>
  <si>
    <t>Aug</t>
  </si>
  <si>
    <t>Sep</t>
  </si>
  <si>
    <t>Oct</t>
  </si>
  <si>
    <t>Nov</t>
  </si>
  <si>
    <t>Dec</t>
  </si>
  <si>
    <t>Dual carriageway</t>
  </si>
  <si>
    <t>One way street</t>
  </si>
  <si>
    <t>Roundabout</t>
  </si>
  <si>
    <t>Single carriageway</t>
  </si>
  <si>
    <t>Slip road</t>
  </si>
  <si>
    <t>Weather Condition</t>
  </si>
  <si>
    <t>Total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</si>
</sst>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3">
    <fill>
      <patternFill patternType="none"/>
    </fill>
    <fill>
      <patternFill patternType="gray125"/>
    </fill>
    <fill>
      <patternFill patternType="solid">
        <fgColor theme="0" tint="-0.499984740745262"/>
        <bgColor indexed="64"/>
      </patternFill>
    </fill>
  </fills>
  <borders count="1">
    <border>
      <left/>
      <right/>
      <top/>
      <bottom/>
      <diagonal/>
    </border>
  </borders>
  <cellStyleXfs count="1">
    <xf numFmtId="0" fontId="0" fillId="0" borderId="0"/>
  </cellStyleXfs>
  <cellXfs count="7">
    <xf numFmtId="0" fontId="0" fillId="0" borderId="0" xfId="0"/>
    <xf numFmtId="0" fontId="0" fillId="0" borderId="0" xfId="0" pivotButton="1"/>
    <xf numFmtId="0" fontId="0" fillId="0" borderId="0" xfId="0" applyAlignment="1">
      <alignment horizontal="left"/>
    </xf>
    <xf numFmtId="3" fontId="0" fillId="0" borderId="0" xfId="0" applyNumberFormat="1"/>
    <xf numFmtId="9" fontId="0" fillId="0" borderId="0" xfId="0" applyNumberFormat="1"/>
    <xf numFmtId="0" fontId="0" fillId="2" borderId="0" xfId="0" applyFill="1"/>
    <xf numFmtId="0" fontId="0" fillId="0" borderId="0" xfId="0" applyNumberFormat="1"/>
  </cellXfs>
  <cellStyles count="1">
    <cellStyle name="Normal" xfId="0" builtinId="0"/>
  </cellStyles>
  <dxfs count="8">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microsoft.com/office/2007/relationships/slicerCache" Target="slicerCaches/slicerCache1.xml"/><Relationship Id="rId18" Type="http://schemas.openxmlformats.org/officeDocument/2006/relationships/sharedStrings" Target="sharedStrings.xml"/><Relationship Id="rId26" Type="http://schemas.openxmlformats.org/officeDocument/2006/relationships/customXml" Target="../customXml/item6.xml"/><Relationship Id="rId21" Type="http://schemas.openxmlformats.org/officeDocument/2006/relationships/customXml" Target="../customXml/item1.xml"/><Relationship Id="rId34" Type="http://schemas.openxmlformats.org/officeDocument/2006/relationships/customXml" Target="../customXml/item14.xml"/><Relationship Id="rId7" Type="http://schemas.openxmlformats.org/officeDocument/2006/relationships/pivotCacheDefinition" Target="pivotCache/pivotCacheDefinition5.xml"/><Relationship Id="rId12" Type="http://schemas.openxmlformats.org/officeDocument/2006/relationships/pivotCacheDefinition" Target="pivotCache/pivotCacheDefinition10.xml"/><Relationship Id="rId17" Type="http://schemas.openxmlformats.org/officeDocument/2006/relationships/styles" Target="styles.xml"/><Relationship Id="rId25" Type="http://schemas.openxmlformats.org/officeDocument/2006/relationships/customXml" Target="../customXml/item5.xml"/><Relationship Id="rId33" Type="http://schemas.openxmlformats.org/officeDocument/2006/relationships/customXml" Target="../customXml/item13.xml"/><Relationship Id="rId38" Type="http://schemas.openxmlformats.org/officeDocument/2006/relationships/customXml" Target="../customXml/item18.xml"/><Relationship Id="rId2" Type="http://schemas.openxmlformats.org/officeDocument/2006/relationships/worksheet" Target="worksheets/sheet2.xml"/><Relationship Id="rId16" Type="http://schemas.openxmlformats.org/officeDocument/2006/relationships/connections" Target="connections.xml"/><Relationship Id="rId20" Type="http://schemas.openxmlformats.org/officeDocument/2006/relationships/calcChain" Target="calcChain.xml"/><Relationship Id="rId29" Type="http://schemas.openxmlformats.org/officeDocument/2006/relationships/customXml" Target="../customXml/item9.xml"/><Relationship Id="rId1" Type="http://schemas.openxmlformats.org/officeDocument/2006/relationships/worksheet" Target="worksheets/sheet1.xml"/><Relationship Id="rId6" Type="http://schemas.openxmlformats.org/officeDocument/2006/relationships/pivotCacheDefinition" Target="pivotCache/pivotCacheDefinition4.xml"/><Relationship Id="rId11" Type="http://schemas.openxmlformats.org/officeDocument/2006/relationships/pivotCacheDefinition" Target="pivotCache/pivotCacheDefinition9.xml"/><Relationship Id="rId24" Type="http://schemas.openxmlformats.org/officeDocument/2006/relationships/customXml" Target="../customXml/item4.xml"/><Relationship Id="rId32" Type="http://schemas.openxmlformats.org/officeDocument/2006/relationships/customXml" Target="../customXml/item12.xml"/><Relationship Id="rId37" Type="http://schemas.openxmlformats.org/officeDocument/2006/relationships/customXml" Target="../customXml/item17.xml"/><Relationship Id="rId5" Type="http://schemas.openxmlformats.org/officeDocument/2006/relationships/pivotCacheDefinition" Target="pivotCache/pivotCacheDefinition3.xml"/><Relationship Id="rId15" Type="http://schemas.openxmlformats.org/officeDocument/2006/relationships/theme" Target="theme/theme1.xml"/><Relationship Id="rId23" Type="http://schemas.openxmlformats.org/officeDocument/2006/relationships/customXml" Target="../customXml/item3.xml"/><Relationship Id="rId28" Type="http://schemas.openxmlformats.org/officeDocument/2006/relationships/customXml" Target="../customXml/item8.xml"/><Relationship Id="rId36" Type="http://schemas.openxmlformats.org/officeDocument/2006/relationships/customXml" Target="../customXml/item16.xml"/><Relationship Id="rId10" Type="http://schemas.openxmlformats.org/officeDocument/2006/relationships/pivotCacheDefinition" Target="pivotCache/pivotCacheDefinition8.xml"/><Relationship Id="rId19" Type="http://schemas.openxmlformats.org/officeDocument/2006/relationships/powerPivotData" Target="model/item.data"/><Relationship Id="rId31" Type="http://schemas.openxmlformats.org/officeDocument/2006/relationships/customXml" Target="../customXml/item11.xml"/><Relationship Id="rId4" Type="http://schemas.openxmlformats.org/officeDocument/2006/relationships/pivotCacheDefinition" Target="pivotCache/pivotCacheDefinition2.xml"/><Relationship Id="rId9" Type="http://schemas.openxmlformats.org/officeDocument/2006/relationships/pivotCacheDefinition" Target="pivotCache/pivotCacheDefinition7.xml"/><Relationship Id="rId14" Type="http://schemas.microsoft.com/office/2007/relationships/slicerCache" Target="slicerCaches/slicerCache2.xml"/><Relationship Id="rId22" Type="http://schemas.openxmlformats.org/officeDocument/2006/relationships/customXml" Target="../customXml/item2.xml"/><Relationship Id="rId27" Type="http://schemas.openxmlformats.org/officeDocument/2006/relationships/customXml" Target="../customXml/item7.xml"/><Relationship Id="rId30" Type="http://schemas.openxmlformats.org/officeDocument/2006/relationships/customXml" Target="../customXml/item10.xml"/><Relationship Id="rId35" Type="http://schemas.openxmlformats.org/officeDocument/2006/relationships/customXml" Target="../customXml/item15.xml"/><Relationship Id="rId8" Type="http://schemas.openxmlformats.org/officeDocument/2006/relationships/pivotCacheDefinition" Target="pivotCache/pivotCacheDefinition6.xml"/><Relationship Id="rId3" Type="http://schemas.openxmlformats.org/officeDocument/2006/relationships/pivotCacheDefinition" Target="pivotCache/pivotCacheDefinition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5.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6.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7.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8.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9.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0.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1.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3.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4.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5.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17.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18.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19.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Ex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3.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4.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[Project3 (Best Dashboard).xlsx]Pivot-Table!PivotTable7</c:name>
    <c:fmtId val="0"/>
  </c:pivotSource>
  <c:chart>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'Pivot-Table'!$B$68:$B$69</c:f>
              <c:strCache>
                <c:ptCount val="1"/>
                <c:pt idx="0">
                  <c:v>2021</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'Pivot-Table'!$A$70:$A$81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'Pivot-Table'!$B$70:$B$81</c:f>
              <c:numCache>
                <c:formatCode>General</c:formatCode>
                <c:ptCount val="12"/>
                <c:pt idx="0">
                  <c:v>18173</c:v>
                </c:pt>
                <c:pt idx="1">
                  <c:v>14648</c:v>
                </c:pt>
                <c:pt idx="2">
                  <c:v>17815</c:v>
                </c:pt>
                <c:pt idx="3">
                  <c:v>17335</c:v>
                </c:pt>
                <c:pt idx="4">
                  <c:v>18852</c:v>
                </c:pt>
                <c:pt idx="5">
                  <c:v>18728</c:v>
                </c:pt>
                <c:pt idx="6">
                  <c:v>19682</c:v>
                </c:pt>
                <c:pt idx="7">
                  <c:v>18797</c:v>
                </c:pt>
                <c:pt idx="8">
                  <c:v>18456</c:v>
                </c:pt>
                <c:pt idx="9">
                  <c:v>20109</c:v>
                </c:pt>
                <c:pt idx="10">
                  <c:v>20975</c:v>
                </c:pt>
                <c:pt idx="11">
                  <c:v>18576</c:v>
                </c:pt>
              </c:numCache>
            </c:numRef>
          </c:val>
          <c:smooth val="0"/>
          <c:extLst>
            <c:ext xmlns:c16="http://schemas.microsoft.com/office/drawing/2014/chart" uri="{C3380CC4-5D6E-409C-BE32-E72D297353CC}">
              <c16:uniqueId val="{00000000-5801-497F-B506-D122EA1096C1}"/>
            </c:ext>
          </c:extLst>
        </c:ser>
        <c:ser>
          <c:idx val="1"/>
          <c:order val="1"/>
          <c:tx>
            <c:strRef>
              <c:f>'Pivot-Table'!$C$68:$C$69</c:f>
              <c:strCache>
                <c:ptCount val="1"/>
                <c:pt idx="0">
                  <c:v>2022</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'Pivot-Table'!$A$70:$A$81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'Pivot-Table'!$C$70:$C$81</c:f>
              <c:numCache>
                <c:formatCode>General</c:formatCode>
                <c:ptCount val="12"/>
                <c:pt idx="0">
                  <c:v>13163</c:v>
                </c:pt>
                <c:pt idx="1">
                  <c:v>14804</c:v>
                </c:pt>
                <c:pt idx="2">
                  <c:v>16575</c:v>
                </c:pt>
                <c:pt idx="3">
                  <c:v>15767</c:v>
                </c:pt>
                <c:pt idx="4">
                  <c:v>16775</c:v>
                </c:pt>
                <c:pt idx="5">
                  <c:v>17230</c:v>
                </c:pt>
                <c:pt idx="6">
                  <c:v>17201</c:v>
                </c:pt>
                <c:pt idx="7">
                  <c:v>16796</c:v>
                </c:pt>
                <c:pt idx="8">
                  <c:v>17500</c:v>
                </c:pt>
                <c:pt idx="9">
                  <c:v>18287</c:v>
                </c:pt>
                <c:pt idx="10">
                  <c:v>18439</c:v>
                </c:pt>
                <c:pt idx="11">
                  <c:v>13200</c:v>
                </c:pt>
              </c:numCache>
            </c:numRef>
          </c:val>
          <c:smooth val="0"/>
          <c:extLst>
            <c:ext xmlns:c16="http://schemas.microsoft.com/office/drawing/2014/chart" uri="{C3380CC4-5D6E-409C-BE32-E72D297353CC}">
              <c16:uniqueId val="{00000001-5801-497F-B506-D122EA1096C1}"/>
            </c:ext>
          </c:extLst>
        </c:ser>
        <c:dLbls>
          <c:dLblPos val="t"/>
          <c:showLegendKey val="0"/>
          <c:showVal val="1"/>
          <c:showCatName val="0"/>
          <c:showSerName val="0"/>
          <c:showPercent val="0"/>
          <c:showBubbleSize val="0"/>
        </c:dLbls>
        <c:marker val="1"/>
        <c:smooth val="0"/>
        <c:axId val="744008704"/>
        <c:axId val="738377008"/>
      </c:lineChart>
      <c:catAx>
        <c:axId val="7440087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8377008"/>
        <c:crosses val="autoZero"/>
        <c:auto val="1"/>
        <c:lblAlgn val="ctr"/>
        <c:lblOffset val="100"/>
        <c:noMultiLvlLbl val="0"/>
      </c:catAx>
      <c:valAx>
        <c:axId val="7383770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40087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[Project3 (Best Dashboard).xlsx]Pivot-Table!PivotTable4</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pivotFmt>
      <c:pivotFmt>
        <c:idx val="2"/>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'Pivot-Table'!$B$34</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1B78-4C13-B134-2A79E9A29ACF}"/>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1B78-4C13-B134-2A79E9A29AC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'Pivot-Table'!$A$35:$A$37</c:f>
              <c:strCache>
                <c:ptCount val="2"/>
                <c:pt idx="0">
                  <c:v>Urban</c:v>
                </c:pt>
                <c:pt idx="1">
                  <c:v>Rural</c:v>
                </c:pt>
              </c:strCache>
            </c:strRef>
          </c:cat>
          <c:val>
            <c:numRef>
              <c:f>'Pivot-Table'!$B$35:$B$37</c:f>
              <c:numCache>
                <c:formatCode>#,##0</c:formatCode>
                <c:ptCount val="2"/>
                <c:pt idx="0">
                  <c:v>255864</c:v>
                </c:pt>
                <c:pt idx="1">
                  <c:v>162019</c:v>
                </c:pt>
              </c:numCache>
            </c:numRef>
          </c:val>
          <c:extLst>
            <c:ext xmlns:c16="http://schemas.microsoft.com/office/drawing/2014/chart" uri="{C3380CC4-5D6E-409C-BE32-E72D297353CC}">
              <c16:uniqueId val="{00000000-87A2-44DA-AB6A-47D3545E0C48}"/>
            </c:ext>
          </c:extLst>
        </c:ser>
        <c:dLbls>
          <c:dLblPos val="bestFit"/>
          <c:showLegendKey val="0"/>
          <c:showVal val="1"/>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[Project3 (Best Dashboard).xlsx]Pivot-Table!PivotTable3</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stacked"/>
        <c:varyColors val="0"/>
        <c:ser>
          <c:idx val="0"/>
          <c:order val="0"/>
          <c:tx>
            <c:strRef>
              <c:f>'Pivot-Table'!$B$20</c:f>
              <c:strCache>
                <c:ptCount val="1"/>
                <c:pt idx="0">
                  <c:v>Total</c:v>
                </c:pt>
              </c:strCache>
            </c:strRef>
          </c:tx>
          <c:spPr>
            <a:solidFill>
              <a:schemeClr val="accent1"/>
            </a:solidFill>
            <a:ln>
              <a:noFill/>
            </a:ln>
            <a:effectLst/>
            <a:sp3d/>
          </c:spPr>
          <c:invertIfNegative val="0"/>
          <c:cat>
            <c:strRef>
              <c:f>'Pivot-Table'!$A$21:$A$26</c:f>
              <c:strCache>
                <c:ptCount val="5"/>
                <c:pt idx="0">
                  <c:v>Flood over 3cm. deep</c:v>
                </c:pt>
                <c:pt idx="1">
                  <c:v>Snow</c:v>
                </c:pt>
                <c:pt idx="2">
                  <c:v>Frost or ice</c:v>
                </c:pt>
                <c:pt idx="3">
                  <c:v>Wet or damp</c:v>
                </c:pt>
                <c:pt idx="4">
                  <c:v>Dry</c:v>
                </c:pt>
              </c:strCache>
            </c:strRef>
          </c:cat>
          <c:val>
            <c:numRef>
              <c:f>'Pivot-Table'!$B$21:$B$26</c:f>
              <c:numCache>
                <c:formatCode>#,##0</c:formatCode>
                <c:ptCount val="5"/>
                <c:pt idx="0">
                  <c:v>564</c:v>
                </c:pt>
                <c:pt idx="1">
                  <c:v>6475</c:v>
                </c:pt>
                <c:pt idx="2">
                  <c:v>16306</c:v>
                </c:pt>
                <c:pt idx="3">
                  <c:v>114697</c:v>
                </c:pt>
                <c:pt idx="4">
                  <c:v>279445</c:v>
                </c:pt>
              </c:numCache>
            </c:numRef>
          </c:val>
          <c:extLst>
            <c:ext xmlns:c16="http://schemas.microsoft.com/office/drawing/2014/chart" uri="{C3380CC4-5D6E-409C-BE32-E72D297353CC}">
              <c16:uniqueId val="{00000000-0558-4463-8448-BF78EFAB4945}"/>
            </c:ext>
          </c:extLst>
        </c:ser>
        <c:dLbls>
          <c:showLegendKey val="0"/>
          <c:showVal val="0"/>
          <c:showCatName val="0"/>
          <c:showSerName val="0"/>
          <c:showPercent val="0"/>
          <c:showBubbleSize val="0"/>
        </c:dLbls>
        <c:gapWidth val="150"/>
        <c:shape val="box"/>
        <c:axId val="855304096"/>
        <c:axId val="855302656"/>
        <c:axId val="0"/>
      </c:bar3DChart>
      <c:catAx>
        <c:axId val="85530409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5302656"/>
        <c:crosses val="autoZero"/>
        <c:auto val="1"/>
        <c:lblAlgn val="ctr"/>
        <c:lblOffset val="100"/>
        <c:noMultiLvlLbl val="0"/>
      </c:catAx>
      <c:valAx>
        <c:axId val="855302656"/>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53040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[Project3 (Best Dashboard).xlsx]Pivot-Table!PivotTable2</c:name>
    <c:fmtId val="1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s>
    <c:plotArea>
      <c:layout/>
      <c:doughnutChart>
        <c:varyColors val="1"/>
        <c:ser>
          <c:idx val="0"/>
          <c:order val="0"/>
          <c:tx>
            <c:strRef>
              <c:f>'Pivot-Table'!$B$8</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D79-4C24-9FB8-9AC588427FF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D79-4C24-9FB8-9AC588427FF4}"/>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5D79-4C24-9FB8-9AC588427FF4}"/>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5D79-4C24-9FB8-9AC588427FF4}"/>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5D79-4C24-9FB8-9AC588427FF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'Pivot-Table'!$A$9:$A$14</c:f>
              <c:strCache>
                <c:ptCount val="5"/>
                <c:pt idx="0">
                  <c:v>Car</c:v>
                </c:pt>
                <c:pt idx="1">
                  <c:v>Van / Goods 3.5 tonnes mgw or under</c:v>
                </c:pt>
                <c:pt idx="2">
                  <c:v>Motorcycle over 500cc</c:v>
                </c:pt>
                <c:pt idx="3">
                  <c:v>Bus or coach (17 or more pass seats)</c:v>
                </c:pt>
                <c:pt idx="4">
                  <c:v>Motorcycle 125cc and under</c:v>
                </c:pt>
              </c:strCache>
            </c:strRef>
          </c:cat>
          <c:val>
            <c:numRef>
              <c:f>'Pivot-Table'!$B$9:$B$14</c:f>
              <c:numCache>
                <c:formatCode>#,##0</c:formatCode>
                <c:ptCount val="5"/>
                <c:pt idx="0">
                  <c:v>325922</c:v>
                </c:pt>
                <c:pt idx="1">
                  <c:v>21298</c:v>
                </c:pt>
                <c:pt idx="2">
                  <c:v>15151</c:v>
                </c:pt>
                <c:pt idx="3">
                  <c:v>11710</c:v>
                </c:pt>
                <c:pt idx="4">
                  <c:v>9109</c:v>
                </c:pt>
              </c:numCache>
            </c:numRef>
          </c:val>
          <c:extLst>
            <c:ext xmlns:c16="http://schemas.microsoft.com/office/drawing/2014/chart" uri="{C3380CC4-5D6E-409C-BE32-E72D297353CC}">
              <c16:uniqueId val="{00000000-515E-48C4-A032-07361D9834C2}"/>
            </c:ext>
          </c:extLst>
        </c:ser>
        <c:dLbls>
          <c:showLegendKey val="0"/>
          <c:showVal val="1"/>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69AC-466D-9CCD-63C682579C6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69AC-466D-9CCD-63C682579C68}"/>
              </c:ext>
            </c:extLst>
          </c:dPt>
          <c:val>
            <c:numRef>
              <c:f>'Pivot-Table'!$K$9:$K$10</c:f>
              <c:numCache>
                <c:formatCode>0%</c:formatCode>
                <c:ptCount val="2"/>
                <c:pt idx="0">
                  <c:v>0.85054933583861791</c:v>
                </c:pt>
                <c:pt idx="1">
                  <c:v>0.14945066416138209</c:v>
                </c:pt>
              </c:numCache>
            </c:numRef>
          </c:val>
          <c:extLst>
            <c:ext xmlns:c16="http://schemas.microsoft.com/office/drawing/2014/chart" uri="{C3380CC4-5D6E-409C-BE32-E72D297353CC}">
              <c16:uniqueId val="{00000000-C0B5-4FF5-80E0-C7663016DF23}"/>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CA4-4610-A097-D55A752A796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CA4-4610-A097-D55A752A796F}"/>
              </c:ext>
            </c:extLst>
          </c:dPt>
          <c:val>
            <c:numRef>
              <c:f>'Pivot-Table'!$O$9:$O$10</c:f>
              <c:numCache>
                <c:formatCode>0%</c:formatCode>
                <c:ptCount val="2"/>
                <c:pt idx="0">
                  <c:v>5.5580782379498421E-2</c:v>
                </c:pt>
                <c:pt idx="1">
                  <c:v>0.94441921762050163</c:v>
                </c:pt>
              </c:numCache>
            </c:numRef>
          </c:val>
          <c:extLst>
            <c:ext xmlns:c16="http://schemas.microsoft.com/office/drawing/2014/chart" uri="{C3380CC4-5D6E-409C-BE32-E72D297353CC}">
              <c16:uniqueId val="{00000000-67D8-462D-B0EE-0F4F39040077}"/>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32911832895888016"/>
          <c:y val="0.11615740740740743"/>
          <c:w val="0.40287467191601051"/>
          <c:h val="0.6714577865266842"/>
        </c:manualLayout>
      </c:layout>
      <c:doughnut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538-4159-BCF5-748CAE539F8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538-4159-BCF5-748CAE539F87}"/>
              </c:ext>
            </c:extLst>
          </c:dPt>
          <c:val>
            <c:numRef>
              <c:f>'Pivot-Table'!$S$9:$S$10</c:f>
              <c:numCache>
                <c:formatCode>0%</c:formatCode>
                <c:ptCount val="2"/>
                <c:pt idx="0">
                  <c:v>3.9539132023278266E-2</c:v>
                </c:pt>
                <c:pt idx="1">
                  <c:v>0.9604608679767217</c:v>
                </c:pt>
              </c:numCache>
            </c:numRef>
          </c:val>
          <c:extLst>
            <c:ext xmlns:c16="http://schemas.microsoft.com/office/drawing/2014/chart" uri="{C3380CC4-5D6E-409C-BE32-E72D297353CC}">
              <c16:uniqueId val="{00000000-D0E6-4DAB-9335-E1775E904F6E}"/>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BCA-4DB8-8A29-3E8F634CC10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BCA-4DB8-8A29-3E8F634CC10B}"/>
              </c:ext>
            </c:extLst>
          </c:dPt>
          <c:val>
            <c:numRef>
              <c:f>'Pivot-Table'!$W$9:$W$10</c:f>
              <c:numCache>
                <c:formatCode>0%</c:formatCode>
                <c:ptCount val="2"/>
                <c:pt idx="0">
                  <c:v>3.0559252590098906E-2</c:v>
                </c:pt>
                <c:pt idx="1">
                  <c:v>0.96944074740990105</c:v>
                </c:pt>
              </c:numCache>
            </c:numRef>
          </c:val>
          <c:extLst>
            <c:ext xmlns:c16="http://schemas.microsoft.com/office/drawing/2014/chart" uri="{C3380CC4-5D6E-409C-BE32-E72D297353CC}">
              <c16:uniqueId val="{00000000-BDD3-4DE4-B8E1-7DAF6D2E0125}"/>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A49-4EA2-8BE7-D66FF9127DC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A49-4EA2-8BE7-D66FF9127DC7}"/>
              </c:ext>
            </c:extLst>
          </c:dPt>
          <c:val>
            <c:numRef>
              <c:f>'Pivot-Table'!$F$59:$F$60</c:f>
              <c:numCache>
                <c:formatCode>0%</c:formatCode>
                <c:ptCount val="2"/>
                <c:pt idx="0">
                  <c:v>0.84099137796943169</c:v>
                </c:pt>
                <c:pt idx="1">
                  <c:v>0.15900862203056837</c:v>
                </c:pt>
              </c:numCache>
            </c:numRef>
          </c:val>
          <c:extLst>
            <c:ext xmlns:c16="http://schemas.microsoft.com/office/drawing/2014/chart" uri="{C3380CC4-5D6E-409C-BE32-E72D297353CC}">
              <c16:uniqueId val="{00000000-200F-44F6-8F20-DB45B0AFA7C2}"/>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607-44AD-931D-448A0090F2B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607-44AD-931D-448A0090F2B1}"/>
              </c:ext>
            </c:extLst>
          </c:dPt>
          <c:val>
            <c:numRef>
              <c:f>'Pivot-Table'!$J$59:$J$60</c:f>
              <c:numCache>
                <c:formatCode>0%</c:formatCode>
                <c:ptCount val="2"/>
                <c:pt idx="0">
                  <c:v>0.14193446491003461</c:v>
                </c:pt>
                <c:pt idx="1">
                  <c:v>0.85806553508996541</c:v>
                </c:pt>
              </c:numCache>
            </c:numRef>
          </c:val>
          <c:extLst>
            <c:ext xmlns:c16="http://schemas.microsoft.com/office/drawing/2014/chart" uri="{C3380CC4-5D6E-409C-BE32-E72D297353CC}">
              <c16:uniqueId val="{00000000-13C4-434A-BEEA-E29547D0D998}"/>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[Project3 (Best Dashboard).xlsx]Pivot-Table!PivotTable4</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cap="none" spc="0">
                <a:ln w="13462">
                  <a:solidFill>
                    <a:schemeClr val="bg1"/>
                  </a:solidFill>
                  <a:prstDash val="solid"/>
                </a:ln>
                <a:solidFill>
                  <a:schemeClr val="tx1">
                    <a:lumMod val="85000"/>
                    <a:lumOff val="15000"/>
                  </a:schemeClr>
                </a:solidFill>
                <a:effectLst>
                  <a:outerShdw dist="38100" dir="2700000" algn="bl" rotWithShape="0">
                    <a:schemeClr val="accent5"/>
                  </a:outerShdw>
                </a:effectLst>
                <a:latin typeface="+mj-lt"/>
              </a:rPr>
              <a:t>Urban</a:t>
            </a:r>
            <a:r>
              <a:rPr lang="en-US" sz="1400" b="0" cap="none" spc="0" baseline="0">
                <a:ln w="13462">
                  <a:solidFill>
                    <a:schemeClr val="bg1"/>
                  </a:solidFill>
                  <a:prstDash val="solid"/>
                </a:ln>
                <a:solidFill>
                  <a:schemeClr val="tx1">
                    <a:lumMod val="85000"/>
                    <a:lumOff val="15000"/>
                  </a:schemeClr>
                </a:solidFill>
                <a:effectLst>
                  <a:outerShdw dist="38100" dir="2700000" algn="bl" rotWithShape="0">
                    <a:schemeClr val="accent5"/>
                  </a:outerShdw>
                </a:effectLst>
                <a:latin typeface="+mj-lt"/>
              </a:rPr>
              <a:t> Vs Rural</a:t>
            </a:r>
            <a:endParaRPr lang="en-US" sz="1400" b="0" cap="none" spc="0">
              <a:ln w="13462">
                <a:solidFill>
                  <a:schemeClr val="bg1"/>
                </a:solidFill>
                <a:prstDash val="solid"/>
              </a:ln>
              <a:solidFill>
                <a:schemeClr val="tx1">
                  <a:lumMod val="85000"/>
                  <a:lumOff val="15000"/>
                </a:schemeClr>
              </a:solidFill>
              <a:effectLst>
                <a:outerShdw dist="38100" dir="2700000" algn="bl" rotWithShape="0">
                  <a:schemeClr val="accent5"/>
                </a:outerShdw>
              </a:effectLst>
              <a:latin typeface="+mj-lt"/>
            </a:endParaRPr>
          </a:p>
        </c:rich>
      </c:tx>
      <c:layout>
        <c:manualLayout>
          <c:xMode val="edge"/>
          <c:yMode val="edge"/>
          <c:x val="0.3174658847811796"/>
          <c:y val="7.5555571420242466E-3"/>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25400">
            <a:solidFill>
              <a:schemeClr val="lt1"/>
            </a:solidFill>
          </a:ln>
          <a:effectLst/>
          <a:sp3d contourW="25400">
            <a:contourClr>
              <a:schemeClr val="lt1"/>
            </a:contourClr>
          </a:sp3d>
        </c:spPr>
      </c:pivotFmt>
      <c:pivotFmt>
        <c:idx val="5"/>
        <c:spPr>
          <a:solidFill>
            <a:schemeClr val="accent1"/>
          </a:solidFill>
          <a:ln w="25400">
            <a:solidFill>
              <a:schemeClr val="lt1"/>
            </a:solidFill>
          </a:ln>
          <a:effectLst/>
          <a:sp3d contourW="25400">
            <a:contourClr>
              <a:schemeClr val="lt1"/>
            </a:contourClr>
          </a:sp3d>
        </c:spPr>
      </c:pivotFmt>
      <c:pivotFmt>
        <c:idx val="6"/>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25400">
            <a:solidFill>
              <a:schemeClr val="lt1"/>
            </a:solidFill>
          </a:ln>
          <a:effectLst/>
          <a:sp3d contourW="25400">
            <a:contourClr>
              <a:schemeClr val="lt1"/>
            </a:contourClr>
          </a:sp3d>
        </c:spPr>
      </c:pivotFmt>
      <c:pivotFmt>
        <c:idx val="8"/>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
          <c:y val="0.14473342950472862"/>
          <c:w val="0.96551169712759499"/>
          <c:h val="0.81164476252954498"/>
        </c:manualLayout>
      </c:layout>
      <c:pie3DChart>
        <c:varyColors val="1"/>
        <c:ser>
          <c:idx val="0"/>
          <c:order val="0"/>
          <c:tx>
            <c:strRef>
              <c:f>'Pivot-Table'!$B$34</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0359-481E-B55B-2E73EF6B0F1C}"/>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0359-481E-B55B-2E73EF6B0F1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'Pivot-Table'!$A$35:$A$37</c:f>
              <c:strCache>
                <c:ptCount val="2"/>
                <c:pt idx="0">
                  <c:v>Urban</c:v>
                </c:pt>
                <c:pt idx="1">
                  <c:v>Rural</c:v>
                </c:pt>
              </c:strCache>
            </c:strRef>
          </c:cat>
          <c:val>
            <c:numRef>
              <c:f>'Pivot-Table'!$B$35:$B$37</c:f>
              <c:numCache>
                <c:formatCode>#,##0</c:formatCode>
                <c:ptCount val="2"/>
                <c:pt idx="0">
                  <c:v>255864</c:v>
                </c:pt>
                <c:pt idx="1">
                  <c:v>162019</c:v>
                </c:pt>
              </c:numCache>
            </c:numRef>
          </c:val>
          <c:extLst>
            <c:ext xmlns:c16="http://schemas.microsoft.com/office/drawing/2014/chart" uri="{C3380CC4-5D6E-409C-BE32-E72D297353CC}">
              <c16:uniqueId val="{00000004-0359-481E-B55B-2E73EF6B0F1C}"/>
            </c:ext>
          </c:extLst>
        </c:ser>
        <c:dLbls>
          <c:dLblPos val="bestFit"/>
          <c:showLegendKey val="0"/>
          <c:showVal val="1"/>
          <c:showCatName val="0"/>
          <c:showSerName val="0"/>
          <c:showPercent val="0"/>
          <c:showBubbleSize val="0"/>
          <c:showLeaderLines val="1"/>
        </c:dLbls>
      </c:pie3DChart>
      <c:spPr>
        <a:noFill/>
        <a:ln>
          <a:noFill/>
        </a:ln>
        <a:effectLst/>
      </c:spPr>
    </c:plotArea>
    <c:legend>
      <c:legendPos val="r"/>
      <c:layout>
        <c:manualLayout>
          <c:xMode val="edge"/>
          <c:yMode val="edge"/>
          <c:x val="0.83138877715463166"/>
          <c:y val="0.75238351931931902"/>
          <c:w val="0.13964742274918346"/>
          <c:h val="0.2421959624965461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[Project3 (Best Dashboard).xlsx]Pivot-Table!PivotTable7</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0" cap="none" spc="0">
                <a:ln w="0"/>
                <a:solidFill>
                  <a:schemeClr val="tx1"/>
                </a:solidFill>
                <a:effectLst>
                  <a:outerShdw blurRad="38100" dist="19050" dir="2700000" algn="tl" rotWithShape="0">
                    <a:schemeClr val="dk1">
                      <a:alpha val="40000"/>
                    </a:schemeClr>
                  </a:outerShdw>
                </a:effectLst>
                <a:latin typeface="Agency FB" panose="020B0503020202020204" pitchFamily="34" charset="0"/>
              </a:rPr>
              <a:t>Month</a:t>
            </a:r>
            <a:r>
              <a:rPr lang="en-US" sz="1800" b="0" cap="none" spc="0" baseline="0">
                <a:ln w="0"/>
                <a:solidFill>
                  <a:schemeClr val="tx1"/>
                </a:solidFill>
                <a:effectLst>
                  <a:outerShdw blurRad="38100" dist="19050" dir="2700000" algn="tl" rotWithShape="0">
                    <a:schemeClr val="dk1">
                      <a:alpha val="40000"/>
                    </a:schemeClr>
                  </a:outerShdw>
                </a:effectLst>
                <a:latin typeface="Agency FB" panose="020B0503020202020204" pitchFamily="34" charset="0"/>
              </a:rPr>
              <a:t> Wise Casualities</a:t>
            </a:r>
            <a:endParaRPr lang="en-US" sz="1800" b="0" cap="none" spc="0">
              <a:ln w="0"/>
              <a:solidFill>
                <a:schemeClr val="tx1"/>
              </a:solidFill>
              <a:effectLst>
                <a:outerShdw blurRad="38100" dist="19050" dir="2700000" algn="tl" rotWithShape="0">
                  <a:schemeClr val="dk1">
                    <a:alpha val="40000"/>
                  </a:schemeClr>
                </a:outerShdw>
              </a:effectLst>
              <a:latin typeface="Agency FB" panose="020B0503020202020204" pitchFamily="34" charset="0"/>
            </a:endParaRPr>
          </a:p>
        </c:rich>
      </c:tx>
      <c:layout>
        <c:manualLayout>
          <c:xMode val="edge"/>
          <c:yMode val="edge"/>
          <c:x val="0.36626625113190947"/>
          <c:y val="0"/>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b"/>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7732962018237359E-2"/>
          <c:y val="0.25410797362265553"/>
          <c:w val="0.92226703798176268"/>
          <c:h val="0.58695795247589699"/>
        </c:manualLayout>
      </c:layout>
      <c:lineChart>
        <c:grouping val="standard"/>
        <c:varyColors val="0"/>
        <c:ser>
          <c:idx val="0"/>
          <c:order val="0"/>
          <c:tx>
            <c:strRef>
              <c:f>'Pivot-Table'!$B$68:$B$69</c:f>
              <c:strCache>
                <c:ptCount val="1"/>
                <c:pt idx="0">
                  <c:v>2021</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numFmt formatCode="#,##0"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'Pivot-Table'!$A$70:$A$81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'Pivot-Table'!$B$70:$B$81</c:f>
              <c:numCache>
                <c:formatCode>General</c:formatCode>
                <c:ptCount val="12"/>
                <c:pt idx="0">
                  <c:v>18173</c:v>
                </c:pt>
                <c:pt idx="1">
                  <c:v>14648</c:v>
                </c:pt>
                <c:pt idx="2">
                  <c:v>17815</c:v>
                </c:pt>
                <c:pt idx="3">
                  <c:v>17335</c:v>
                </c:pt>
                <c:pt idx="4">
                  <c:v>18852</c:v>
                </c:pt>
                <c:pt idx="5">
                  <c:v>18728</c:v>
                </c:pt>
                <c:pt idx="6">
                  <c:v>19682</c:v>
                </c:pt>
                <c:pt idx="7">
                  <c:v>18797</c:v>
                </c:pt>
                <c:pt idx="8">
                  <c:v>18456</c:v>
                </c:pt>
                <c:pt idx="9">
                  <c:v>20109</c:v>
                </c:pt>
                <c:pt idx="10">
                  <c:v>20975</c:v>
                </c:pt>
                <c:pt idx="11">
                  <c:v>18576</c:v>
                </c:pt>
              </c:numCache>
            </c:numRef>
          </c:val>
          <c:smooth val="0"/>
          <c:extLst>
            <c:ext xmlns:c16="http://schemas.microsoft.com/office/drawing/2014/chart" uri="{C3380CC4-5D6E-409C-BE32-E72D297353CC}">
              <c16:uniqueId val="{00000000-8FED-4B7E-A449-4260031F9C87}"/>
            </c:ext>
          </c:extLst>
        </c:ser>
        <c:ser>
          <c:idx val="1"/>
          <c:order val="1"/>
          <c:tx>
            <c:strRef>
              <c:f>'Pivot-Table'!$C$68:$C$69</c:f>
              <c:strCache>
                <c:ptCount val="1"/>
                <c:pt idx="0">
                  <c:v>2022</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dLbls>
            <c:numFmt formatCode="#,##0"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'Pivot-Table'!$A$70:$A$81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'Pivot-Table'!$C$70:$C$81</c:f>
              <c:numCache>
                <c:formatCode>General</c:formatCode>
                <c:ptCount val="12"/>
                <c:pt idx="0">
                  <c:v>13163</c:v>
                </c:pt>
                <c:pt idx="1">
                  <c:v>14804</c:v>
                </c:pt>
                <c:pt idx="2">
                  <c:v>16575</c:v>
                </c:pt>
                <c:pt idx="3">
                  <c:v>15767</c:v>
                </c:pt>
                <c:pt idx="4">
                  <c:v>16775</c:v>
                </c:pt>
                <c:pt idx="5">
                  <c:v>17230</c:v>
                </c:pt>
                <c:pt idx="6">
                  <c:v>17201</c:v>
                </c:pt>
                <c:pt idx="7">
                  <c:v>16796</c:v>
                </c:pt>
                <c:pt idx="8">
                  <c:v>17500</c:v>
                </c:pt>
                <c:pt idx="9">
                  <c:v>18287</c:v>
                </c:pt>
                <c:pt idx="10">
                  <c:v>18439</c:v>
                </c:pt>
                <c:pt idx="11">
                  <c:v>13200</c:v>
                </c:pt>
              </c:numCache>
            </c:numRef>
          </c:val>
          <c:smooth val="0"/>
          <c:extLst>
            <c:ext xmlns:c16="http://schemas.microsoft.com/office/drawing/2014/chart" uri="{C3380CC4-5D6E-409C-BE32-E72D297353CC}">
              <c16:uniqueId val="{00000001-8FED-4B7E-A449-4260031F9C87}"/>
            </c:ext>
          </c:extLst>
        </c:ser>
        <c:dLbls>
          <c:dLblPos val="t"/>
          <c:showLegendKey val="0"/>
          <c:showVal val="1"/>
          <c:showCatName val="0"/>
          <c:showSerName val="0"/>
          <c:showPercent val="0"/>
          <c:showBubbleSize val="0"/>
        </c:dLbls>
        <c:marker val="1"/>
        <c:smooth val="0"/>
        <c:axId val="744008704"/>
        <c:axId val="738377008"/>
      </c:lineChart>
      <c:catAx>
        <c:axId val="7440087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crossAx val="738377008"/>
        <c:crosses val="autoZero"/>
        <c:auto val="1"/>
        <c:lblAlgn val="ctr"/>
        <c:lblOffset val="100"/>
        <c:noMultiLvlLbl val="0"/>
      </c:catAx>
      <c:valAx>
        <c:axId val="7383770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endParaRPr lang="en-US"/>
          </a:p>
        </c:txPr>
        <c:crossAx val="744008704"/>
        <c:crosses val="autoZero"/>
        <c:crossBetween val="between"/>
      </c:valAx>
      <c:spPr>
        <a:noFill/>
        <a:ln>
          <a:noFill/>
        </a:ln>
        <a:effectLst/>
      </c:spPr>
    </c:plotArea>
    <c:legend>
      <c:legendPos val="r"/>
      <c:layout>
        <c:manualLayout>
          <c:xMode val="edge"/>
          <c:yMode val="edge"/>
          <c:x val="0.89007707551970294"/>
          <c:y val="1.0319833933210769E-3"/>
          <c:w val="0.10372892047126453"/>
          <c:h val="0.1353112026032091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[Project3 (Best Dashboard).xlsx]Pivot-Table!PivotTable3</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cap="none" spc="0">
                <a:ln/>
                <a:pattFill prst="dkUpDiag">
                  <a:fgClr>
                    <a:schemeClr val="bg1">
                      <a:lumMod val="50000"/>
                    </a:schemeClr>
                  </a:fgClr>
                  <a:bgClr>
                    <a:schemeClr val="tx1">
                      <a:lumMod val="75000"/>
                      <a:lumOff val="25000"/>
                    </a:schemeClr>
                  </a:bgClr>
                </a:pattFill>
                <a:effectLst>
                  <a:outerShdw blurRad="38100" dist="19050" dir="2700000" algn="tl" rotWithShape="0">
                    <a:schemeClr val="dk1">
                      <a:lumMod val="50000"/>
                      <a:alpha val="40000"/>
                    </a:schemeClr>
                  </a:outerShdw>
                </a:effectLst>
                <a:latin typeface="Abadi" panose="020B0604020104020204" pitchFamily="34" charset="0"/>
              </a:rPr>
              <a:t>Road</a:t>
            </a:r>
            <a:r>
              <a:rPr lang="en-US" sz="1800" b="1" cap="none" spc="0" baseline="0">
                <a:ln/>
                <a:pattFill prst="dkUpDiag">
                  <a:fgClr>
                    <a:schemeClr val="bg1">
                      <a:lumMod val="50000"/>
                    </a:schemeClr>
                  </a:fgClr>
                  <a:bgClr>
                    <a:schemeClr val="tx1">
                      <a:lumMod val="75000"/>
                      <a:lumOff val="25000"/>
                    </a:schemeClr>
                  </a:bgClr>
                </a:pattFill>
                <a:effectLst>
                  <a:outerShdw blurRad="38100" dist="19050" dir="2700000" algn="tl" rotWithShape="0">
                    <a:schemeClr val="dk1">
                      <a:lumMod val="50000"/>
                      <a:alpha val="40000"/>
                    </a:schemeClr>
                  </a:outerShdw>
                </a:effectLst>
                <a:latin typeface="Abadi" panose="020B0604020104020204" pitchFamily="34" charset="0"/>
              </a:rPr>
              <a:t> Surface</a:t>
            </a:r>
            <a:endParaRPr lang="en-US" sz="1800" b="1" cap="none" spc="0">
              <a:ln/>
              <a:pattFill prst="dkUpDiag">
                <a:fgClr>
                  <a:schemeClr val="bg1">
                    <a:lumMod val="50000"/>
                  </a:schemeClr>
                </a:fgClr>
                <a:bgClr>
                  <a:schemeClr val="tx1">
                    <a:lumMod val="75000"/>
                    <a:lumOff val="25000"/>
                  </a:schemeClr>
                </a:bgClr>
              </a:pattFill>
              <a:effectLst>
                <a:outerShdw blurRad="38100" dist="19050" dir="2700000" algn="tl" rotWithShape="0">
                  <a:schemeClr val="dk1">
                    <a:lumMod val="50000"/>
                    <a:alpha val="40000"/>
                  </a:schemeClr>
                </a:outerShdw>
              </a:effectLst>
              <a:latin typeface="Abadi" panose="020B0604020104020204" pitchFamily="34"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dLbl>
          <c:idx val="0"/>
          <c:layout>
            <c:manualLayout>
              <c:x val="0.33695927886536908"/>
              <c:y val="-1.3519821708681908E-2"/>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dLbl>
          <c:idx val="0"/>
          <c:layout>
            <c:manualLayout>
              <c:x val="0.16967453049249082"/>
              <c:y val="0"/>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p3d/>
        </c:spPr>
        <c:dLbl>
          <c:idx val="0"/>
          <c:layout>
            <c:manualLayout>
              <c:x val="7.1693463588376402E-2"/>
              <c:y val="-6.7599108543409539E-3"/>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a:sp3d/>
        </c:spPr>
        <c:dLbl>
          <c:idx val="0"/>
          <c:layout>
            <c:manualLayout>
              <c:x val="5.2575206631476031E-2"/>
              <c:y val="-6.7599108543409539E-3"/>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a:sp3d/>
        </c:spPr>
        <c:dLbl>
          <c:idx val="0"/>
          <c:layout>
            <c:manualLayout>
              <c:x val="6.4524117229538713E-2"/>
              <c:y val="6.7599108543409539E-3"/>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stacked"/>
        <c:varyColors val="0"/>
        <c:ser>
          <c:idx val="0"/>
          <c:order val="0"/>
          <c:tx>
            <c:strRef>
              <c:f>'Pivot-Table'!$B$20</c:f>
              <c:strCache>
                <c:ptCount val="1"/>
                <c:pt idx="0">
                  <c:v>Total</c:v>
                </c:pt>
              </c:strCache>
            </c:strRef>
          </c:tx>
          <c:spPr>
            <a:solidFill>
              <a:schemeClr val="accent1"/>
            </a:solidFill>
            <a:ln>
              <a:noFill/>
            </a:ln>
            <a:effectLst/>
            <a:sp3d/>
          </c:spPr>
          <c:invertIfNegative val="0"/>
          <c:dPt>
            <c:idx val="0"/>
            <c:invertIfNegative val="0"/>
            <c:bubble3D val="0"/>
            <c:extLst>
              <c:ext xmlns:c16="http://schemas.microsoft.com/office/drawing/2014/chart" uri="{C3380CC4-5D6E-409C-BE32-E72D297353CC}">
                <c16:uniqueId val="{00000005-E512-4498-AF78-DA3194151716}"/>
              </c:ext>
            </c:extLst>
          </c:dPt>
          <c:dPt>
            <c:idx val="1"/>
            <c:invertIfNegative val="0"/>
            <c:bubble3D val="0"/>
            <c:extLst>
              <c:ext xmlns:c16="http://schemas.microsoft.com/office/drawing/2014/chart" uri="{C3380CC4-5D6E-409C-BE32-E72D297353CC}">
                <c16:uniqueId val="{00000004-E512-4498-AF78-DA3194151716}"/>
              </c:ext>
            </c:extLst>
          </c:dPt>
          <c:dPt>
            <c:idx val="2"/>
            <c:invertIfNegative val="0"/>
            <c:bubble3D val="0"/>
            <c:extLst>
              <c:ext xmlns:c16="http://schemas.microsoft.com/office/drawing/2014/chart" uri="{C3380CC4-5D6E-409C-BE32-E72D297353CC}">
                <c16:uniqueId val="{00000003-E512-4498-AF78-DA3194151716}"/>
              </c:ext>
            </c:extLst>
          </c:dPt>
          <c:dPt>
            <c:idx val="3"/>
            <c:invertIfNegative val="0"/>
            <c:bubble3D val="0"/>
            <c:extLst>
              <c:ext xmlns:c16="http://schemas.microsoft.com/office/drawing/2014/chart" uri="{C3380CC4-5D6E-409C-BE32-E72D297353CC}">
                <c16:uniqueId val="{00000002-E512-4498-AF78-DA3194151716}"/>
              </c:ext>
            </c:extLst>
          </c:dPt>
          <c:dPt>
            <c:idx val="4"/>
            <c:invertIfNegative val="0"/>
            <c:bubble3D val="0"/>
            <c:extLst>
              <c:ext xmlns:c16="http://schemas.microsoft.com/office/drawing/2014/chart" uri="{C3380CC4-5D6E-409C-BE32-E72D297353CC}">
                <c16:uniqueId val="{00000001-E512-4498-AF78-DA3194151716}"/>
              </c:ext>
            </c:extLst>
          </c:dPt>
          <c:dLbls>
            <c:dLbl>
              <c:idx val="0"/>
              <c:layout>
                <c:manualLayout>
                  <c:x val="6.4524117229538713E-2"/>
                  <c:y val="6.7599108543409539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E512-4498-AF78-DA3194151716}"/>
                </c:ext>
              </c:extLst>
            </c:dLbl>
            <c:dLbl>
              <c:idx val="1"/>
              <c:layout>
                <c:manualLayout>
                  <c:x val="5.2575206631476031E-2"/>
                  <c:y val="-6.7599108543409539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E512-4498-AF78-DA3194151716}"/>
                </c:ext>
              </c:extLst>
            </c:dLbl>
            <c:dLbl>
              <c:idx val="2"/>
              <c:layout>
                <c:manualLayout>
                  <c:x val="7.1693463588376402E-2"/>
                  <c:y val="-6.7599108543409539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E512-4498-AF78-DA3194151716}"/>
                </c:ext>
              </c:extLst>
            </c:dLbl>
            <c:dLbl>
              <c:idx val="3"/>
              <c:layout>
                <c:manualLayout>
                  <c:x val="0.16967453049249082"/>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E512-4498-AF78-DA3194151716}"/>
                </c:ext>
              </c:extLst>
            </c:dLbl>
            <c:dLbl>
              <c:idx val="4"/>
              <c:layout>
                <c:manualLayout>
                  <c:x val="0.33695927886536908"/>
                  <c:y val="-1.351982170868190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E512-4498-AF78-DA3194151716}"/>
                </c:ext>
              </c:extLst>
            </c:dLbl>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'Pivot-Table'!$A$21:$A$26</c:f>
              <c:strCache>
                <c:ptCount val="5"/>
                <c:pt idx="0">
                  <c:v>Flood over 3cm. deep</c:v>
                </c:pt>
                <c:pt idx="1">
                  <c:v>Snow</c:v>
                </c:pt>
                <c:pt idx="2">
                  <c:v>Frost or ice</c:v>
                </c:pt>
                <c:pt idx="3">
                  <c:v>Wet or damp</c:v>
                </c:pt>
                <c:pt idx="4">
                  <c:v>Dry</c:v>
                </c:pt>
              </c:strCache>
            </c:strRef>
          </c:cat>
          <c:val>
            <c:numRef>
              <c:f>'Pivot-Table'!$B$21:$B$26</c:f>
              <c:numCache>
                <c:formatCode>#,##0</c:formatCode>
                <c:ptCount val="5"/>
                <c:pt idx="0">
                  <c:v>564</c:v>
                </c:pt>
                <c:pt idx="1">
                  <c:v>6475</c:v>
                </c:pt>
                <c:pt idx="2">
                  <c:v>16306</c:v>
                </c:pt>
                <c:pt idx="3">
                  <c:v>114697</c:v>
                </c:pt>
                <c:pt idx="4">
                  <c:v>279445</c:v>
                </c:pt>
              </c:numCache>
            </c:numRef>
          </c:val>
          <c:extLst>
            <c:ext xmlns:c16="http://schemas.microsoft.com/office/drawing/2014/chart" uri="{C3380CC4-5D6E-409C-BE32-E72D297353CC}">
              <c16:uniqueId val="{00000000-E512-4498-AF78-DA3194151716}"/>
            </c:ext>
          </c:extLst>
        </c:ser>
        <c:dLbls>
          <c:showLegendKey val="0"/>
          <c:showVal val="1"/>
          <c:showCatName val="0"/>
          <c:showSerName val="0"/>
          <c:showPercent val="0"/>
          <c:showBubbleSize val="0"/>
        </c:dLbls>
        <c:gapWidth val="150"/>
        <c:shape val="box"/>
        <c:axId val="855304096"/>
        <c:axId val="855302656"/>
        <c:axId val="0"/>
      </c:bar3DChart>
      <c:catAx>
        <c:axId val="85530409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endParaRPr lang="en-US"/>
          </a:p>
        </c:txPr>
        <c:crossAx val="855302656"/>
        <c:crosses val="autoZero"/>
        <c:auto val="1"/>
        <c:lblAlgn val="ctr"/>
        <c:lblOffset val="100"/>
        <c:noMultiLvlLbl val="0"/>
      </c:catAx>
      <c:valAx>
        <c:axId val="855302656"/>
        <c:scaling>
          <c:orientation val="minMax"/>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8553040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[Project3 (Best Dashboard).xlsx]Pivot-Table!PivotTable2</c:name>
    <c:fmtId val="1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0" cap="none" spc="0">
                <a:ln w="0"/>
                <a:gradFill>
                  <a:gsLst>
                    <a:gs pos="0">
                      <a:schemeClr val="accent5">
                        <a:lumMod val="50000"/>
                      </a:schemeClr>
                    </a:gs>
                    <a:gs pos="50000">
                      <a:schemeClr val="accent5"/>
                    </a:gs>
                    <a:gs pos="100000">
                      <a:schemeClr val="accent5">
                        <a:lumMod val="60000"/>
                        <a:lumOff val="40000"/>
                      </a:schemeClr>
                    </a:gs>
                  </a:gsLst>
                  <a:lin ang="5400000"/>
                </a:gradFill>
                <a:effectLst>
                  <a:reflection blurRad="6350" stA="53000" endA="300" endPos="35500" dir="5400000" sy="-90000" algn="bl" rotWithShape="0"/>
                </a:effectLst>
                <a:latin typeface="Algerian" panose="04020705040A02060702" pitchFamily="82" charset="0"/>
              </a:rPr>
              <a:t>Vehical</a:t>
            </a:r>
            <a:r>
              <a:rPr lang="en-US" b="0" cap="none" spc="0" baseline="0">
                <a:ln w="0"/>
                <a:gradFill>
                  <a:gsLst>
                    <a:gs pos="0">
                      <a:schemeClr val="accent5">
                        <a:lumMod val="50000"/>
                      </a:schemeClr>
                    </a:gs>
                    <a:gs pos="50000">
                      <a:schemeClr val="accent5"/>
                    </a:gs>
                    <a:gs pos="100000">
                      <a:schemeClr val="accent5">
                        <a:lumMod val="60000"/>
                        <a:lumOff val="40000"/>
                      </a:schemeClr>
                    </a:gs>
                  </a:gsLst>
                  <a:lin ang="5400000"/>
                </a:gradFill>
                <a:effectLst>
                  <a:reflection blurRad="6350" stA="53000" endA="300" endPos="35500" dir="5400000" sy="-90000" algn="bl" rotWithShape="0"/>
                </a:effectLst>
                <a:latin typeface="Algerian" panose="04020705040A02060702" pitchFamily="82" charset="0"/>
              </a:rPr>
              <a:t> Type</a:t>
            </a:r>
            <a:endParaRPr lang="en-US" b="0" cap="none" spc="0">
              <a:ln w="0"/>
              <a:gradFill>
                <a:gsLst>
                  <a:gs pos="0">
                    <a:schemeClr val="accent5">
                      <a:lumMod val="50000"/>
                    </a:schemeClr>
                  </a:gs>
                  <a:gs pos="50000">
                    <a:schemeClr val="accent5"/>
                  </a:gs>
                  <a:gs pos="100000">
                    <a:schemeClr val="accent5">
                      <a:lumMod val="60000"/>
                      <a:lumOff val="40000"/>
                    </a:schemeClr>
                  </a:gs>
                </a:gsLst>
                <a:lin ang="5400000"/>
              </a:gradFill>
              <a:effectLst>
                <a:reflection blurRad="6350" stA="53000" endA="300" endPos="35500" dir="5400000" sy="-90000" algn="bl" rotWithShape="0"/>
              </a:effectLst>
              <a:latin typeface="Algerian" panose="04020705040A02060702" pitchFamily="82" charset="0"/>
            </a:endParaRPr>
          </a:p>
        </c:rich>
      </c:tx>
      <c:layout>
        <c:manualLayout>
          <c:xMode val="edge"/>
          <c:yMode val="edge"/>
          <c:x val="0.33502453952922978"/>
          <c:y val="0"/>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s>
    <c:plotArea>
      <c:layout>
        <c:manualLayout>
          <c:layoutTarget val="inner"/>
          <c:xMode val="edge"/>
          <c:yMode val="edge"/>
          <c:x val="0.3609428549440537"/>
          <c:y val="0.16663073866490061"/>
          <c:w val="0.35658938461028578"/>
          <c:h val="0.70537019916706301"/>
        </c:manualLayout>
      </c:layout>
      <c:doughnutChart>
        <c:varyColors val="1"/>
        <c:ser>
          <c:idx val="0"/>
          <c:order val="0"/>
          <c:tx>
            <c:strRef>
              <c:f>'Pivot-Table'!$B$8</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C9DA-46E4-8C3E-207CC8CAC8B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C9DA-46E4-8C3E-207CC8CAC8BF}"/>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C9DA-46E4-8C3E-207CC8CAC8BF}"/>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C9DA-46E4-8C3E-207CC8CAC8BF}"/>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C9DA-46E4-8C3E-207CC8CAC8B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'Pivot-Table'!$A$9:$A$14</c:f>
              <c:strCache>
                <c:ptCount val="5"/>
                <c:pt idx="0">
                  <c:v>Car</c:v>
                </c:pt>
                <c:pt idx="1">
                  <c:v>Van / Goods 3.5 tonnes mgw or under</c:v>
                </c:pt>
                <c:pt idx="2">
                  <c:v>Motorcycle over 500cc</c:v>
                </c:pt>
                <c:pt idx="3">
                  <c:v>Bus or coach (17 or more pass seats)</c:v>
                </c:pt>
                <c:pt idx="4">
                  <c:v>Motorcycle 125cc and under</c:v>
                </c:pt>
              </c:strCache>
            </c:strRef>
          </c:cat>
          <c:val>
            <c:numRef>
              <c:f>'Pivot-Table'!$B$9:$B$14</c:f>
              <c:numCache>
                <c:formatCode>#,##0</c:formatCode>
                <c:ptCount val="5"/>
                <c:pt idx="0">
                  <c:v>325922</c:v>
                </c:pt>
                <c:pt idx="1">
                  <c:v>21298</c:v>
                </c:pt>
                <c:pt idx="2">
                  <c:v>15151</c:v>
                </c:pt>
                <c:pt idx="3">
                  <c:v>11710</c:v>
                </c:pt>
                <c:pt idx="4">
                  <c:v>9109</c:v>
                </c:pt>
              </c:numCache>
            </c:numRef>
          </c:val>
          <c:extLst>
            <c:ext xmlns:c16="http://schemas.microsoft.com/office/drawing/2014/chart" uri="{C3380CC4-5D6E-409C-BE32-E72D297353CC}">
              <c16:uniqueId val="{0000000A-C9DA-46E4-8C3E-207CC8CAC8BF}"/>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l"/>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1817277413732147"/>
          <c:y val="5.4808945510413702E-2"/>
          <c:w val="0.57409621218972762"/>
          <c:h val="0.75335974520313831"/>
        </c:manualLayout>
      </c:layout>
      <c:doughnutChart>
        <c:varyColors val="1"/>
        <c:ser>
          <c:idx val="0"/>
          <c:order val="0"/>
          <c:dPt>
            <c:idx val="0"/>
            <c:bubble3D val="0"/>
            <c:spPr>
              <a:solidFill>
                <a:srgbClr val="002060"/>
              </a:solidFill>
              <a:ln w="19050">
                <a:solidFill>
                  <a:schemeClr val="lt1"/>
                </a:solidFill>
              </a:ln>
              <a:effectLst/>
            </c:spPr>
            <c:extLst>
              <c:ext xmlns:c16="http://schemas.microsoft.com/office/drawing/2014/chart" uri="{C3380CC4-5D6E-409C-BE32-E72D297353CC}">
                <c16:uniqueId val="{00000001-6DDE-4943-828C-EBE4C87F08C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6DDE-4943-828C-EBE4C87F08C5}"/>
              </c:ext>
            </c:extLst>
          </c:dPt>
          <c:val>
            <c:numRef>
              <c:f>'Pivot-Table'!$F$59:$F$60</c:f>
              <c:numCache>
                <c:formatCode>0%</c:formatCode>
                <c:ptCount val="2"/>
                <c:pt idx="0">
                  <c:v>0.84099137796943169</c:v>
                </c:pt>
                <c:pt idx="1">
                  <c:v>0.15900862203056837</c:v>
                </c:pt>
              </c:numCache>
            </c:numRef>
          </c:val>
          <c:extLst>
            <c:ext xmlns:c16="http://schemas.microsoft.com/office/drawing/2014/chart" uri="{C3380CC4-5D6E-409C-BE32-E72D297353CC}">
              <c16:uniqueId val="{00000004-6DDE-4943-828C-EBE4C87F08C5}"/>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2724575758665441"/>
          <c:y val="8.8366031262628014E-2"/>
          <c:w val="0.55588813628027545"/>
          <c:h val="0.72810451919191366"/>
        </c:manualLayout>
      </c:layout>
      <c:doughnutChart>
        <c:varyColors val="1"/>
        <c:ser>
          <c:idx val="0"/>
          <c:order val="0"/>
          <c:dPt>
            <c:idx val="0"/>
            <c:bubble3D val="0"/>
            <c:spPr>
              <a:solidFill>
                <a:srgbClr val="002060"/>
              </a:solidFill>
              <a:ln w="19050">
                <a:solidFill>
                  <a:schemeClr val="lt1"/>
                </a:solidFill>
              </a:ln>
              <a:effectLst/>
            </c:spPr>
            <c:extLst>
              <c:ext xmlns:c16="http://schemas.microsoft.com/office/drawing/2014/chart" uri="{C3380CC4-5D6E-409C-BE32-E72D297353CC}">
                <c16:uniqueId val="{00000001-55A3-4792-AF5A-32389FF0FB9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5A3-4792-AF5A-32389FF0FB96}"/>
              </c:ext>
            </c:extLst>
          </c:dPt>
          <c:val>
            <c:numRef>
              <c:f>'Pivot-Table'!$J$59:$J$60</c:f>
              <c:numCache>
                <c:formatCode>0%</c:formatCode>
                <c:ptCount val="2"/>
                <c:pt idx="0">
                  <c:v>0.14193446491003461</c:v>
                </c:pt>
                <c:pt idx="1">
                  <c:v>0.85806553508996541</c:v>
                </c:pt>
              </c:numCache>
            </c:numRef>
          </c:val>
          <c:extLst>
            <c:ext xmlns:c16="http://schemas.microsoft.com/office/drawing/2014/chart" uri="{C3380CC4-5D6E-409C-BE32-E72D297353CC}">
              <c16:uniqueId val="{00000004-55A3-4792-AF5A-32389FF0FB96}"/>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2624107208416977"/>
          <c:y val="4.9322495329897589E-2"/>
          <c:w val="0.56859182338355829"/>
          <c:h val="0.76043359411192601"/>
        </c:manualLayout>
      </c:layout>
      <c:doughnutChart>
        <c:varyColors val="1"/>
        <c:ser>
          <c:idx val="0"/>
          <c:order val="0"/>
          <c:dPt>
            <c:idx val="0"/>
            <c:bubble3D val="0"/>
            <c:spPr>
              <a:solidFill>
                <a:srgbClr val="002060"/>
              </a:solidFill>
              <a:ln w="19050">
                <a:solidFill>
                  <a:schemeClr val="lt1"/>
                </a:solidFill>
              </a:ln>
              <a:effectLst/>
            </c:spPr>
            <c:extLst>
              <c:ext xmlns:c16="http://schemas.microsoft.com/office/drawing/2014/chart" uri="{C3380CC4-5D6E-409C-BE32-E72D297353CC}">
                <c16:uniqueId val="{00000001-D49D-40D1-8EE9-ED63D61A09B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49D-40D1-8EE9-ED63D61A09B2}"/>
              </c:ext>
            </c:extLst>
          </c:dPt>
          <c:val>
            <c:numRef>
              <c:f>'Pivot-Table'!$K$9:$K$10</c:f>
              <c:numCache>
                <c:formatCode>0%</c:formatCode>
                <c:ptCount val="2"/>
                <c:pt idx="0">
                  <c:v>0.85054933583861791</c:v>
                </c:pt>
                <c:pt idx="1">
                  <c:v>0.14945066416138209</c:v>
                </c:pt>
              </c:numCache>
            </c:numRef>
          </c:val>
          <c:extLst>
            <c:ext xmlns:c16="http://schemas.microsoft.com/office/drawing/2014/chart" uri="{C3380CC4-5D6E-409C-BE32-E72D297353CC}">
              <c16:uniqueId val="{00000004-D49D-40D1-8EE9-ED63D61A09B2}"/>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1830236161530484"/>
          <c:y val="6.8511181888017122E-2"/>
          <c:w val="0.5580778848661776"/>
          <c:h val="0.71910415425912977"/>
        </c:manualLayout>
      </c:layout>
      <c:doughnutChart>
        <c:varyColors val="1"/>
        <c:ser>
          <c:idx val="0"/>
          <c:order val="0"/>
          <c:dPt>
            <c:idx val="0"/>
            <c:bubble3D val="0"/>
            <c:spPr>
              <a:solidFill>
                <a:srgbClr val="002060"/>
              </a:solidFill>
              <a:ln w="19050">
                <a:solidFill>
                  <a:schemeClr val="lt1"/>
                </a:solidFill>
              </a:ln>
              <a:effectLst/>
            </c:spPr>
            <c:extLst>
              <c:ext xmlns:c16="http://schemas.microsoft.com/office/drawing/2014/chart" uri="{C3380CC4-5D6E-409C-BE32-E72D297353CC}">
                <c16:uniqueId val="{00000001-FC67-48CE-83A8-5ED570C20CD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C67-48CE-83A8-5ED570C20CDD}"/>
              </c:ext>
            </c:extLst>
          </c:dPt>
          <c:val>
            <c:numRef>
              <c:f>'Pivot-Table'!$O$9:$O$10</c:f>
              <c:numCache>
                <c:formatCode>0%</c:formatCode>
                <c:ptCount val="2"/>
                <c:pt idx="0">
                  <c:v>5.5580782379498421E-2</c:v>
                </c:pt>
                <c:pt idx="1">
                  <c:v>0.94441921762050163</c:v>
                </c:pt>
              </c:numCache>
            </c:numRef>
          </c:val>
          <c:extLst>
            <c:ext xmlns:c16="http://schemas.microsoft.com/office/drawing/2014/chart" uri="{C3380CC4-5D6E-409C-BE32-E72D297353CC}">
              <c16:uniqueId val="{00000004-FC67-48CE-83A8-5ED570C20CDD}"/>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6482317825614632"/>
          <c:y val="5.9558964845871656E-2"/>
          <c:w val="0.54218050267368401"/>
          <c:h val="0.71591977026285514"/>
        </c:manualLayout>
      </c:layout>
      <c:doughnutChart>
        <c:varyColors val="1"/>
        <c:ser>
          <c:idx val="0"/>
          <c:order val="0"/>
          <c:dPt>
            <c:idx val="0"/>
            <c:bubble3D val="0"/>
            <c:spPr>
              <a:solidFill>
                <a:srgbClr val="002060"/>
              </a:solidFill>
              <a:ln w="19050">
                <a:solidFill>
                  <a:schemeClr val="lt1"/>
                </a:solidFill>
              </a:ln>
              <a:effectLst/>
            </c:spPr>
            <c:extLst>
              <c:ext xmlns:c16="http://schemas.microsoft.com/office/drawing/2014/chart" uri="{C3380CC4-5D6E-409C-BE32-E72D297353CC}">
                <c16:uniqueId val="{00000001-D598-43DD-BE55-F9BE7982ADE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598-43DD-BE55-F9BE7982ADE6}"/>
              </c:ext>
            </c:extLst>
          </c:dPt>
          <c:val>
            <c:numRef>
              <c:f>'Pivot-Table'!$S$9:$S$10</c:f>
              <c:numCache>
                <c:formatCode>0%</c:formatCode>
                <c:ptCount val="2"/>
                <c:pt idx="0">
                  <c:v>3.9539132023278266E-2</c:v>
                </c:pt>
                <c:pt idx="1">
                  <c:v>0.9604608679767217</c:v>
                </c:pt>
              </c:numCache>
            </c:numRef>
          </c:val>
          <c:extLst>
            <c:ext xmlns:c16="http://schemas.microsoft.com/office/drawing/2014/chart" uri="{C3380CC4-5D6E-409C-BE32-E72D297353CC}">
              <c16:uniqueId val="{00000004-D598-43DD-BE55-F9BE7982ADE6}"/>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_xlchart.v1.4</cx:f>
      </cx:strDim>
      <cx:numDim type="size">
        <cx:f>_xlchart.v1.5</cx:f>
      </cx:numDim>
    </cx:data>
  </cx:chartData>
  <cx:chart>
    <cx:title pos="t" align="ctr" overlay="0"/>
    <cx:plotArea>
      <cx:plotAreaRegion>
        <cx:series layoutId="treemap" uniqueId="{378763E0-651A-4350-B6C5-ABEE6017E785}">
          <cx:dataLabels pos="inEnd">
            <cx:visibility seriesName="0" categoryName="1" value="1"/>
            <cx:separator>, </cx:separator>
          </cx:dataLabels>
          <cx:dataId val="0"/>
          <cx:layoutPr>
            <cx:parentLabelLayout val="overlapping"/>
          </cx:layoutPr>
        </cx:series>
      </cx:plotAreaRegion>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size">
        <cx:f>_xlchart.v1.1</cx:f>
      </cx:numDim>
    </cx:data>
  </cx:chartData>
  <cx:chart>
    <cx:title pos="t" align="ctr" overlay="0"/>
    <cx:plotArea>
      <cx:plotAreaRegion>
        <cx:series layoutId="sunburst" uniqueId="{808C0FE8-9DE9-42AA-9DB6-A9ECBDB28FBA}">
          <cx:dataLabels pos="ctr">
            <cx:visibility seriesName="0" categoryName="1" value="0"/>
          </cx:dataLabels>
          <cx:dataId val="0"/>
        </cx:series>
      </cx:plotAreaRegion>
    </cx:plotArea>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_xlchart.v1.2</cx:f>
      </cx:strDim>
      <cx:numDim type="val">
        <cx:f>_xlchart.v1.3</cx:f>
      </cx:numDim>
    </cx:data>
  </cx:chartData>
  <cx:chart>
    <cx:title pos="t" align="ctr" overlay="0"/>
    <cx:plotArea>
      <cx:plotAreaRegion>
        <cx:series layoutId="waterfall" uniqueId="{31CD482D-A01E-4AFF-ADC9-699C4B78ADBB}">
          <cx:dataLabels pos="outEnd">
            <cx:visibility seriesName="0" categoryName="0" value="1"/>
          </cx:dataLabels>
          <cx:dataId val="0"/>
          <cx:layoutPr>
            <cx:subtotals/>
          </cx:layoutPr>
        </cx:series>
      </cx:plotAreaRegion>
      <cx:axis id="0">
        <cx:catScaling gapWidth="0.5"/>
        <cx:tickLabels/>
      </cx:axis>
      <cx:axis id="1">
        <cx:valScaling/>
        <cx:majorGridlines/>
        <cx:tickLabels/>
      </cx:axis>
    </cx:plotArea>
    <cx:legend pos="t" align="ctr" overlay="0"/>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_xlchart.v1.6</cx:f>
      </cx:strDim>
      <cx:numDim type="size">
        <cx:f>_xlchart.v1.7</cx:f>
      </cx:numDim>
    </cx:data>
  </cx:chartData>
  <cx:chart>
    <cx:title pos="t" align="ctr" overlay="0">
      <cx:tx>
        <cx:txData>
          <cx:v>Road Type </cx:v>
        </cx:txData>
      </cx:tx>
      <cx:txPr>
        <a:bodyPr spcFirstLastPara="1" vertOverflow="ellipsis" horzOverflow="overflow" wrap="square" lIns="0" tIns="0" rIns="0" bIns="0" anchor="ctr" anchorCtr="1"/>
        <a:lstStyle/>
        <a:p>
          <a:pPr algn="ctr" rtl="0">
            <a:defRPr/>
          </a:pPr>
          <a:r>
            <a:rPr lang="en-US" sz="2800" b="1" i="0" u="none" strike="noStrike" cap="none" spc="0" baseline="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latin typeface="Colonna MT" panose="04020805060202030203" pitchFamily="82" charset="0"/>
            </a:rPr>
            <a:t>Road Type </a:t>
          </a:r>
        </a:p>
      </cx:txPr>
    </cx:title>
    <cx:plotArea>
      <cx:plotAreaRegion>
        <cx:series layoutId="treemap" uniqueId="{378763E0-651A-4350-B6C5-ABEE6017E785}">
          <cx:dataLabels pos="inEnd">
            <cx:visibility seriesName="0" categoryName="1" value="1"/>
            <cx:separator>, </cx:separator>
          </cx:dataLabels>
          <cx:dataId val="0"/>
          <cx:layoutPr>
            <cx:parentLabelLayout val="overlapping"/>
          </cx:layoutPr>
        </cx:series>
      </cx:plotAreaRegion>
    </cx:plotArea>
    <cx:legend pos="t" align="ctr" overlay="0"/>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381">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5.xml"/><Relationship Id="rId13" Type="http://schemas.openxmlformats.org/officeDocument/2006/relationships/chart" Target="../charts/chart10.xml"/><Relationship Id="rId3" Type="http://schemas.openxmlformats.org/officeDocument/2006/relationships/chart" Target="../charts/chart3.xml"/><Relationship Id="rId7" Type="http://schemas.openxmlformats.org/officeDocument/2006/relationships/chart" Target="../charts/chart4.xml"/><Relationship Id="rId12" Type="http://schemas.openxmlformats.org/officeDocument/2006/relationships/chart" Target="../charts/chart9.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3.xml"/><Relationship Id="rId11" Type="http://schemas.openxmlformats.org/officeDocument/2006/relationships/chart" Target="../charts/chart8.xml"/><Relationship Id="rId5" Type="http://schemas.microsoft.com/office/2014/relationships/chartEx" Target="../charts/chartEx2.xml"/><Relationship Id="rId10" Type="http://schemas.openxmlformats.org/officeDocument/2006/relationships/chart" Target="../charts/chart7.xml"/><Relationship Id="rId4" Type="http://schemas.microsoft.com/office/2014/relationships/chartEx" Target="../charts/chartEx1.xml"/><Relationship Id="rId9" Type="http://schemas.openxmlformats.org/officeDocument/2006/relationships/chart" Target="../charts/chart6.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7.xml"/><Relationship Id="rId13" Type="http://schemas.openxmlformats.org/officeDocument/2006/relationships/image" Target="../media/image3.png"/><Relationship Id="rId3" Type="http://schemas.openxmlformats.org/officeDocument/2006/relationships/chart" Target="../charts/chart13.xml"/><Relationship Id="rId7" Type="http://schemas.openxmlformats.org/officeDocument/2006/relationships/chart" Target="../charts/chart16.xml"/><Relationship Id="rId12" Type="http://schemas.openxmlformats.org/officeDocument/2006/relationships/image" Target="../media/image2.svg"/><Relationship Id="rId2" Type="http://schemas.openxmlformats.org/officeDocument/2006/relationships/chart" Target="../charts/chart12.xml"/><Relationship Id="rId1" Type="http://schemas.openxmlformats.org/officeDocument/2006/relationships/chart" Target="../charts/chart11.xml"/><Relationship Id="rId6" Type="http://schemas.openxmlformats.org/officeDocument/2006/relationships/chart" Target="../charts/chart15.xml"/><Relationship Id="rId11" Type="http://schemas.openxmlformats.org/officeDocument/2006/relationships/image" Target="../media/image1.png"/><Relationship Id="rId5" Type="http://schemas.microsoft.com/office/2014/relationships/chartEx" Target="../charts/chartEx4.xml"/><Relationship Id="rId10" Type="http://schemas.openxmlformats.org/officeDocument/2006/relationships/chart" Target="../charts/chart19.xml"/><Relationship Id="rId4" Type="http://schemas.openxmlformats.org/officeDocument/2006/relationships/chart" Target="../charts/chart14.xml"/><Relationship Id="rId9" Type="http://schemas.openxmlformats.org/officeDocument/2006/relationships/chart" Target="../charts/chart18.xml"/><Relationship Id="rId14" Type="http://schemas.openxmlformats.org/officeDocument/2006/relationships/image" Target="../media/image4.svg"/></Relationships>
</file>

<file path=xl/drawings/drawing1.xml><?xml version="1.0" encoding="utf-8"?>
<xdr:wsDr xmlns:xdr="http://schemas.openxmlformats.org/drawingml/2006/spreadsheetDrawing" xmlns:a="http://schemas.openxmlformats.org/drawingml/2006/main">
  <xdr:twoCellAnchor>
    <xdr:from>
      <xdr:col>3</xdr:col>
      <xdr:colOff>114300</xdr:colOff>
      <xdr:row>67</xdr:row>
      <xdr:rowOff>33337</xdr:rowOff>
    </xdr:from>
    <xdr:to>
      <xdr:col>10</xdr:col>
      <xdr:colOff>247650</xdr:colOff>
      <xdr:row>81</xdr:row>
      <xdr:rowOff>109537</xdr:rowOff>
    </xdr:to>
    <xdr:graphicFrame macro="">
      <xdr:nvGraphicFramePr>
        <xdr:cNvPr id="2" name="Chart 1">
          <a:extLst>
            <a:ext uri="{FF2B5EF4-FFF2-40B4-BE49-F238E27FC236}">
              <a16:creationId xmlns:a16="http://schemas.microsoft.com/office/drawing/2014/main" id="{7D19D8D2-9C36-F3FE-2BDB-81AC2DEACB2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371475</xdr:colOff>
      <xdr:row>29</xdr:row>
      <xdr:rowOff>85724</xdr:rowOff>
    </xdr:from>
    <xdr:to>
      <xdr:col>7</xdr:col>
      <xdr:colOff>933450</xdr:colOff>
      <xdr:row>40</xdr:row>
      <xdr:rowOff>47625</xdr:rowOff>
    </xdr:to>
    <xdr:graphicFrame macro="">
      <xdr:nvGraphicFramePr>
        <xdr:cNvPr id="3" name="Chart 2">
          <a:extLst>
            <a:ext uri="{FF2B5EF4-FFF2-40B4-BE49-F238E27FC236}">
              <a16:creationId xmlns:a16="http://schemas.microsoft.com/office/drawing/2014/main" id="{CD6E122B-B580-9430-22FE-6B3E58AC66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247650</xdr:colOff>
      <xdr:row>17</xdr:row>
      <xdr:rowOff>76200</xdr:rowOff>
    </xdr:from>
    <xdr:to>
      <xdr:col>7</xdr:col>
      <xdr:colOff>809625</xdr:colOff>
      <xdr:row>28</xdr:row>
      <xdr:rowOff>23812</xdr:rowOff>
    </xdr:to>
    <xdr:graphicFrame macro="">
      <xdr:nvGraphicFramePr>
        <xdr:cNvPr id="4" name="Chart 3">
          <a:extLst>
            <a:ext uri="{FF2B5EF4-FFF2-40B4-BE49-F238E27FC236}">
              <a16:creationId xmlns:a16="http://schemas.microsoft.com/office/drawing/2014/main" id="{0521BC4A-8511-1DDC-461F-9703C004363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333375</xdr:colOff>
      <xdr:row>85</xdr:row>
      <xdr:rowOff>71437</xdr:rowOff>
    </xdr:from>
    <xdr:to>
      <xdr:col>9</xdr:col>
      <xdr:colOff>561975</xdr:colOff>
      <xdr:row>99</xdr:row>
      <xdr:rowOff>147637</xdr:rowOff>
    </xdr:to>
    <mc:AlternateContent xmlns:mc="http://schemas.openxmlformats.org/markup-compatibility/2006">
      <mc:Choice xmlns:cx1="http://schemas.microsoft.com/office/drawing/2015/9/8/chartex" Requires="cx1">
        <xdr:graphicFrame macro="">
          <xdr:nvGraphicFramePr>
            <xdr:cNvPr id="5" name="Chart 4">
              <a:extLst>
                <a:ext uri="{FF2B5EF4-FFF2-40B4-BE49-F238E27FC236}">
                  <a16:creationId xmlns:a16="http://schemas.microsoft.com/office/drawing/2014/main" id="{34CC54CA-B887-6843-EB8E-906998ACCB8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5305425" y="16263937"/>
              <a:ext cx="2667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7</xdr:col>
      <xdr:colOff>390525</xdr:colOff>
      <xdr:row>103</xdr:row>
      <xdr:rowOff>147637</xdr:rowOff>
    </xdr:from>
    <xdr:to>
      <xdr:col>11</xdr:col>
      <xdr:colOff>619125</xdr:colOff>
      <xdr:row>118</xdr:row>
      <xdr:rowOff>33337</xdr:rowOff>
    </xdr:to>
    <mc:AlternateContent xmlns:mc="http://schemas.openxmlformats.org/markup-compatibility/2006">
      <mc:Choice xmlns:cx1="http://schemas.microsoft.com/office/drawing/2015/9/8/chartex" Requires="cx1">
        <xdr:graphicFrame macro="">
          <xdr:nvGraphicFramePr>
            <xdr:cNvPr id="6" name="Chart 5">
              <a:extLst>
                <a:ext uri="{FF2B5EF4-FFF2-40B4-BE49-F238E27FC236}">
                  <a16:creationId xmlns:a16="http://schemas.microsoft.com/office/drawing/2014/main" id="{C08C3D69-F77A-BAB5-9B6B-C5DB5B720D3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6448425" y="19769137"/>
              <a:ext cx="2486025"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xdr:col>
      <xdr:colOff>647700</xdr:colOff>
      <xdr:row>119</xdr:row>
      <xdr:rowOff>61912</xdr:rowOff>
    </xdr:from>
    <xdr:to>
      <xdr:col>8</xdr:col>
      <xdr:colOff>123825</xdr:colOff>
      <xdr:row>133</xdr:row>
      <xdr:rowOff>138112</xdr:rowOff>
    </xdr:to>
    <mc:AlternateContent xmlns:mc="http://schemas.openxmlformats.org/markup-compatibility/2006">
      <mc:Choice xmlns:cx1="http://schemas.microsoft.com/office/drawing/2015/9/8/chartex" Requires="cx1">
        <xdr:graphicFrame macro="">
          <xdr:nvGraphicFramePr>
            <xdr:cNvPr id="7" name="Chart 6">
              <a:extLst>
                <a:ext uri="{FF2B5EF4-FFF2-40B4-BE49-F238E27FC236}">
                  <a16:creationId xmlns:a16="http://schemas.microsoft.com/office/drawing/2014/main" id="{01CE71CE-A700-CAC9-887C-24B615E32A7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4114800" y="22731412"/>
              <a:ext cx="28575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8</xdr:col>
      <xdr:colOff>904875</xdr:colOff>
      <xdr:row>119</xdr:row>
      <xdr:rowOff>95250</xdr:rowOff>
    </xdr:from>
    <xdr:to>
      <xdr:col>12</xdr:col>
      <xdr:colOff>305666</xdr:colOff>
      <xdr:row>132</xdr:row>
      <xdr:rowOff>142875</xdr:rowOff>
    </xdr:to>
    <mc:AlternateContent xmlns:mc="http://schemas.openxmlformats.org/markup-compatibility/2006" xmlns:a14="http://schemas.microsoft.com/office/drawing/2010/main">
      <mc:Choice Requires="a14">
        <xdr:graphicFrame macro="">
          <xdr:nvGraphicFramePr>
            <xdr:cNvPr id="8" name="Urban_or_Rural_Area">
              <a:extLst>
                <a:ext uri="{FF2B5EF4-FFF2-40B4-BE49-F238E27FC236}">
                  <a16:creationId xmlns:a16="http://schemas.microsoft.com/office/drawing/2014/main" id="{467C6E7C-5162-8519-51DA-F1162F994BE3}"/>
                </a:ext>
              </a:extLst>
            </xdr:cNvPr>
            <xdr:cNvGraphicFramePr/>
          </xdr:nvGraphicFramePr>
          <xdr:xfrm>
            <a:off x="0" y="0"/>
            <a:ext cx="0" cy="0"/>
          </xdr:xfrm>
          <a:graphic>
            <a:graphicData uri="http://schemas.microsoft.com/office/drawing/2010/slicer">
              <sle:slicer xmlns:sle="http://schemas.microsoft.com/office/drawing/2010/slicer" name="Urban_or_Rural_Area"/>
            </a:graphicData>
          </a:graphic>
        </xdr:graphicFrame>
      </mc:Choice>
      <mc:Fallback xmlns="">
        <xdr:sp macro="" textlink="">
          <xdr:nvSpPr>
            <xdr:cNvPr id="0" name=""/>
            <xdr:cNvSpPr>
              <a:spLocks noTextEdit="1"/>
            </xdr:cNvSpPr>
          </xdr:nvSpPr>
          <xdr:spPr>
            <a:xfrm>
              <a:off x="8696325" y="22764750"/>
              <a:ext cx="1829666"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85725</xdr:colOff>
      <xdr:row>7</xdr:row>
      <xdr:rowOff>33337</xdr:rowOff>
    </xdr:from>
    <xdr:to>
      <xdr:col>7</xdr:col>
      <xdr:colOff>104775</xdr:colOff>
      <xdr:row>18</xdr:row>
      <xdr:rowOff>95250</xdr:rowOff>
    </xdr:to>
    <xdr:graphicFrame macro="">
      <xdr:nvGraphicFramePr>
        <xdr:cNvPr id="11" name="Chart 10">
          <a:extLst>
            <a:ext uri="{FF2B5EF4-FFF2-40B4-BE49-F238E27FC236}">
              <a16:creationId xmlns:a16="http://schemas.microsoft.com/office/drawing/2014/main" id="{B1D0F345-D614-1FD8-D615-2EB7630C842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8</xdr:col>
      <xdr:colOff>51955</xdr:colOff>
      <xdr:row>11</xdr:row>
      <xdr:rowOff>13854</xdr:rowOff>
    </xdr:from>
    <xdr:to>
      <xdr:col>12</xdr:col>
      <xdr:colOff>121228</xdr:colOff>
      <xdr:row>18</xdr:row>
      <xdr:rowOff>0</xdr:rowOff>
    </xdr:to>
    <xdr:graphicFrame macro="">
      <xdr:nvGraphicFramePr>
        <xdr:cNvPr id="12" name="Chart 11">
          <a:extLst>
            <a:ext uri="{FF2B5EF4-FFF2-40B4-BE49-F238E27FC236}">
              <a16:creationId xmlns:a16="http://schemas.microsoft.com/office/drawing/2014/main" id="{ABB119A7-476A-675F-4B3B-51BA44305AE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12</xdr:col>
      <xdr:colOff>277091</xdr:colOff>
      <xdr:row>11</xdr:row>
      <xdr:rowOff>13854</xdr:rowOff>
    </xdr:from>
    <xdr:to>
      <xdr:col>14</xdr:col>
      <xdr:colOff>502228</xdr:colOff>
      <xdr:row>17</xdr:row>
      <xdr:rowOff>173182</xdr:rowOff>
    </xdr:to>
    <xdr:graphicFrame macro="">
      <xdr:nvGraphicFramePr>
        <xdr:cNvPr id="13" name="Chart 12">
          <a:extLst>
            <a:ext uri="{FF2B5EF4-FFF2-40B4-BE49-F238E27FC236}">
              <a16:creationId xmlns:a16="http://schemas.microsoft.com/office/drawing/2014/main" id="{FE6A6A45-7CA6-BBF4-2E57-9591ED5A369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15</xdr:col>
      <xdr:colOff>277091</xdr:colOff>
      <xdr:row>11</xdr:row>
      <xdr:rowOff>65809</xdr:rowOff>
    </xdr:from>
    <xdr:to>
      <xdr:col>19</xdr:col>
      <xdr:colOff>34636</xdr:colOff>
      <xdr:row>18</xdr:row>
      <xdr:rowOff>17318</xdr:rowOff>
    </xdr:to>
    <xdr:graphicFrame macro="">
      <xdr:nvGraphicFramePr>
        <xdr:cNvPr id="14" name="Chart 13">
          <a:extLst>
            <a:ext uri="{FF2B5EF4-FFF2-40B4-BE49-F238E27FC236}">
              <a16:creationId xmlns:a16="http://schemas.microsoft.com/office/drawing/2014/main" id="{395767D0-76A1-41DA-1ECB-3E78E907F5A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20</xdr:col>
      <xdr:colOff>51954</xdr:colOff>
      <xdr:row>11</xdr:row>
      <xdr:rowOff>65809</xdr:rowOff>
    </xdr:from>
    <xdr:to>
      <xdr:col>22</xdr:col>
      <xdr:colOff>1056409</xdr:colOff>
      <xdr:row>18</xdr:row>
      <xdr:rowOff>34636</xdr:rowOff>
    </xdr:to>
    <xdr:graphicFrame macro="">
      <xdr:nvGraphicFramePr>
        <xdr:cNvPr id="15" name="Chart 14">
          <a:extLst>
            <a:ext uri="{FF2B5EF4-FFF2-40B4-BE49-F238E27FC236}">
              <a16:creationId xmlns:a16="http://schemas.microsoft.com/office/drawing/2014/main" id="{53A0FC2C-72D0-2013-596A-619D0AA49CA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2</xdr:col>
      <xdr:colOff>523875</xdr:colOff>
      <xdr:row>60</xdr:row>
      <xdr:rowOff>52387</xdr:rowOff>
    </xdr:from>
    <xdr:to>
      <xdr:col>7</xdr:col>
      <xdr:colOff>19050</xdr:colOff>
      <xdr:row>66</xdr:row>
      <xdr:rowOff>19050</xdr:rowOff>
    </xdr:to>
    <xdr:graphicFrame macro="">
      <xdr:nvGraphicFramePr>
        <xdr:cNvPr id="16" name="Chart 15">
          <a:extLst>
            <a:ext uri="{FF2B5EF4-FFF2-40B4-BE49-F238E27FC236}">
              <a16:creationId xmlns:a16="http://schemas.microsoft.com/office/drawing/2014/main" id="{9FF20BD1-3F50-AD7A-31BE-6A348E8B1E2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7</xdr:col>
      <xdr:colOff>152400</xdr:colOff>
      <xdr:row>60</xdr:row>
      <xdr:rowOff>52387</xdr:rowOff>
    </xdr:from>
    <xdr:to>
      <xdr:col>10</xdr:col>
      <xdr:colOff>19050</xdr:colOff>
      <xdr:row>65</xdr:row>
      <xdr:rowOff>161925</xdr:rowOff>
    </xdr:to>
    <xdr:graphicFrame macro="">
      <xdr:nvGraphicFramePr>
        <xdr:cNvPr id="17" name="Chart 16">
          <a:extLst>
            <a:ext uri="{FF2B5EF4-FFF2-40B4-BE49-F238E27FC236}">
              <a16:creationId xmlns:a16="http://schemas.microsoft.com/office/drawing/2014/main" id="{94176932-137A-0375-EE93-56FC4C9FEAF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57150</xdr:colOff>
      <xdr:row>0</xdr:row>
      <xdr:rowOff>47625</xdr:rowOff>
    </xdr:from>
    <xdr:to>
      <xdr:col>22</xdr:col>
      <xdr:colOff>533400</xdr:colOff>
      <xdr:row>3</xdr:row>
      <xdr:rowOff>123825</xdr:rowOff>
    </xdr:to>
    <xdr:sp macro="" textlink="">
      <xdr:nvSpPr>
        <xdr:cNvPr id="7" name="Rectangle: Rounded Corners 6">
          <a:extLst>
            <a:ext uri="{FF2B5EF4-FFF2-40B4-BE49-F238E27FC236}">
              <a16:creationId xmlns:a16="http://schemas.microsoft.com/office/drawing/2014/main" id="{6E3012E7-240A-A7F5-E6DF-9781F808378C}"/>
            </a:ext>
          </a:extLst>
        </xdr:cNvPr>
        <xdr:cNvSpPr/>
      </xdr:nvSpPr>
      <xdr:spPr>
        <a:xfrm>
          <a:off x="57150" y="47625"/>
          <a:ext cx="13887450" cy="647700"/>
        </a:xfrm>
        <a:prstGeom prst="roundRect">
          <a:avLst/>
        </a:prstGeom>
        <a:solidFill>
          <a:schemeClr val="accent2">
            <a:lumMod val="40000"/>
            <a:lumOff val="60000"/>
          </a:schemeClr>
        </a:solidFill>
        <a:ln>
          <a:noFill/>
        </a:ln>
        <a:effectLst>
          <a:glow rad="139700">
            <a:schemeClr val="accent1">
              <a:satMod val="175000"/>
              <a:alpha val="40000"/>
            </a:schemeClr>
          </a:glow>
          <a:outerShdw blurRad="63500" sx="102000" sy="102000" algn="ctr" rotWithShape="0">
            <a:prstClr val="black">
              <a:alpha val="40000"/>
            </a:prstClr>
          </a:outerShdw>
          <a:reflection blurRad="6350" stA="52000" endA="300" endPos="35000" dir="5400000" sy="-100000" algn="bl" rotWithShape="0"/>
        </a:effectLst>
        <a:scene3d>
          <a:camera prst="perspectiveFront"/>
          <a:lightRig rig="soft" dir="t">
            <a:rot lat="0" lon="0" rev="0"/>
          </a:lightRig>
        </a:scene3d>
        <a:sp3d contourW="44450" prstMaterial="matte">
          <a:bevelT w="63500" h="63500" prst="angle"/>
          <a:contourClr>
            <a:srgbClr val="FFFFFF"/>
          </a:contourClr>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r>
            <a:rPr lang="en-US" sz="4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latin typeface="Algerian" panose="04020705040A02060702" pitchFamily="82" charset="0"/>
            </a:rPr>
            <a:t>Road</a:t>
          </a:r>
          <a:r>
            <a:rPr lang="en-US" sz="4400" b="1" cap="none" spc="0" baseline="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latin typeface="Algerian" panose="04020705040A02060702" pitchFamily="82" charset="0"/>
            </a:rPr>
            <a:t> Accident Data Analysis</a:t>
          </a:r>
          <a:endParaRPr lang="en-US" sz="4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latin typeface="Algerian" panose="04020705040A02060702" pitchFamily="82" charset="0"/>
          </a:endParaRPr>
        </a:p>
      </xdr:txBody>
    </xdr:sp>
    <xdr:clientData/>
  </xdr:twoCellAnchor>
  <xdr:twoCellAnchor>
    <xdr:from>
      <xdr:col>0</xdr:col>
      <xdr:colOff>0</xdr:colOff>
      <xdr:row>4</xdr:row>
      <xdr:rowOff>9525</xdr:rowOff>
    </xdr:from>
    <xdr:to>
      <xdr:col>2</xdr:col>
      <xdr:colOff>409575</xdr:colOff>
      <xdr:row>18</xdr:row>
      <xdr:rowOff>9525</xdr:rowOff>
    </xdr:to>
    <xdr:sp macro="" textlink="">
      <xdr:nvSpPr>
        <xdr:cNvPr id="8" name="Scroll: Vertical 7">
          <a:extLst>
            <a:ext uri="{FF2B5EF4-FFF2-40B4-BE49-F238E27FC236}">
              <a16:creationId xmlns:a16="http://schemas.microsoft.com/office/drawing/2014/main" id="{FBF3A2E9-54B7-3AF6-F799-FD9F13FADDAC}"/>
            </a:ext>
          </a:extLst>
        </xdr:cNvPr>
        <xdr:cNvSpPr/>
      </xdr:nvSpPr>
      <xdr:spPr>
        <a:xfrm>
          <a:off x="0" y="771525"/>
          <a:ext cx="1628775" cy="2667000"/>
        </a:xfrm>
        <a:prstGeom prst="verticalScroll">
          <a:avLst/>
        </a:prstGeom>
        <a:solidFill>
          <a:schemeClr val="accent2">
            <a:lumMod val="40000"/>
            <a:lumOff val="60000"/>
          </a:schemeClr>
        </a:solidFill>
        <a:ln>
          <a:noFill/>
        </a:ln>
        <a:effectLst>
          <a:glow rad="139700">
            <a:schemeClr val="accent1">
              <a:satMod val="175000"/>
              <a:alpha val="40000"/>
            </a:schemeClr>
          </a:glow>
          <a:outerShdw blurRad="63500" sx="102000" sy="102000" algn="ctr" rotWithShape="0">
            <a:prstClr val="black">
              <a:alpha val="40000"/>
            </a:prstClr>
          </a:outerShdw>
          <a:reflection blurRad="6350" stA="52000" endA="300" endPos="35000" dir="5400000" sy="-100000" algn="bl" rotWithShape="0"/>
        </a:effectLst>
        <a:scene3d>
          <a:camera prst="perspectiveFront"/>
          <a:lightRig rig="soft" dir="t">
            <a:rot lat="0" lon="0" rev="0"/>
          </a:lightRig>
        </a:scene3d>
        <a:sp3d contourW="44450" prstMaterial="matte">
          <a:contourClr>
            <a:srgbClr val="FFFFFF"/>
          </a:contourClr>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accent2">
                <a:lumMod val="40000"/>
                <a:lumOff val="60000"/>
              </a:schemeClr>
            </a:solidFill>
          </a:endParaRPr>
        </a:p>
      </xdr:txBody>
    </xdr:sp>
    <xdr:clientData/>
  </xdr:twoCellAnchor>
  <xdr:twoCellAnchor>
    <xdr:from>
      <xdr:col>0</xdr:col>
      <xdr:colOff>161925</xdr:colOff>
      <xdr:row>18</xdr:row>
      <xdr:rowOff>66674</xdr:rowOff>
    </xdr:from>
    <xdr:to>
      <xdr:col>2</xdr:col>
      <xdr:colOff>209550</xdr:colOff>
      <xdr:row>34</xdr:row>
      <xdr:rowOff>34635</xdr:rowOff>
    </xdr:to>
    <xdr:sp macro="" textlink="">
      <xdr:nvSpPr>
        <xdr:cNvPr id="9" name="Rectangle: Folded Corner 8">
          <a:extLst>
            <a:ext uri="{FF2B5EF4-FFF2-40B4-BE49-F238E27FC236}">
              <a16:creationId xmlns:a16="http://schemas.microsoft.com/office/drawing/2014/main" id="{1A174ADF-E600-8299-A54C-F8A29CD22DEE}"/>
            </a:ext>
          </a:extLst>
        </xdr:cNvPr>
        <xdr:cNvSpPr/>
      </xdr:nvSpPr>
      <xdr:spPr>
        <a:xfrm>
          <a:off x="161925" y="3495674"/>
          <a:ext cx="1259898" cy="3015961"/>
        </a:xfrm>
        <a:prstGeom prst="foldedCorner">
          <a:avLst/>
        </a:prstGeom>
        <a:solidFill>
          <a:schemeClr val="accent2">
            <a:lumMod val="40000"/>
            <a:lumOff val="60000"/>
          </a:schemeClr>
        </a:solidFill>
        <a:ln>
          <a:noFill/>
        </a:ln>
        <a:effectLst>
          <a:glow rad="139700">
            <a:schemeClr val="accent1">
              <a:satMod val="175000"/>
              <a:alpha val="40000"/>
            </a:schemeClr>
          </a:glow>
          <a:outerShdw blurRad="63500" sx="102000" sy="102000" algn="ctr" rotWithShape="0">
            <a:prstClr val="black">
              <a:alpha val="40000"/>
            </a:prstClr>
          </a:outerShdw>
          <a:reflection blurRad="6350" stA="52000" endA="300" endPos="35000" dir="5400000" sy="-100000" algn="bl" rotWithShape="0"/>
        </a:effectLst>
        <a:scene3d>
          <a:camera prst="perspectiveFront"/>
          <a:lightRig rig="soft" dir="t">
            <a:rot lat="0" lon="0" rev="0"/>
          </a:lightRig>
        </a:scene3d>
        <a:sp3d contourW="44450" prstMaterial="matte">
          <a:contourClr>
            <a:srgbClr val="FFFFFF"/>
          </a:contourClr>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accent2">
                <a:lumMod val="40000"/>
                <a:lumOff val="60000"/>
              </a:schemeClr>
            </a:solidFill>
          </a:endParaRPr>
        </a:p>
      </xdr:txBody>
    </xdr:sp>
    <xdr:clientData/>
  </xdr:twoCellAnchor>
  <xdr:twoCellAnchor>
    <xdr:from>
      <xdr:col>2</xdr:col>
      <xdr:colOff>495300</xdr:colOff>
      <xdr:row>4</xdr:row>
      <xdr:rowOff>38100</xdr:rowOff>
    </xdr:from>
    <xdr:to>
      <xdr:col>6</xdr:col>
      <xdr:colOff>457200</xdr:colOff>
      <xdr:row>5</xdr:row>
      <xdr:rowOff>114300</xdr:rowOff>
    </xdr:to>
    <xdr:sp macro="" textlink="">
      <xdr:nvSpPr>
        <xdr:cNvPr id="10" name="Flowchart: Manual Operation 9">
          <a:extLst>
            <a:ext uri="{FF2B5EF4-FFF2-40B4-BE49-F238E27FC236}">
              <a16:creationId xmlns:a16="http://schemas.microsoft.com/office/drawing/2014/main" id="{FD0DD99C-2F06-2049-E065-0BF1F20F3844}"/>
            </a:ext>
          </a:extLst>
        </xdr:cNvPr>
        <xdr:cNvSpPr/>
      </xdr:nvSpPr>
      <xdr:spPr>
        <a:xfrm>
          <a:off x="1714500" y="800100"/>
          <a:ext cx="2400300" cy="266700"/>
        </a:xfrm>
        <a:prstGeom prst="flowChartManualOperation">
          <a:avLst/>
        </a:prstGeom>
        <a:solidFill>
          <a:schemeClr val="accent2">
            <a:lumMod val="40000"/>
            <a:lumOff val="60000"/>
          </a:schemeClr>
        </a:solidFill>
        <a:ln>
          <a:noFill/>
        </a:ln>
        <a:effectLst>
          <a:glow rad="139700">
            <a:schemeClr val="accent1">
              <a:satMod val="175000"/>
              <a:alpha val="40000"/>
            </a:schemeClr>
          </a:glow>
          <a:outerShdw blurRad="63500" sx="102000" sy="102000" algn="ctr" rotWithShape="0">
            <a:prstClr val="black">
              <a:alpha val="40000"/>
            </a:prstClr>
          </a:outerShdw>
          <a:reflection blurRad="6350" stA="52000" endA="300" endPos="35000" dir="5400000" sy="-100000" algn="bl" rotWithShape="0"/>
        </a:effectLst>
        <a:scene3d>
          <a:camera prst="perspectiveFront"/>
          <a:lightRig rig="soft" dir="t">
            <a:rot lat="0" lon="0" rev="0"/>
          </a:lightRig>
        </a:scene3d>
        <a:sp3d contourW="44450" prstMaterial="matte">
          <a:bevelT w="63500" h="63500" prst="angle"/>
          <a:contourClr>
            <a:srgbClr val="FFFFFF"/>
          </a:contourClr>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accent2">
                <a:lumMod val="40000"/>
                <a:lumOff val="60000"/>
              </a:schemeClr>
            </a:solidFill>
          </a:endParaRPr>
        </a:p>
      </xdr:txBody>
    </xdr:sp>
    <xdr:clientData/>
  </xdr:twoCellAnchor>
  <xdr:twoCellAnchor>
    <xdr:from>
      <xdr:col>3</xdr:col>
      <xdr:colOff>371475</xdr:colOff>
      <xdr:row>4</xdr:row>
      <xdr:rowOff>38100</xdr:rowOff>
    </xdr:from>
    <xdr:to>
      <xdr:col>5</xdr:col>
      <xdr:colOff>590550</xdr:colOff>
      <xdr:row>13</xdr:row>
      <xdr:rowOff>104775</xdr:rowOff>
    </xdr:to>
    <xdr:sp macro="" textlink="'Pivot-Table'!B59">
      <xdr:nvSpPr>
        <xdr:cNvPr id="11" name="Flowchart: Off-page Connector 10">
          <a:extLst>
            <a:ext uri="{FF2B5EF4-FFF2-40B4-BE49-F238E27FC236}">
              <a16:creationId xmlns:a16="http://schemas.microsoft.com/office/drawing/2014/main" id="{2E3671FA-4D7B-6A22-7CF9-A7A2CBF6C800}"/>
            </a:ext>
          </a:extLst>
        </xdr:cNvPr>
        <xdr:cNvSpPr/>
      </xdr:nvSpPr>
      <xdr:spPr>
        <a:xfrm>
          <a:off x="2195879" y="800100"/>
          <a:ext cx="1435344" cy="1781175"/>
        </a:xfrm>
        <a:prstGeom prst="flowChartOffpageConnector">
          <a:avLst/>
        </a:prstGeom>
        <a:solidFill>
          <a:schemeClr val="accent2">
            <a:lumMod val="40000"/>
            <a:lumOff val="60000"/>
          </a:schemeClr>
        </a:solidFill>
        <a:ln>
          <a:noFill/>
        </a:ln>
        <a:effectLst>
          <a:glow rad="139700">
            <a:schemeClr val="accent1">
              <a:satMod val="175000"/>
              <a:alpha val="40000"/>
            </a:schemeClr>
          </a:glow>
          <a:outerShdw blurRad="63500" sx="102000" sy="102000" algn="ctr" rotWithShape="0">
            <a:prstClr val="black">
              <a:alpha val="40000"/>
            </a:prstClr>
          </a:outerShdw>
          <a:reflection blurRad="6350" stA="52000" endA="300" endPos="35000" dir="5400000" sy="-100000" algn="bl" rotWithShape="0"/>
        </a:effectLst>
        <a:scene3d>
          <a:camera prst="perspectiveFront"/>
          <a:lightRig rig="soft" dir="t">
            <a:rot lat="0" lon="0" rev="0"/>
          </a:lightRig>
        </a:scene3d>
        <a:sp3d contourW="44450" prstMaterial="matte">
          <a:bevelT w="63500" h="63500" prst="angle"/>
          <a:contourClr>
            <a:srgbClr val="FFFFFF"/>
          </a:contourClr>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A4A2B12-8253-4D0A-8866-C87EEEAE6CB9}" type="TxLink">
            <a:rPr lang="en-US" sz="2000" b="1" i="0" u="none" strike="noStrike">
              <a:solidFill>
                <a:srgbClr val="000000"/>
              </a:solidFill>
              <a:latin typeface="Times New Roman" panose="02020603050405020304" pitchFamily="18" charset="0"/>
              <a:cs typeface="Times New Roman" panose="02020603050405020304" pitchFamily="18" charset="0"/>
            </a:rPr>
            <a:pPr algn="ctr"/>
            <a:t>3,51,436</a:t>
          </a:fld>
          <a:endParaRPr lang="en-US" sz="2000" b="1" i="0" u="none" strike="noStrike">
            <a:solidFill>
              <a:srgbClr val="000000"/>
            </a:solidFill>
            <a:latin typeface="Times New Roman" panose="02020603050405020304" pitchFamily="18" charset="0"/>
            <a:cs typeface="Times New Roman" panose="02020603050405020304" pitchFamily="18" charset="0"/>
          </a:endParaRPr>
        </a:p>
        <a:p>
          <a:pPr algn="ctr"/>
          <a:r>
            <a:rPr lang="en-US" sz="1800" b="1" i="0" u="none" strike="noStrike">
              <a:solidFill>
                <a:srgbClr val="000000"/>
              </a:solidFill>
              <a:latin typeface="Times New Roman" panose="02020603050405020304" pitchFamily="18" charset="0"/>
              <a:cs typeface="Times New Roman" panose="02020603050405020304" pitchFamily="18" charset="0"/>
            </a:rPr>
            <a:t>Slight</a:t>
          </a:r>
          <a:endParaRPr lang="en-US" sz="1800" b="1">
            <a:solidFill>
              <a:schemeClr val="accent2">
                <a:lumMod val="40000"/>
                <a:lumOff val="60000"/>
              </a:schemeClr>
            </a:solidFill>
            <a:latin typeface="Times New Roman" panose="02020603050405020304" pitchFamily="18" charset="0"/>
            <a:cs typeface="Times New Roman" panose="02020603050405020304" pitchFamily="18" charset="0"/>
          </a:endParaRPr>
        </a:p>
      </xdr:txBody>
    </xdr:sp>
    <xdr:clientData/>
  </xdr:twoCellAnchor>
  <xdr:twoCellAnchor>
    <xdr:from>
      <xdr:col>6</xdr:col>
      <xdr:colOff>495300</xdr:colOff>
      <xdr:row>4</xdr:row>
      <xdr:rowOff>38100</xdr:rowOff>
    </xdr:from>
    <xdr:to>
      <xdr:col>10</xdr:col>
      <xdr:colOff>457200</xdr:colOff>
      <xdr:row>5</xdr:row>
      <xdr:rowOff>114300</xdr:rowOff>
    </xdr:to>
    <xdr:sp macro="" textlink="">
      <xdr:nvSpPr>
        <xdr:cNvPr id="12" name="Flowchart: Manual Operation 11">
          <a:extLst>
            <a:ext uri="{FF2B5EF4-FFF2-40B4-BE49-F238E27FC236}">
              <a16:creationId xmlns:a16="http://schemas.microsoft.com/office/drawing/2014/main" id="{B9DA71D2-98CB-41B4-9F5D-0874574E64F1}"/>
            </a:ext>
          </a:extLst>
        </xdr:cNvPr>
        <xdr:cNvSpPr/>
      </xdr:nvSpPr>
      <xdr:spPr>
        <a:xfrm>
          <a:off x="4152900" y="800100"/>
          <a:ext cx="2400300" cy="266700"/>
        </a:xfrm>
        <a:prstGeom prst="flowChartManualOperation">
          <a:avLst/>
        </a:prstGeom>
        <a:solidFill>
          <a:schemeClr val="accent2">
            <a:lumMod val="40000"/>
            <a:lumOff val="60000"/>
          </a:schemeClr>
        </a:solidFill>
        <a:ln>
          <a:noFill/>
        </a:ln>
        <a:effectLst>
          <a:glow rad="139700">
            <a:schemeClr val="accent1">
              <a:satMod val="175000"/>
              <a:alpha val="40000"/>
            </a:schemeClr>
          </a:glow>
          <a:outerShdw blurRad="63500" sx="102000" sy="102000" algn="ctr" rotWithShape="0">
            <a:prstClr val="black">
              <a:alpha val="40000"/>
            </a:prstClr>
          </a:outerShdw>
          <a:reflection blurRad="6350" stA="52000" endA="300" endPos="35000" dir="5400000" sy="-100000" algn="bl" rotWithShape="0"/>
        </a:effectLst>
        <a:scene3d>
          <a:camera prst="perspectiveFront"/>
          <a:lightRig rig="soft" dir="t">
            <a:rot lat="0" lon="0" rev="0"/>
          </a:lightRig>
        </a:scene3d>
        <a:sp3d contourW="44450" prstMaterial="matte">
          <a:bevelT w="63500" h="63500" prst="angle"/>
          <a:contourClr>
            <a:srgbClr val="FFFFFF"/>
          </a:contourClr>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accent2">
                <a:lumMod val="40000"/>
                <a:lumOff val="60000"/>
              </a:schemeClr>
            </a:solidFill>
          </a:endParaRPr>
        </a:p>
      </xdr:txBody>
    </xdr:sp>
    <xdr:clientData/>
  </xdr:twoCellAnchor>
  <xdr:twoCellAnchor>
    <xdr:from>
      <xdr:col>7</xdr:col>
      <xdr:colOff>386129</xdr:colOff>
      <xdr:row>4</xdr:row>
      <xdr:rowOff>60081</xdr:rowOff>
    </xdr:from>
    <xdr:to>
      <xdr:col>9</xdr:col>
      <xdr:colOff>605204</xdr:colOff>
      <xdr:row>13</xdr:row>
      <xdr:rowOff>126756</xdr:rowOff>
    </xdr:to>
    <xdr:sp macro="" textlink="'Pivot-Table'!B60">
      <xdr:nvSpPr>
        <xdr:cNvPr id="13" name="Flowchart: Off-page Connector 12">
          <a:extLst>
            <a:ext uri="{FF2B5EF4-FFF2-40B4-BE49-F238E27FC236}">
              <a16:creationId xmlns:a16="http://schemas.microsoft.com/office/drawing/2014/main" id="{8DCBACC5-6BC7-4243-83EC-3956E5F82A44}"/>
            </a:ext>
          </a:extLst>
        </xdr:cNvPr>
        <xdr:cNvSpPr/>
      </xdr:nvSpPr>
      <xdr:spPr>
        <a:xfrm>
          <a:off x="4643071" y="822081"/>
          <a:ext cx="1435345" cy="1781175"/>
        </a:xfrm>
        <a:prstGeom prst="flowChartOffpageConnector">
          <a:avLst/>
        </a:prstGeom>
        <a:solidFill>
          <a:schemeClr val="accent2">
            <a:lumMod val="40000"/>
            <a:lumOff val="60000"/>
          </a:schemeClr>
        </a:solidFill>
        <a:ln>
          <a:noFill/>
        </a:ln>
        <a:effectLst>
          <a:glow rad="139700">
            <a:schemeClr val="accent1">
              <a:satMod val="175000"/>
              <a:alpha val="40000"/>
            </a:schemeClr>
          </a:glow>
          <a:outerShdw blurRad="63500" sx="102000" sy="102000" algn="ctr" rotWithShape="0">
            <a:prstClr val="black">
              <a:alpha val="40000"/>
            </a:prstClr>
          </a:outerShdw>
          <a:reflection blurRad="6350" stA="52000" endA="300" endPos="35000" dir="5400000" sy="-100000" algn="bl" rotWithShape="0"/>
        </a:effectLst>
        <a:scene3d>
          <a:camera prst="perspectiveFront"/>
          <a:lightRig rig="soft" dir="t">
            <a:rot lat="0" lon="0" rev="0"/>
          </a:lightRig>
        </a:scene3d>
        <a:sp3d contourW="44450" prstMaterial="matte">
          <a:bevelT w="63500" h="63500" prst="angle"/>
          <a:contourClr>
            <a:srgbClr val="FFFFFF"/>
          </a:contourClr>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9F77FFA8-23A9-485C-A921-17E634A3AAF6}" type="TxLink">
            <a:rPr lang="en-US" sz="2000" b="1" i="0" u="none" strike="noStrike">
              <a:solidFill>
                <a:srgbClr val="000000"/>
              </a:solidFill>
              <a:latin typeface="Times New Roman" panose="02020603050405020304" pitchFamily="18" charset="0"/>
              <a:cs typeface="Times New Roman" panose="02020603050405020304" pitchFamily="18" charset="0"/>
            </a:rPr>
            <a:pPr algn="ctr"/>
            <a:t>59,312</a:t>
          </a:fld>
          <a:endParaRPr lang="en-US" sz="2000" b="1" i="0" u="none" strike="noStrike">
            <a:solidFill>
              <a:srgbClr val="000000"/>
            </a:solidFill>
            <a:latin typeface="Times New Roman" panose="02020603050405020304" pitchFamily="18" charset="0"/>
            <a:cs typeface="Times New Roman" panose="02020603050405020304" pitchFamily="18" charset="0"/>
          </a:endParaRPr>
        </a:p>
        <a:p>
          <a:pPr algn="ctr"/>
          <a:r>
            <a:rPr lang="en-US" sz="1600" b="1" i="0" u="none" strike="noStrike">
              <a:solidFill>
                <a:srgbClr val="000000"/>
              </a:solidFill>
              <a:latin typeface="Times New Roman" panose="02020603050405020304" pitchFamily="18" charset="0"/>
              <a:cs typeface="Times New Roman" panose="02020603050405020304" pitchFamily="18" charset="0"/>
            </a:rPr>
            <a:t>Serious</a:t>
          </a:r>
          <a:endParaRPr lang="en-US" sz="1600" b="1">
            <a:solidFill>
              <a:schemeClr val="accent2">
                <a:lumMod val="40000"/>
                <a:lumOff val="60000"/>
              </a:schemeClr>
            </a:solidFill>
            <a:latin typeface="Times New Roman" panose="02020603050405020304" pitchFamily="18" charset="0"/>
            <a:cs typeface="Times New Roman" panose="02020603050405020304" pitchFamily="18" charset="0"/>
          </a:endParaRPr>
        </a:p>
      </xdr:txBody>
    </xdr:sp>
    <xdr:clientData/>
  </xdr:twoCellAnchor>
  <xdr:twoCellAnchor>
    <xdr:from>
      <xdr:col>10</xdr:col>
      <xdr:colOff>495300</xdr:colOff>
      <xdr:row>4</xdr:row>
      <xdr:rowOff>38100</xdr:rowOff>
    </xdr:from>
    <xdr:to>
      <xdr:col>14</xdr:col>
      <xdr:colOff>457200</xdr:colOff>
      <xdr:row>5</xdr:row>
      <xdr:rowOff>114300</xdr:rowOff>
    </xdr:to>
    <xdr:sp macro="" textlink="">
      <xdr:nvSpPr>
        <xdr:cNvPr id="14" name="Flowchart: Manual Operation 13">
          <a:extLst>
            <a:ext uri="{FF2B5EF4-FFF2-40B4-BE49-F238E27FC236}">
              <a16:creationId xmlns:a16="http://schemas.microsoft.com/office/drawing/2014/main" id="{C3CBD2CC-430B-43C2-9797-395DBEF58AF9}"/>
            </a:ext>
          </a:extLst>
        </xdr:cNvPr>
        <xdr:cNvSpPr/>
      </xdr:nvSpPr>
      <xdr:spPr>
        <a:xfrm>
          <a:off x="6591300" y="800100"/>
          <a:ext cx="2400300" cy="266700"/>
        </a:xfrm>
        <a:prstGeom prst="flowChartManualOperation">
          <a:avLst/>
        </a:prstGeom>
        <a:solidFill>
          <a:schemeClr val="accent2">
            <a:lumMod val="40000"/>
            <a:lumOff val="60000"/>
          </a:schemeClr>
        </a:solidFill>
        <a:ln>
          <a:noFill/>
        </a:ln>
        <a:effectLst>
          <a:glow rad="139700">
            <a:schemeClr val="accent1">
              <a:satMod val="175000"/>
              <a:alpha val="40000"/>
            </a:schemeClr>
          </a:glow>
          <a:outerShdw blurRad="63500" sx="102000" sy="102000" algn="ctr" rotWithShape="0">
            <a:prstClr val="black">
              <a:alpha val="40000"/>
            </a:prstClr>
          </a:outerShdw>
          <a:reflection blurRad="6350" stA="52000" endA="300" endPos="35000" dir="5400000" sy="-100000" algn="bl" rotWithShape="0"/>
        </a:effectLst>
        <a:scene3d>
          <a:camera prst="perspectiveFront"/>
          <a:lightRig rig="soft" dir="t">
            <a:rot lat="0" lon="0" rev="0"/>
          </a:lightRig>
        </a:scene3d>
        <a:sp3d contourW="44450" prstMaterial="matte">
          <a:bevelT w="63500" h="63500" prst="angle"/>
          <a:contourClr>
            <a:srgbClr val="FFFFFF"/>
          </a:contourClr>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accent2">
                <a:lumMod val="40000"/>
                <a:lumOff val="60000"/>
              </a:schemeClr>
            </a:solidFill>
          </a:endParaRPr>
        </a:p>
      </xdr:txBody>
    </xdr:sp>
    <xdr:clientData/>
  </xdr:twoCellAnchor>
  <xdr:twoCellAnchor>
    <xdr:from>
      <xdr:col>11</xdr:col>
      <xdr:colOff>371475</xdr:colOff>
      <xdr:row>4</xdr:row>
      <xdr:rowOff>38100</xdr:rowOff>
    </xdr:from>
    <xdr:to>
      <xdr:col>13</xdr:col>
      <xdr:colOff>590550</xdr:colOff>
      <xdr:row>13</xdr:row>
      <xdr:rowOff>104775</xdr:rowOff>
    </xdr:to>
    <xdr:sp macro="" textlink="'Pivot-Table'!B9">
      <xdr:nvSpPr>
        <xdr:cNvPr id="15" name="Flowchart: Off-page Connector 14">
          <a:extLst>
            <a:ext uri="{FF2B5EF4-FFF2-40B4-BE49-F238E27FC236}">
              <a16:creationId xmlns:a16="http://schemas.microsoft.com/office/drawing/2014/main" id="{C9C66B1F-2B6E-4F5E-B04E-C6E9079327B5}"/>
            </a:ext>
          </a:extLst>
        </xdr:cNvPr>
        <xdr:cNvSpPr/>
      </xdr:nvSpPr>
      <xdr:spPr>
        <a:xfrm>
          <a:off x="7060956" y="800100"/>
          <a:ext cx="1435344" cy="1781175"/>
        </a:xfrm>
        <a:prstGeom prst="flowChartOffpageConnector">
          <a:avLst/>
        </a:prstGeom>
        <a:solidFill>
          <a:schemeClr val="accent2">
            <a:lumMod val="40000"/>
            <a:lumOff val="60000"/>
          </a:schemeClr>
        </a:solidFill>
        <a:ln>
          <a:noFill/>
        </a:ln>
        <a:effectLst>
          <a:glow rad="139700">
            <a:schemeClr val="accent1">
              <a:satMod val="175000"/>
              <a:alpha val="40000"/>
            </a:schemeClr>
          </a:glow>
          <a:outerShdw blurRad="63500" sx="102000" sy="102000" algn="ctr" rotWithShape="0">
            <a:prstClr val="black">
              <a:alpha val="40000"/>
            </a:prstClr>
          </a:outerShdw>
          <a:reflection blurRad="6350" stA="52000" endA="300" endPos="35000" dir="5400000" sy="-100000" algn="bl" rotWithShape="0"/>
        </a:effectLst>
        <a:scene3d>
          <a:camera prst="perspectiveFront"/>
          <a:lightRig rig="soft" dir="t">
            <a:rot lat="0" lon="0" rev="0"/>
          </a:lightRig>
        </a:scene3d>
        <a:sp3d contourW="44450" prstMaterial="matte">
          <a:bevelT w="63500" h="63500" prst="angle"/>
          <a:contourClr>
            <a:srgbClr val="FFFFFF"/>
          </a:contourClr>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A1BD47FE-22D5-414D-A3CB-9F2541FEC3D8}" type="TxLink">
            <a:rPr lang="en-US" sz="2000" b="1" i="0" u="none" strike="noStrike">
              <a:solidFill>
                <a:srgbClr val="000000"/>
              </a:solidFill>
              <a:latin typeface="Times New Roman" panose="02020603050405020304" pitchFamily="18" charset="0"/>
              <a:cs typeface="Times New Roman" panose="02020603050405020304" pitchFamily="18" charset="0"/>
            </a:rPr>
            <a:pPr algn="ctr"/>
            <a:t>3,25,922</a:t>
          </a:fld>
          <a:endParaRPr lang="en-US" sz="2000" b="1" i="0" u="none" strike="noStrike">
            <a:solidFill>
              <a:srgbClr val="000000"/>
            </a:solidFill>
            <a:latin typeface="Times New Roman" panose="02020603050405020304" pitchFamily="18" charset="0"/>
            <a:cs typeface="Times New Roman" panose="02020603050405020304" pitchFamily="18" charset="0"/>
          </a:endParaRPr>
        </a:p>
        <a:p>
          <a:pPr algn="ctr"/>
          <a:r>
            <a:rPr lang="en-US" sz="1800" b="1" i="0" u="none" strike="noStrike">
              <a:solidFill>
                <a:srgbClr val="000000"/>
              </a:solidFill>
              <a:latin typeface="Times New Roman" panose="02020603050405020304" pitchFamily="18" charset="0"/>
              <a:cs typeface="Times New Roman" panose="02020603050405020304" pitchFamily="18" charset="0"/>
            </a:rPr>
            <a:t>Car</a:t>
          </a:r>
          <a:endParaRPr lang="en-US" sz="1800" b="1">
            <a:solidFill>
              <a:schemeClr val="accent2">
                <a:lumMod val="40000"/>
                <a:lumOff val="60000"/>
              </a:schemeClr>
            </a:solidFill>
            <a:latin typeface="Times New Roman" panose="02020603050405020304" pitchFamily="18" charset="0"/>
            <a:cs typeface="Times New Roman" panose="02020603050405020304" pitchFamily="18" charset="0"/>
          </a:endParaRPr>
        </a:p>
      </xdr:txBody>
    </xdr:sp>
    <xdr:clientData/>
  </xdr:twoCellAnchor>
  <xdr:twoCellAnchor>
    <xdr:from>
      <xdr:col>14</xdr:col>
      <xdr:colOff>495300</xdr:colOff>
      <xdr:row>4</xdr:row>
      <xdr:rowOff>38100</xdr:rowOff>
    </xdr:from>
    <xdr:to>
      <xdr:col>18</xdr:col>
      <xdr:colOff>457200</xdr:colOff>
      <xdr:row>5</xdr:row>
      <xdr:rowOff>114300</xdr:rowOff>
    </xdr:to>
    <xdr:sp macro="" textlink="">
      <xdr:nvSpPr>
        <xdr:cNvPr id="16" name="Flowchart: Manual Operation 15">
          <a:extLst>
            <a:ext uri="{FF2B5EF4-FFF2-40B4-BE49-F238E27FC236}">
              <a16:creationId xmlns:a16="http://schemas.microsoft.com/office/drawing/2014/main" id="{7538294B-BA25-402A-A942-05CA179E67F5}"/>
            </a:ext>
          </a:extLst>
        </xdr:cNvPr>
        <xdr:cNvSpPr/>
      </xdr:nvSpPr>
      <xdr:spPr>
        <a:xfrm>
          <a:off x="9029700" y="800100"/>
          <a:ext cx="2400300" cy="266700"/>
        </a:xfrm>
        <a:prstGeom prst="flowChartManualOperation">
          <a:avLst/>
        </a:prstGeom>
        <a:solidFill>
          <a:schemeClr val="accent2">
            <a:lumMod val="40000"/>
            <a:lumOff val="60000"/>
          </a:schemeClr>
        </a:solidFill>
        <a:ln>
          <a:noFill/>
        </a:ln>
        <a:effectLst>
          <a:glow rad="139700">
            <a:schemeClr val="accent1">
              <a:satMod val="175000"/>
              <a:alpha val="40000"/>
            </a:schemeClr>
          </a:glow>
          <a:outerShdw blurRad="63500" sx="102000" sy="102000" algn="ctr" rotWithShape="0">
            <a:prstClr val="black">
              <a:alpha val="40000"/>
            </a:prstClr>
          </a:outerShdw>
          <a:reflection blurRad="6350" stA="52000" endA="300" endPos="35000" dir="5400000" sy="-100000" algn="bl" rotWithShape="0"/>
        </a:effectLst>
        <a:scene3d>
          <a:camera prst="perspectiveFront"/>
          <a:lightRig rig="soft" dir="t">
            <a:rot lat="0" lon="0" rev="0"/>
          </a:lightRig>
        </a:scene3d>
        <a:sp3d contourW="44450" prstMaterial="matte">
          <a:bevelT w="63500" h="63500" prst="angle"/>
          <a:contourClr>
            <a:srgbClr val="FFFFFF"/>
          </a:contourClr>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accent2">
                <a:lumMod val="40000"/>
                <a:lumOff val="60000"/>
              </a:schemeClr>
            </a:solidFill>
          </a:endParaRPr>
        </a:p>
      </xdr:txBody>
    </xdr:sp>
    <xdr:clientData/>
  </xdr:twoCellAnchor>
  <xdr:twoCellAnchor>
    <xdr:from>
      <xdr:col>15</xdr:col>
      <xdr:colOff>371475</xdr:colOff>
      <xdr:row>4</xdr:row>
      <xdr:rowOff>38100</xdr:rowOff>
    </xdr:from>
    <xdr:to>
      <xdr:col>17</xdr:col>
      <xdr:colOff>590550</xdr:colOff>
      <xdr:row>13</xdr:row>
      <xdr:rowOff>104775</xdr:rowOff>
    </xdr:to>
    <xdr:sp macro="" textlink="'Pivot-Table'!B10">
      <xdr:nvSpPr>
        <xdr:cNvPr id="17" name="Flowchart: Off-page Connector 16">
          <a:extLst>
            <a:ext uri="{FF2B5EF4-FFF2-40B4-BE49-F238E27FC236}">
              <a16:creationId xmlns:a16="http://schemas.microsoft.com/office/drawing/2014/main" id="{98196D31-06B0-4A57-B799-51B470D16F68}"/>
            </a:ext>
          </a:extLst>
        </xdr:cNvPr>
        <xdr:cNvSpPr/>
      </xdr:nvSpPr>
      <xdr:spPr>
        <a:xfrm>
          <a:off x="9515475" y="800100"/>
          <a:ext cx="1438275" cy="1781175"/>
        </a:xfrm>
        <a:prstGeom prst="flowChartOffpageConnector">
          <a:avLst/>
        </a:prstGeom>
        <a:solidFill>
          <a:schemeClr val="accent2">
            <a:lumMod val="40000"/>
            <a:lumOff val="60000"/>
          </a:schemeClr>
        </a:solidFill>
        <a:ln>
          <a:noFill/>
        </a:ln>
        <a:effectLst>
          <a:glow rad="139700">
            <a:schemeClr val="accent1">
              <a:satMod val="175000"/>
              <a:alpha val="40000"/>
            </a:schemeClr>
          </a:glow>
          <a:outerShdw blurRad="63500" sx="102000" sy="102000" algn="ctr" rotWithShape="0">
            <a:prstClr val="black">
              <a:alpha val="40000"/>
            </a:prstClr>
          </a:outerShdw>
          <a:reflection blurRad="6350" stA="52000" endA="300" endPos="35000" dir="5400000" sy="-100000" algn="bl" rotWithShape="0"/>
        </a:effectLst>
        <a:scene3d>
          <a:camera prst="perspectiveFront"/>
          <a:lightRig rig="soft" dir="t">
            <a:rot lat="0" lon="0" rev="0"/>
          </a:lightRig>
        </a:scene3d>
        <a:sp3d contourW="44450" prstMaterial="matte">
          <a:bevelT w="63500" h="63500" prst="angle"/>
          <a:contourClr>
            <a:srgbClr val="FFFFFF"/>
          </a:contourClr>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7022C3DC-5DC7-41A6-A010-BE75DBB9622C}" type="TxLink">
            <a:rPr lang="en-US" sz="2000" b="1" i="0" u="none" strike="noStrike">
              <a:solidFill>
                <a:srgbClr val="000000"/>
              </a:solidFill>
              <a:latin typeface="Times New Roman" panose="02020603050405020304" pitchFamily="18" charset="0"/>
              <a:cs typeface="Times New Roman" panose="02020603050405020304" pitchFamily="18" charset="0"/>
            </a:rPr>
            <a:pPr algn="ctr"/>
            <a:t>21,298</a:t>
          </a:fld>
          <a:endParaRPr lang="en-US" sz="1400" b="1" i="0" u="none" strike="noStrike">
            <a:solidFill>
              <a:srgbClr val="000000"/>
            </a:solidFill>
            <a:latin typeface="Times New Roman" panose="02020603050405020304" pitchFamily="18" charset="0"/>
            <a:cs typeface="Times New Roman" panose="02020603050405020304" pitchFamily="18" charset="0"/>
          </a:endParaRPr>
        </a:p>
        <a:p>
          <a:pPr algn="ctr"/>
          <a:r>
            <a:rPr lang="en-US" sz="1800" b="1" i="0" u="none" strike="noStrike">
              <a:solidFill>
                <a:srgbClr val="000000"/>
              </a:solidFill>
              <a:latin typeface="Times New Roman" panose="02020603050405020304" pitchFamily="18" charset="0"/>
              <a:cs typeface="Times New Roman" panose="02020603050405020304" pitchFamily="18" charset="0"/>
            </a:rPr>
            <a:t>Van</a:t>
          </a:r>
          <a:endParaRPr lang="en-US" sz="1400" b="1">
            <a:solidFill>
              <a:schemeClr val="accent2">
                <a:lumMod val="40000"/>
                <a:lumOff val="60000"/>
              </a:schemeClr>
            </a:solidFill>
            <a:latin typeface="Times New Roman" panose="02020603050405020304" pitchFamily="18" charset="0"/>
            <a:cs typeface="Times New Roman" panose="02020603050405020304" pitchFamily="18" charset="0"/>
          </a:endParaRPr>
        </a:p>
      </xdr:txBody>
    </xdr:sp>
    <xdr:clientData/>
  </xdr:twoCellAnchor>
  <xdr:twoCellAnchor>
    <xdr:from>
      <xdr:col>18</xdr:col>
      <xdr:colOff>523875</xdr:colOff>
      <xdr:row>4</xdr:row>
      <xdr:rowOff>47625</xdr:rowOff>
    </xdr:from>
    <xdr:to>
      <xdr:col>22</xdr:col>
      <xdr:colOff>485775</xdr:colOff>
      <xdr:row>5</xdr:row>
      <xdr:rowOff>123825</xdr:rowOff>
    </xdr:to>
    <xdr:sp macro="" textlink="">
      <xdr:nvSpPr>
        <xdr:cNvPr id="18" name="Flowchart: Manual Operation 17">
          <a:extLst>
            <a:ext uri="{FF2B5EF4-FFF2-40B4-BE49-F238E27FC236}">
              <a16:creationId xmlns:a16="http://schemas.microsoft.com/office/drawing/2014/main" id="{D53B3D73-F48D-4ADF-8FED-39689219F6B6}"/>
            </a:ext>
          </a:extLst>
        </xdr:cNvPr>
        <xdr:cNvSpPr/>
      </xdr:nvSpPr>
      <xdr:spPr>
        <a:xfrm>
          <a:off x="11496675" y="809625"/>
          <a:ext cx="2400300" cy="266700"/>
        </a:xfrm>
        <a:prstGeom prst="flowChartManualOperation">
          <a:avLst/>
        </a:prstGeom>
        <a:solidFill>
          <a:schemeClr val="accent2">
            <a:lumMod val="40000"/>
            <a:lumOff val="60000"/>
          </a:schemeClr>
        </a:solidFill>
        <a:ln>
          <a:noFill/>
        </a:ln>
        <a:effectLst>
          <a:glow rad="139700">
            <a:schemeClr val="accent1">
              <a:satMod val="175000"/>
              <a:alpha val="40000"/>
            </a:schemeClr>
          </a:glow>
          <a:outerShdw blurRad="63500" sx="102000" sy="102000" algn="ctr" rotWithShape="0">
            <a:prstClr val="black">
              <a:alpha val="40000"/>
            </a:prstClr>
          </a:outerShdw>
          <a:reflection blurRad="6350" stA="52000" endA="300" endPos="35000" dir="5400000" sy="-100000" algn="bl" rotWithShape="0"/>
        </a:effectLst>
        <a:scene3d>
          <a:camera prst="perspectiveFront"/>
          <a:lightRig rig="soft" dir="t">
            <a:rot lat="0" lon="0" rev="0"/>
          </a:lightRig>
        </a:scene3d>
        <a:sp3d contourW="44450" prstMaterial="matte">
          <a:bevelT w="63500" h="63500" prst="angle"/>
          <a:contourClr>
            <a:srgbClr val="FFFFFF"/>
          </a:contourClr>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accent2">
                <a:lumMod val="40000"/>
                <a:lumOff val="60000"/>
              </a:schemeClr>
            </a:solidFill>
          </a:endParaRPr>
        </a:p>
      </xdr:txBody>
    </xdr:sp>
    <xdr:clientData/>
  </xdr:twoCellAnchor>
  <xdr:twoCellAnchor>
    <xdr:from>
      <xdr:col>19</xdr:col>
      <xdr:colOff>400050</xdr:colOff>
      <xdr:row>4</xdr:row>
      <xdr:rowOff>47625</xdr:rowOff>
    </xdr:from>
    <xdr:to>
      <xdr:col>22</xdr:col>
      <xdr:colOff>9525</xdr:colOff>
      <xdr:row>13</xdr:row>
      <xdr:rowOff>114300</xdr:rowOff>
    </xdr:to>
    <xdr:sp macro="" textlink="'Pivot-Table'!B11">
      <xdr:nvSpPr>
        <xdr:cNvPr id="19" name="Flowchart: Off-page Connector 18">
          <a:extLst>
            <a:ext uri="{FF2B5EF4-FFF2-40B4-BE49-F238E27FC236}">
              <a16:creationId xmlns:a16="http://schemas.microsoft.com/office/drawing/2014/main" id="{24544966-C17E-433A-8F81-CFF7877B29D7}"/>
            </a:ext>
          </a:extLst>
        </xdr:cNvPr>
        <xdr:cNvSpPr/>
      </xdr:nvSpPr>
      <xdr:spPr>
        <a:xfrm>
          <a:off x="11982450" y="809625"/>
          <a:ext cx="1438275" cy="1781175"/>
        </a:xfrm>
        <a:prstGeom prst="flowChartOffpageConnector">
          <a:avLst/>
        </a:prstGeom>
        <a:solidFill>
          <a:schemeClr val="accent2">
            <a:lumMod val="40000"/>
            <a:lumOff val="60000"/>
          </a:schemeClr>
        </a:solidFill>
        <a:ln>
          <a:noFill/>
        </a:ln>
        <a:effectLst>
          <a:glow rad="139700">
            <a:schemeClr val="accent1">
              <a:satMod val="175000"/>
              <a:alpha val="40000"/>
            </a:schemeClr>
          </a:glow>
          <a:outerShdw blurRad="63500" sx="102000" sy="102000" algn="ctr" rotWithShape="0">
            <a:prstClr val="black">
              <a:alpha val="40000"/>
            </a:prstClr>
          </a:outerShdw>
          <a:reflection blurRad="6350" stA="52000" endA="300" endPos="35000" dir="5400000" sy="-100000" algn="bl" rotWithShape="0"/>
        </a:effectLst>
        <a:scene3d>
          <a:camera prst="perspectiveFront"/>
          <a:lightRig rig="soft" dir="t">
            <a:rot lat="0" lon="0" rev="0"/>
          </a:lightRig>
        </a:scene3d>
        <a:sp3d contourW="44450" prstMaterial="matte">
          <a:bevelT w="63500" h="63500" prst="angle"/>
          <a:contourClr>
            <a:srgbClr val="FFFFFF"/>
          </a:contourClr>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6AEBE27E-00D7-46BE-B75F-6EC8B930C7E0}" type="TxLink">
            <a:rPr lang="en-US" sz="2000" b="1" i="0" u="none" strike="noStrike">
              <a:solidFill>
                <a:srgbClr val="000000"/>
              </a:solidFill>
              <a:latin typeface="Times New Roman" panose="02020603050405020304" pitchFamily="18" charset="0"/>
              <a:cs typeface="Times New Roman" panose="02020603050405020304" pitchFamily="18" charset="0"/>
            </a:rPr>
            <a:pPr algn="ctr"/>
            <a:t>15,151</a:t>
          </a:fld>
          <a:endParaRPr lang="en-US" sz="2000" b="1" i="0" u="none" strike="noStrike">
            <a:solidFill>
              <a:srgbClr val="000000"/>
            </a:solidFill>
            <a:latin typeface="Times New Roman" panose="02020603050405020304" pitchFamily="18" charset="0"/>
            <a:cs typeface="Times New Roman" panose="02020603050405020304" pitchFamily="18" charset="0"/>
          </a:endParaRPr>
        </a:p>
        <a:p>
          <a:pPr algn="ctr"/>
          <a:r>
            <a:rPr lang="en-US" sz="1800" b="1" i="0" u="none" strike="noStrike">
              <a:solidFill>
                <a:srgbClr val="000000"/>
              </a:solidFill>
              <a:latin typeface="Times New Roman" panose="02020603050405020304" pitchFamily="18" charset="0"/>
              <a:cs typeface="Times New Roman" panose="02020603050405020304" pitchFamily="18" charset="0"/>
            </a:rPr>
            <a:t>Bike</a:t>
          </a:r>
          <a:endParaRPr lang="en-US" sz="1800" b="1">
            <a:solidFill>
              <a:schemeClr val="accent2">
                <a:lumMod val="40000"/>
                <a:lumOff val="60000"/>
              </a:schemeClr>
            </a:solidFill>
            <a:latin typeface="Times New Roman" panose="02020603050405020304" pitchFamily="18" charset="0"/>
            <a:cs typeface="Times New Roman" panose="02020603050405020304" pitchFamily="18" charset="0"/>
          </a:endParaRPr>
        </a:p>
      </xdr:txBody>
    </xdr:sp>
    <xdr:clientData/>
  </xdr:twoCellAnchor>
  <xdr:twoCellAnchor>
    <xdr:from>
      <xdr:col>2</xdr:col>
      <xdr:colOff>355023</xdr:colOff>
      <xdr:row>14</xdr:row>
      <xdr:rowOff>38100</xdr:rowOff>
    </xdr:from>
    <xdr:to>
      <xdr:col>11</xdr:col>
      <xdr:colOff>121228</xdr:colOff>
      <xdr:row>24</xdr:row>
      <xdr:rowOff>0</xdr:rowOff>
    </xdr:to>
    <xdr:sp macro="" textlink="">
      <xdr:nvSpPr>
        <xdr:cNvPr id="20" name="Rectangle: Rounded Corners 19">
          <a:extLst>
            <a:ext uri="{FF2B5EF4-FFF2-40B4-BE49-F238E27FC236}">
              <a16:creationId xmlns:a16="http://schemas.microsoft.com/office/drawing/2014/main" id="{9A980D98-CB49-F10B-4E46-6ABE7F690A18}"/>
            </a:ext>
          </a:extLst>
        </xdr:cNvPr>
        <xdr:cNvSpPr/>
      </xdr:nvSpPr>
      <xdr:spPr>
        <a:xfrm>
          <a:off x="1567296" y="2705100"/>
          <a:ext cx="5221432" cy="1866900"/>
        </a:xfrm>
        <a:prstGeom prst="roundRect">
          <a:avLst/>
        </a:prstGeom>
        <a:solidFill>
          <a:schemeClr val="accent2">
            <a:lumMod val="40000"/>
            <a:lumOff val="60000"/>
          </a:schemeClr>
        </a:solidFill>
        <a:ln>
          <a:noFill/>
        </a:ln>
        <a:effectLst>
          <a:glow rad="139700">
            <a:schemeClr val="accent1">
              <a:satMod val="175000"/>
              <a:alpha val="40000"/>
            </a:schemeClr>
          </a:glow>
          <a:outerShdw blurRad="63500" sx="102000" sy="102000" algn="ctr" rotWithShape="0">
            <a:prstClr val="black">
              <a:alpha val="40000"/>
            </a:prstClr>
          </a:outerShdw>
          <a:reflection blurRad="6350" stA="52000" endA="300" endPos="35000" dir="5400000" sy="-100000" algn="bl" rotWithShape="0"/>
        </a:effectLst>
        <a:scene3d>
          <a:camera prst="perspectiveFront"/>
          <a:lightRig rig="soft" dir="t">
            <a:rot lat="0" lon="0" rev="0"/>
          </a:lightRig>
        </a:scene3d>
        <a:sp3d contourW="44450" prstMaterial="matte">
          <a:bevelT w="63500" h="63500" prst="angle"/>
          <a:contourClr>
            <a:srgbClr val="FFFFFF"/>
          </a:contourClr>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accent2">
                <a:lumMod val="40000"/>
                <a:lumOff val="60000"/>
              </a:schemeClr>
            </a:solidFill>
          </a:endParaRPr>
        </a:p>
      </xdr:txBody>
    </xdr:sp>
    <xdr:clientData/>
  </xdr:twoCellAnchor>
  <xdr:twoCellAnchor>
    <xdr:from>
      <xdr:col>2</xdr:col>
      <xdr:colOff>316923</xdr:colOff>
      <xdr:row>24</xdr:row>
      <xdr:rowOff>69273</xdr:rowOff>
    </xdr:from>
    <xdr:to>
      <xdr:col>12</xdr:col>
      <xdr:colOff>432956</xdr:colOff>
      <xdr:row>34</xdr:row>
      <xdr:rowOff>31173</xdr:rowOff>
    </xdr:to>
    <xdr:sp macro="" textlink="">
      <xdr:nvSpPr>
        <xdr:cNvPr id="21" name="Rectangle: Rounded Corners 20">
          <a:extLst>
            <a:ext uri="{FF2B5EF4-FFF2-40B4-BE49-F238E27FC236}">
              <a16:creationId xmlns:a16="http://schemas.microsoft.com/office/drawing/2014/main" id="{E617FF15-3C68-4567-9AB8-845A184045D0}"/>
            </a:ext>
          </a:extLst>
        </xdr:cNvPr>
        <xdr:cNvSpPr/>
      </xdr:nvSpPr>
      <xdr:spPr>
        <a:xfrm>
          <a:off x="1529196" y="4641273"/>
          <a:ext cx="6177396" cy="1866900"/>
        </a:xfrm>
        <a:prstGeom prst="roundRect">
          <a:avLst/>
        </a:prstGeom>
        <a:solidFill>
          <a:schemeClr val="accent2">
            <a:lumMod val="40000"/>
            <a:lumOff val="60000"/>
          </a:schemeClr>
        </a:solidFill>
        <a:ln>
          <a:noFill/>
        </a:ln>
        <a:effectLst>
          <a:glow rad="139700">
            <a:schemeClr val="accent1">
              <a:satMod val="175000"/>
              <a:alpha val="40000"/>
            </a:schemeClr>
          </a:glow>
          <a:outerShdw blurRad="63500" sx="102000" sy="102000" algn="ctr" rotWithShape="0">
            <a:prstClr val="black">
              <a:alpha val="40000"/>
            </a:prstClr>
          </a:outerShdw>
          <a:reflection blurRad="6350" stA="52000" endA="300" endPos="35000" dir="5400000" sy="-100000" algn="bl" rotWithShape="0"/>
        </a:effectLst>
        <a:scene3d>
          <a:camera prst="perspectiveFront"/>
          <a:lightRig rig="soft" dir="t">
            <a:rot lat="0" lon="0" rev="0"/>
          </a:lightRig>
        </a:scene3d>
        <a:sp3d contourW="44450" prstMaterial="matte">
          <a:bevelT w="63500" h="63500" prst="angle"/>
          <a:contourClr>
            <a:srgbClr val="FFFFFF"/>
          </a:contourClr>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accent2">
                <a:lumMod val="40000"/>
                <a:lumOff val="60000"/>
              </a:schemeClr>
            </a:solidFill>
          </a:endParaRPr>
        </a:p>
      </xdr:txBody>
    </xdr:sp>
    <xdr:clientData/>
  </xdr:twoCellAnchor>
  <xdr:twoCellAnchor>
    <xdr:from>
      <xdr:col>11</xdr:col>
      <xdr:colOff>178377</xdr:colOff>
      <xdr:row>14</xdr:row>
      <xdr:rowOff>34637</xdr:rowOff>
    </xdr:from>
    <xdr:to>
      <xdr:col>17</xdr:col>
      <xdr:colOff>34637</xdr:colOff>
      <xdr:row>23</xdr:row>
      <xdr:rowOff>187037</xdr:rowOff>
    </xdr:to>
    <xdr:sp macro="" textlink="">
      <xdr:nvSpPr>
        <xdr:cNvPr id="22" name="Rectangle: Rounded Corners 21">
          <a:extLst>
            <a:ext uri="{FF2B5EF4-FFF2-40B4-BE49-F238E27FC236}">
              <a16:creationId xmlns:a16="http://schemas.microsoft.com/office/drawing/2014/main" id="{F7DF4DDE-A69A-405B-99D6-60C8B37959E0}"/>
            </a:ext>
          </a:extLst>
        </xdr:cNvPr>
        <xdr:cNvSpPr/>
      </xdr:nvSpPr>
      <xdr:spPr>
        <a:xfrm>
          <a:off x="6845877" y="2701637"/>
          <a:ext cx="3493078" cy="1866900"/>
        </a:xfrm>
        <a:prstGeom prst="roundRect">
          <a:avLst/>
        </a:prstGeom>
        <a:solidFill>
          <a:schemeClr val="accent2">
            <a:lumMod val="40000"/>
            <a:lumOff val="60000"/>
          </a:schemeClr>
        </a:solidFill>
        <a:ln>
          <a:noFill/>
        </a:ln>
        <a:effectLst>
          <a:glow rad="139700">
            <a:schemeClr val="accent1">
              <a:satMod val="175000"/>
              <a:alpha val="40000"/>
            </a:schemeClr>
          </a:glow>
          <a:outerShdw blurRad="63500" sx="102000" sy="102000" algn="ctr" rotWithShape="0">
            <a:prstClr val="black">
              <a:alpha val="40000"/>
            </a:prstClr>
          </a:outerShdw>
          <a:reflection blurRad="6350" stA="52000" endA="300" endPos="35000" dir="5400000" sy="-100000" algn="bl" rotWithShape="0"/>
        </a:effectLst>
        <a:scene3d>
          <a:camera prst="perspectiveFront"/>
          <a:lightRig rig="soft" dir="t">
            <a:rot lat="0" lon="0" rev="0"/>
          </a:lightRig>
        </a:scene3d>
        <a:sp3d contourW="44450" prstMaterial="matte">
          <a:bevelT w="63500" h="63500" prst="angle"/>
          <a:contourClr>
            <a:srgbClr val="FFFFFF"/>
          </a:contourClr>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accent2">
                <a:lumMod val="40000"/>
                <a:lumOff val="60000"/>
              </a:schemeClr>
            </a:solidFill>
          </a:endParaRPr>
        </a:p>
      </xdr:txBody>
    </xdr:sp>
    <xdr:clientData/>
  </xdr:twoCellAnchor>
  <xdr:twoCellAnchor>
    <xdr:from>
      <xdr:col>12</xdr:col>
      <xdr:colOff>538595</xdr:colOff>
      <xdr:row>24</xdr:row>
      <xdr:rowOff>65809</xdr:rowOff>
    </xdr:from>
    <xdr:to>
      <xdr:col>22</xdr:col>
      <xdr:colOff>571500</xdr:colOff>
      <xdr:row>34</xdr:row>
      <xdr:rowOff>27709</xdr:rowOff>
    </xdr:to>
    <xdr:sp macro="" textlink="">
      <xdr:nvSpPr>
        <xdr:cNvPr id="23" name="Rectangle: Rounded Corners 22">
          <a:extLst>
            <a:ext uri="{FF2B5EF4-FFF2-40B4-BE49-F238E27FC236}">
              <a16:creationId xmlns:a16="http://schemas.microsoft.com/office/drawing/2014/main" id="{C24A2124-426C-4EA1-8FC9-7863A99F6A58}"/>
            </a:ext>
          </a:extLst>
        </xdr:cNvPr>
        <xdr:cNvSpPr/>
      </xdr:nvSpPr>
      <xdr:spPr>
        <a:xfrm>
          <a:off x="7812231" y="4637809"/>
          <a:ext cx="6094269" cy="1866900"/>
        </a:xfrm>
        <a:prstGeom prst="roundRect">
          <a:avLst/>
        </a:prstGeom>
        <a:solidFill>
          <a:schemeClr val="accent2">
            <a:lumMod val="40000"/>
            <a:lumOff val="60000"/>
          </a:schemeClr>
        </a:solidFill>
        <a:ln>
          <a:noFill/>
        </a:ln>
        <a:effectLst>
          <a:glow rad="139700">
            <a:schemeClr val="accent1">
              <a:satMod val="175000"/>
              <a:alpha val="40000"/>
            </a:schemeClr>
          </a:glow>
          <a:outerShdw blurRad="63500" sx="102000" sy="102000" algn="ctr" rotWithShape="0">
            <a:prstClr val="black">
              <a:alpha val="40000"/>
            </a:prstClr>
          </a:outerShdw>
          <a:reflection blurRad="6350" stA="52000" endA="300" endPos="35000" dir="5400000" sy="-100000" algn="bl" rotWithShape="0"/>
        </a:effectLst>
        <a:scene3d>
          <a:camera prst="perspectiveFront"/>
          <a:lightRig rig="soft" dir="t">
            <a:rot lat="0" lon="0" rev="0"/>
          </a:lightRig>
        </a:scene3d>
        <a:sp3d contourW="44450" prstMaterial="matte">
          <a:bevelT w="63500" h="63500" prst="angle"/>
          <a:contourClr>
            <a:srgbClr val="FFFFFF"/>
          </a:contourClr>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accent2">
                <a:lumMod val="40000"/>
                <a:lumOff val="60000"/>
              </a:schemeClr>
            </a:solidFill>
          </a:endParaRPr>
        </a:p>
      </xdr:txBody>
    </xdr:sp>
    <xdr:clientData/>
  </xdr:twoCellAnchor>
  <xdr:twoCellAnchor>
    <xdr:from>
      <xdr:col>17</xdr:col>
      <xdr:colOff>86592</xdr:colOff>
      <xdr:row>13</xdr:row>
      <xdr:rowOff>187036</xdr:rowOff>
    </xdr:from>
    <xdr:to>
      <xdr:col>22</xdr:col>
      <xdr:colOff>536864</xdr:colOff>
      <xdr:row>23</xdr:row>
      <xdr:rowOff>148936</xdr:rowOff>
    </xdr:to>
    <xdr:sp macro="" textlink="">
      <xdr:nvSpPr>
        <xdr:cNvPr id="24" name="Rectangle: Rounded Corners 23">
          <a:extLst>
            <a:ext uri="{FF2B5EF4-FFF2-40B4-BE49-F238E27FC236}">
              <a16:creationId xmlns:a16="http://schemas.microsoft.com/office/drawing/2014/main" id="{0F4BAE61-1FF4-445B-BF17-1D1EDF3EA56C}"/>
            </a:ext>
          </a:extLst>
        </xdr:cNvPr>
        <xdr:cNvSpPr/>
      </xdr:nvSpPr>
      <xdr:spPr>
        <a:xfrm>
          <a:off x="10390910" y="2663536"/>
          <a:ext cx="3480954" cy="1866900"/>
        </a:xfrm>
        <a:prstGeom prst="roundRect">
          <a:avLst/>
        </a:prstGeom>
        <a:solidFill>
          <a:schemeClr val="accent2">
            <a:lumMod val="40000"/>
            <a:lumOff val="60000"/>
          </a:schemeClr>
        </a:solidFill>
        <a:ln>
          <a:noFill/>
        </a:ln>
        <a:effectLst>
          <a:glow rad="139700">
            <a:schemeClr val="accent1">
              <a:satMod val="175000"/>
              <a:alpha val="40000"/>
            </a:schemeClr>
          </a:glow>
          <a:outerShdw blurRad="63500" sx="102000" sy="102000" algn="ctr" rotWithShape="0">
            <a:prstClr val="black">
              <a:alpha val="40000"/>
            </a:prstClr>
          </a:outerShdw>
          <a:reflection blurRad="6350" stA="52000" endA="300" endPos="35000" dir="5400000" sy="-100000" algn="bl" rotWithShape="0"/>
        </a:effectLst>
        <a:scene3d>
          <a:camera prst="perspectiveFront"/>
          <a:lightRig rig="soft" dir="t">
            <a:rot lat="0" lon="0" rev="0"/>
          </a:lightRig>
        </a:scene3d>
        <a:sp3d contourW="44450" prstMaterial="matte">
          <a:bevelT w="63500" h="63500" prst="angle"/>
          <a:contourClr>
            <a:srgbClr val="FFFFFF"/>
          </a:contourClr>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accent2">
                <a:lumMod val="40000"/>
                <a:lumOff val="60000"/>
              </a:schemeClr>
            </a:solidFill>
          </a:endParaRPr>
        </a:p>
      </xdr:txBody>
    </xdr:sp>
    <xdr:clientData/>
  </xdr:twoCellAnchor>
  <xdr:twoCellAnchor>
    <xdr:from>
      <xdr:col>17</xdr:col>
      <xdr:colOff>131380</xdr:colOff>
      <xdr:row>14</xdr:row>
      <xdr:rowOff>13138</xdr:rowOff>
    </xdr:from>
    <xdr:to>
      <xdr:col>22</xdr:col>
      <xdr:colOff>584638</xdr:colOff>
      <xdr:row>23</xdr:row>
      <xdr:rowOff>68395</xdr:rowOff>
    </xdr:to>
    <xdr:graphicFrame macro="">
      <xdr:nvGraphicFramePr>
        <xdr:cNvPr id="3" name="Chart 2">
          <a:extLst>
            <a:ext uri="{FF2B5EF4-FFF2-40B4-BE49-F238E27FC236}">
              <a16:creationId xmlns:a16="http://schemas.microsoft.com/office/drawing/2014/main" id="{ADF0AD97-D894-4536-8A99-F33D6542DAF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344367</xdr:colOff>
      <xdr:row>24</xdr:row>
      <xdr:rowOff>87923</xdr:rowOff>
    </xdr:from>
    <xdr:to>
      <xdr:col>12</xdr:col>
      <xdr:colOff>414131</xdr:colOff>
      <xdr:row>34</xdr:row>
      <xdr:rowOff>36635</xdr:rowOff>
    </xdr:to>
    <xdr:graphicFrame macro="">
      <xdr:nvGraphicFramePr>
        <xdr:cNvPr id="2" name="Chart 1">
          <a:extLst>
            <a:ext uri="{FF2B5EF4-FFF2-40B4-BE49-F238E27FC236}">
              <a16:creationId xmlns:a16="http://schemas.microsoft.com/office/drawing/2014/main" id="{50EE1B8B-C76B-4865-992C-4D3A83D644F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328449</xdr:colOff>
      <xdr:row>13</xdr:row>
      <xdr:rowOff>183931</xdr:rowOff>
    </xdr:from>
    <xdr:to>
      <xdr:col>11</xdr:col>
      <xdr:colOff>144517</xdr:colOff>
      <xdr:row>23</xdr:row>
      <xdr:rowOff>157654</xdr:rowOff>
    </xdr:to>
    <xdr:graphicFrame macro="">
      <xdr:nvGraphicFramePr>
        <xdr:cNvPr id="4" name="Chart 3">
          <a:extLst>
            <a:ext uri="{FF2B5EF4-FFF2-40B4-BE49-F238E27FC236}">
              <a16:creationId xmlns:a16="http://schemas.microsoft.com/office/drawing/2014/main" id="{05D32D8C-07FD-4114-B21D-A4C44A9B216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65690</xdr:colOff>
      <xdr:row>14</xdr:row>
      <xdr:rowOff>6570</xdr:rowOff>
    </xdr:from>
    <xdr:to>
      <xdr:col>16</xdr:col>
      <xdr:colOff>571499</xdr:colOff>
      <xdr:row>23</xdr:row>
      <xdr:rowOff>91966</xdr:rowOff>
    </xdr:to>
    <xdr:graphicFrame macro="">
      <xdr:nvGraphicFramePr>
        <xdr:cNvPr id="6" name="Chart 5">
          <a:extLst>
            <a:ext uri="{FF2B5EF4-FFF2-40B4-BE49-F238E27FC236}">
              <a16:creationId xmlns:a16="http://schemas.microsoft.com/office/drawing/2014/main" id="{E3A4C02C-D8E4-4A85-A1AC-07E6FBC4642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549520</xdr:colOff>
      <xdr:row>24</xdr:row>
      <xdr:rowOff>29308</xdr:rowOff>
    </xdr:from>
    <xdr:to>
      <xdr:col>23</xdr:col>
      <xdr:colOff>0</xdr:colOff>
      <xdr:row>34</xdr:row>
      <xdr:rowOff>51288</xdr:rowOff>
    </xdr:to>
    <mc:AlternateContent xmlns:mc="http://schemas.openxmlformats.org/markup-compatibility/2006">
      <mc:Choice xmlns:cx1="http://schemas.microsoft.com/office/drawing/2015/9/8/chartex" Requires="cx1">
        <xdr:graphicFrame macro="">
          <xdr:nvGraphicFramePr>
            <xdr:cNvPr id="5" name="Chart 4">
              <a:extLst>
                <a:ext uri="{FF2B5EF4-FFF2-40B4-BE49-F238E27FC236}">
                  <a16:creationId xmlns:a16="http://schemas.microsoft.com/office/drawing/2014/main" id="{2D099821-83B3-425D-9EEF-B40D9367918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7864720" y="4601308"/>
              <a:ext cx="6156080" cy="192698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468923</xdr:colOff>
      <xdr:row>3</xdr:row>
      <xdr:rowOff>183173</xdr:rowOff>
    </xdr:from>
    <xdr:to>
      <xdr:col>6</xdr:col>
      <xdr:colOff>468924</xdr:colOff>
      <xdr:row>13</xdr:row>
      <xdr:rowOff>131885</xdr:rowOff>
    </xdr:to>
    <xdr:graphicFrame macro="">
      <xdr:nvGraphicFramePr>
        <xdr:cNvPr id="25" name="Chart 24">
          <a:extLst>
            <a:ext uri="{FF2B5EF4-FFF2-40B4-BE49-F238E27FC236}">
              <a16:creationId xmlns:a16="http://schemas.microsoft.com/office/drawing/2014/main" id="{B41956B3-80C8-47A7-BD4F-3A1498CB446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xdr:col>
      <xdr:colOff>468923</xdr:colOff>
      <xdr:row>3</xdr:row>
      <xdr:rowOff>183172</xdr:rowOff>
    </xdr:from>
    <xdr:to>
      <xdr:col>10</xdr:col>
      <xdr:colOff>483577</xdr:colOff>
      <xdr:row>13</xdr:row>
      <xdr:rowOff>146537</xdr:rowOff>
    </xdr:to>
    <xdr:graphicFrame macro="">
      <xdr:nvGraphicFramePr>
        <xdr:cNvPr id="26" name="Chart 25">
          <a:extLst>
            <a:ext uri="{FF2B5EF4-FFF2-40B4-BE49-F238E27FC236}">
              <a16:creationId xmlns:a16="http://schemas.microsoft.com/office/drawing/2014/main" id="{0CE79216-6F9E-4146-90AE-F732881FF4E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10</xdr:col>
      <xdr:colOff>483577</xdr:colOff>
      <xdr:row>3</xdr:row>
      <xdr:rowOff>190499</xdr:rowOff>
    </xdr:from>
    <xdr:to>
      <xdr:col>14</xdr:col>
      <xdr:colOff>461595</xdr:colOff>
      <xdr:row>13</xdr:row>
      <xdr:rowOff>87922</xdr:rowOff>
    </xdr:to>
    <xdr:graphicFrame macro="">
      <xdr:nvGraphicFramePr>
        <xdr:cNvPr id="28" name="Chart 27">
          <a:extLst>
            <a:ext uri="{FF2B5EF4-FFF2-40B4-BE49-F238E27FC236}">
              <a16:creationId xmlns:a16="http://schemas.microsoft.com/office/drawing/2014/main" id="{55969BA2-A255-47C9-8B1B-233F16A30EC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14</xdr:col>
      <xdr:colOff>512883</xdr:colOff>
      <xdr:row>3</xdr:row>
      <xdr:rowOff>183173</xdr:rowOff>
    </xdr:from>
    <xdr:to>
      <xdr:col>18</xdr:col>
      <xdr:colOff>468922</xdr:colOff>
      <xdr:row>13</xdr:row>
      <xdr:rowOff>131885</xdr:rowOff>
    </xdr:to>
    <xdr:graphicFrame macro="">
      <xdr:nvGraphicFramePr>
        <xdr:cNvPr id="29" name="Chart 28">
          <a:extLst>
            <a:ext uri="{FF2B5EF4-FFF2-40B4-BE49-F238E27FC236}">
              <a16:creationId xmlns:a16="http://schemas.microsoft.com/office/drawing/2014/main" id="{6155FD1A-A61C-495E-BDE7-56D35B4B565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18</xdr:col>
      <xdr:colOff>476250</xdr:colOff>
      <xdr:row>4</xdr:row>
      <xdr:rowOff>29308</xdr:rowOff>
    </xdr:from>
    <xdr:to>
      <xdr:col>22</xdr:col>
      <xdr:colOff>414036</xdr:colOff>
      <xdr:row>13</xdr:row>
      <xdr:rowOff>109903</xdr:rowOff>
    </xdr:to>
    <xdr:graphicFrame macro="">
      <xdr:nvGraphicFramePr>
        <xdr:cNvPr id="30" name="Chart 29">
          <a:extLst>
            <a:ext uri="{FF2B5EF4-FFF2-40B4-BE49-F238E27FC236}">
              <a16:creationId xmlns:a16="http://schemas.microsoft.com/office/drawing/2014/main" id="{BBF66C69-9F60-48EC-B035-B700FF93D31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oneCell">
    <xdr:from>
      <xdr:col>0</xdr:col>
      <xdr:colOff>358589</xdr:colOff>
      <xdr:row>3</xdr:row>
      <xdr:rowOff>112059</xdr:rowOff>
    </xdr:from>
    <xdr:to>
      <xdr:col>2</xdr:col>
      <xdr:colOff>62754</xdr:colOff>
      <xdr:row>8</xdr:row>
      <xdr:rowOff>73959</xdr:rowOff>
    </xdr:to>
    <xdr:pic>
      <xdr:nvPicPr>
        <xdr:cNvPr id="32" name="Graphic 31" descr="Car with solid fill">
          <a:extLst>
            <a:ext uri="{FF2B5EF4-FFF2-40B4-BE49-F238E27FC236}">
              <a16:creationId xmlns:a16="http://schemas.microsoft.com/office/drawing/2014/main" id="{922BBC58-E9F0-8031-88A8-306A93A51522}"/>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358589" y="683559"/>
          <a:ext cx="914400" cy="914400"/>
        </a:xfrm>
        <a:prstGeom prst="rect">
          <a:avLst/>
        </a:prstGeom>
      </xdr:spPr>
    </xdr:pic>
    <xdr:clientData/>
  </xdr:twoCellAnchor>
  <xdr:twoCellAnchor>
    <xdr:from>
      <xdr:col>0</xdr:col>
      <xdr:colOff>358588</xdr:colOff>
      <xdr:row>7</xdr:row>
      <xdr:rowOff>44824</xdr:rowOff>
    </xdr:from>
    <xdr:to>
      <xdr:col>2</xdr:col>
      <xdr:colOff>100853</xdr:colOff>
      <xdr:row>9</xdr:row>
      <xdr:rowOff>67235</xdr:rowOff>
    </xdr:to>
    <xdr:sp macro="" textlink="'Pivot-Table'!B9">
      <xdr:nvSpPr>
        <xdr:cNvPr id="33" name="TextBox 32">
          <a:extLst>
            <a:ext uri="{FF2B5EF4-FFF2-40B4-BE49-F238E27FC236}">
              <a16:creationId xmlns:a16="http://schemas.microsoft.com/office/drawing/2014/main" id="{D733CFD4-0E39-0525-147B-DBAC32C31FC2}"/>
            </a:ext>
          </a:extLst>
        </xdr:cNvPr>
        <xdr:cNvSpPr txBox="1"/>
      </xdr:nvSpPr>
      <xdr:spPr>
        <a:xfrm>
          <a:off x="358588" y="1378324"/>
          <a:ext cx="952500" cy="4034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69CC6BB9-6FD4-4ACD-A50B-054514A8B3F5}" type="TxLink">
            <a:rPr lang="en-US" sz="1600" b="1" i="0" u="none" strike="noStrike">
              <a:solidFill>
                <a:srgbClr val="000000"/>
              </a:solidFill>
              <a:latin typeface="Times New Roman" panose="02020603050405020304" pitchFamily="18" charset="0"/>
              <a:cs typeface="Times New Roman" panose="02020603050405020304" pitchFamily="18" charset="0"/>
            </a:rPr>
            <a:pPr/>
            <a:t>3,25,922</a:t>
          </a:fld>
          <a:endParaRPr lang="en-US" sz="1600" b="1">
            <a:latin typeface="Times New Roman" panose="02020603050405020304" pitchFamily="18" charset="0"/>
            <a:cs typeface="Times New Roman" panose="02020603050405020304" pitchFamily="18" charset="0"/>
          </a:endParaRPr>
        </a:p>
      </xdr:txBody>
    </xdr:sp>
    <xdr:clientData/>
  </xdr:twoCellAnchor>
  <xdr:twoCellAnchor editAs="oneCell">
    <xdr:from>
      <xdr:col>0</xdr:col>
      <xdr:colOff>333375</xdr:colOff>
      <xdr:row>8</xdr:row>
      <xdr:rowOff>71437</xdr:rowOff>
    </xdr:from>
    <xdr:to>
      <xdr:col>2</xdr:col>
      <xdr:colOff>9525</xdr:colOff>
      <xdr:row>13</xdr:row>
      <xdr:rowOff>33337</xdr:rowOff>
    </xdr:to>
    <xdr:pic>
      <xdr:nvPicPr>
        <xdr:cNvPr id="35" name="Graphic 34" descr="Bus with solid fill">
          <a:extLst>
            <a:ext uri="{FF2B5EF4-FFF2-40B4-BE49-F238E27FC236}">
              <a16:creationId xmlns:a16="http://schemas.microsoft.com/office/drawing/2014/main" id="{4665AAC9-81CC-E151-416C-8CE3DAEF9B96}"/>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333375" y="1595437"/>
          <a:ext cx="914400" cy="914400"/>
        </a:xfrm>
        <a:prstGeom prst="rect">
          <a:avLst/>
        </a:prstGeom>
      </xdr:spPr>
    </xdr:pic>
    <xdr:clientData/>
  </xdr:twoCellAnchor>
  <xdr:twoCellAnchor>
    <xdr:from>
      <xdr:col>0</xdr:col>
      <xdr:colOff>405848</xdr:colOff>
      <xdr:row>12</xdr:row>
      <xdr:rowOff>107674</xdr:rowOff>
    </xdr:from>
    <xdr:to>
      <xdr:col>2</xdr:col>
      <xdr:colOff>24848</xdr:colOff>
      <xdr:row>14</xdr:row>
      <xdr:rowOff>49695</xdr:rowOff>
    </xdr:to>
    <xdr:sp macro="" textlink="'Pivot-Table'!B10">
      <xdr:nvSpPr>
        <xdr:cNvPr id="36" name="TextBox 35">
          <a:extLst>
            <a:ext uri="{FF2B5EF4-FFF2-40B4-BE49-F238E27FC236}">
              <a16:creationId xmlns:a16="http://schemas.microsoft.com/office/drawing/2014/main" id="{49C4E0FE-0931-A13A-BA70-4ED2E9A5D9F1}"/>
            </a:ext>
          </a:extLst>
        </xdr:cNvPr>
        <xdr:cNvSpPr txBox="1"/>
      </xdr:nvSpPr>
      <xdr:spPr>
        <a:xfrm>
          <a:off x="405848" y="2393674"/>
          <a:ext cx="844826" cy="32302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0E6EBA15-8306-4036-B16D-EA4EB5F9F677}" type="TxLink">
            <a:rPr lang="en-US" sz="1600" b="1" i="0" u="none" strike="noStrike">
              <a:solidFill>
                <a:srgbClr val="000000"/>
              </a:solidFill>
              <a:latin typeface="Times New Roman" panose="02020603050405020304" pitchFamily="18" charset="0"/>
              <a:cs typeface="Times New Roman" panose="02020603050405020304" pitchFamily="18" charset="0"/>
            </a:rPr>
            <a:pPr/>
            <a:t>21,298</a:t>
          </a:fld>
          <a:endParaRPr lang="en-US" sz="1600" b="1">
            <a:latin typeface="Times New Roman" panose="02020603050405020304" pitchFamily="18" charset="0"/>
            <a:cs typeface="Times New Roman" panose="02020603050405020304" pitchFamily="18" charset="0"/>
          </a:endParaRPr>
        </a:p>
      </xdr:txBody>
    </xdr:sp>
    <xdr:clientData/>
  </xdr:twoCellAnchor>
  <xdr:twoCellAnchor editAs="oneCell">
    <xdr:from>
      <xdr:col>0</xdr:col>
      <xdr:colOff>129208</xdr:colOff>
      <xdr:row>18</xdr:row>
      <xdr:rowOff>99391</xdr:rowOff>
    </xdr:from>
    <xdr:to>
      <xdr:col>2</xdr:col>
      <xdr:colOff>173935</xdr:colOff>
      <xdr:row>33</xdr:row>
      <xdr:rowOff>149087</xdr:rowOff>
    </xdr:to>
    <mc:AlternateContent xmlns:mc="http://schemas.openxmlformats.org/markup-compatibility/2006" xmlns:a14="http://schemas.microsoft.com/office/drawing/2010/main">
      <mc:Choice Requires="a14">
        <xdr:graphicFrame macro="">
          <xdr:nvGraphicFramePr>
            <xdr:cNvPr id="37" name="Month Name">
              <a:extLst>
                <a:ext uri="{FF2B5EF4-FFF2-40B4-BE49-F238E27FC236}">
                  <a16:creationId xmlns:a16="http://schemas.microsoft.com/office/drawing/2014/main" id="{DCA56411-0D11-11AA-3D61-FA7A13776F9B}"/>
                </a:ext>
              </a:extLst>
            </xdr:cNvPr>
            <xdr:cNvGraphicFramePr/>
          </xdr:nvGraphicFramePr>
          <xdr:xfrm>
            <a:off x="0" y="0"/>
            <a:ext cx="0" cy="0"/>
          </xdr:xfrm>
          <a:graphic>
            <a:graphicData uri="http://schemas.microsoft.com/office/drawing/2010/slicer">
              <sle:slicer xmlns:sle="http://schemas.microsoft.com/office/drawing/2010/slicer" name="Month Name"/>
            </a:graphicData>
          </a:graphic>
        </xdr:graphicFrame>
      </mc:Choice>
      <mc:Fallback xmlns="">
        <xdr:sp macro="" textlink="">
          <xdr:nvSpPr>
            <xdr:cNvPr id="0" name=""/>
            <xdr:cNvSpPr>
              <a:spLocks noTextEdit="1"/>
            </xdr:cNvSpPr>
          </xdr:nvSpPr>
          <xdr:spPr>
            <a:xfrm>
              <a:off x="129208" y="3528391"/>
              <a:ext cx="1269370" cy="290719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688.853974305559" backgroundQuery="1" createdVersion="8" refreshedVersion="8" minRefreshableVersion="3" recordCount="0" supportSubquery="1" supportAdvancedDrill="1" xr:uid="{1D9CA1AF-D8E5-4AE4-846A-4C8E0BFF10C4}">
  <cacheSource type="external" connectionId="2"/>
  <cacheFields count="3">
    <cacheField name="[Accident_Data].[Road_Surface_Conditions].[Road_Surface_Conditions]" caption="Road_Surface_Conditions" numFmtId="0" hierarchy="14" level="1">
      <sharedItems count="5">
        <s v="Dry"/>
        <s v="Flood over 3cm. deep"/>
        <s v="Frost or ice"/>
        <s v="Snow"/>
        <s v="Wet or damp"/>
      </sharedItems>
    </cacheField>
    <cacheField name="[Measures].[Sum of Number_of_Casualties]" caption="Sum of Number_of_Casualties" numFmtId="0" hierarchy="30" level="32767"/>
    <cacheField name="[Accident_Data].[Month Name].[Month Name]" caption="Month Name" numFmtId="0" hierarchy="21" level="1">
      <sharedItems containsSemiMixedTypes="0" containsNonDate="0" containsString="0"/>
    </cacheField>
  </cacheFields>
  <cacheHierarchies count="32">
    <cacheHierarchy uniqueName="[Accident_Data].[Accident_Index]" caption="Accident_Index" attribute="1" defaultMemberUniqueName="[Accident_Data].[Accident_Index].[All]" allUniqueName="[Accident_Data].[Accident_Index].[All]" dimensionUniqueName="[Accident_Data]" displayFolder="" count="2" memberValueDatatype="130" unbalanced="0"/>
    <cacheHierarchy uniqueName="[Accident_Data].[Accident Date]" caption="Accident Date" attribute="1" time="1" defaultMemberUniqueName="[Accident_Data].[Accident Date].[All]" allUniqueName="[Accident_Data].[Accident Date].[All]" dimensionUniqueName="[Accident_Data]" displayFolder="" count="2" memberValueDatatype="7" unbalanced="0"/>
    <cacheHierarchy uniqueName="[Accident_Data].[Day_of_Week]" caption="Day_of_Week" attribute="1" defaultMemberUniqueName="[Accident_Data].[Day_of_Week].[All]" allUniqueName="[Accident_Data].[Day_of_Week].[All]" dimensionUniqueName="[Accident_Data]" displayFolder="" count="2" memberValueDatatype="130" unbalanced="0"/>
    <cacheHierarchy uniqueName="[Accident_Data].[Junction_Control]" caption="Junction_Control" attribute="1" defaultMemberUniqueName="[Accident_Data].[Junction_Control].[All]" allUniqueName="[Accident_Data].[Junction_Control].[All]" dimensionUniqueName="[Accident_Data]" displayFolder="" count="2" memberValueDatatype="130" unbalanced="0"/>
    <cacheHierarchy uniqueName="[Accident_Data].[Junction_Detail]" caption="Junction_Detail" attribute="1" defaultMemberUniqueName="[Accident_Data].[Junction_Detail].[All]" allUniqueName="[Accident_Data].[Junction_Detail].[All]" dimensionUniqueName="[Accident_Data]" displayFolder="" count="2" memberValueDatatype="130" unbalanced="0"/>
    <cacheHierarchy uniqueName="[Accident_Data].[Accident_Severity]" caption="Accident_Severity" attribute="1" defaultMemberUniqueName="[Accident_Data].[Accident_Severity].[All]" allUniqueName="[Accident_Data].[Accident_Severity].[All]" dimensionUniqueName="[Accident_Data]" displayFolder="" count="2" memberValueDatatype="130" unbalanced="0"/>
    <cacheHierarchy uniqueName="[Accident_Data].[Latitude]" caption="Latitude" attribute="1" defaultMemberUniqueName="[Accident_Data].[Latitude].[All]" allUniqueName="[Accident_Data].[Latitude].[All]" dimensionUniqueName="[Accident_Data]" displayFolder="" count="2" memberValueDatatype="5" unbalanced="0"/>
    <cacheHierarchy uniqueName="[Accident_Data].[Light_Conditions]" caption="Light_Conditions" attribute="1" defaultMemberUniqueName="[Accident_Data].[Light_Conditions].[All]" allUniqueName="[Accident_Data].[Light_Conditions].[All]" dimensionUniqueName="[Accident_Data]" displayFolder="" count="2" memberValueDatatype="130" unbalanced="0"/>
    <cacheHierarchy uniqueName="[Accident_Data].[Local_Authority_(District)]" caption="Local_Authority_(District)" attribute="1" defaultMemberUniqueName="[Accident_Data].[Local_Authority_(District)].[All]" allUniqueName="[Accident_Data].[Local_Authority_(District)].[All]" dimensionUniqueName="[Accident_Data]" displayFolder="" count="2" memberValueDatatype="130" unbalanced="0"/>
    <cacheHierarchy uniqueName="[Accident_Data].[Carriageway_Hazards]" caption="Carriageway_Hazards" attribute="1" defaultMemberUniqueName="[Accident_Data].[Carriageway_Hazards].[All]" allUniqueName="[Accident_Data].[Carriageway_Hazards].[All]" dimensionUniqueName="[Accident_Data]" displayFolder="" count="2" memberValueDatatype="130" unbalanced="0"/>
    <cacheHierarchy uniqueName="[Accident_Data].[Longitude]" caption="Longitude" attribute="1" defaultMemberUniqueName="[Accident_Data].[Longitude].[All]" allUniqueName="[Accident_Data].[Longitude].[All]" dimensionUniqueName="[Accident_Data]" displayFolder="" count="2" memberValueDatatype="5" unbalanced="0"/>
    <cacheHierarchy uniqueName="[Accident_Data].[Number_of_Casualties]" caption="Number_of_Casualties" attribute="1" defaultMemberUniqueName="[Accident_Data].[Number_of_Casualties].[All]" allUniqueName="[Accident_Data].[Number_of_Casualties].[All]" dimensionUniqueName="[Accident_Data]" displayFolder="" count="2" memberValueDatatype="20" unbalanced="0"/>
    <cacheHierarchy uniqueName="[Accident_Data].[Number_of_Vehicles]" caption="Number_of_Vehicles" attribute="1" defaultMemberUniqueName="[Accident_Data].[Number_of_Vehicles].[All]" allUniqueName="[Accident_Data].[Number_of_Vehicles].[All]" dimensionUniqueName="[Accident_Data]" displayFolder="" count="2" memberValueDatatype="20" unbalanced="0"/>
    <cacheHierarchy uniqueName="[Accident_Data].[Police_Force]" caption="Police_Force" attribute="1" defaultMemberUniqueName="[Accident_Data].[Police_Force].[All]" allUniqueName="[Accident_Data].[Police_Force].[All]" dimensionUniqueName="[Accident_Data]" displayFolder="" count="2" memberValueDatatype="130" unbalanced="0"/>
    <cacheHierarchy uniqueName="[Accident_Data].[Road_Surface_Conditions]" caption="Road_Surface_Conditions" attribute="1" defaultMemberUniqueName="[Accident_Data].[Road_Surface_Conditions].[All]" allUniqueName="[Accident_Data].[Road_Surface_Conditions].[All]" dimensionUniqueName="[Accident_Data]" displayFolder="" count="2" memberValueDatatype="130" unbalanced="0">
      <fieldsUsage count="2">
        <fieldUsage x="-1"/>
        <fieldUsage x="0"/>
      </fieldsUsage>
    </cacheHierarchy>
    <cacheHierarchy uniqueName="[Accident_Data].[Road_Type]" caption="Road_Type" attribute="1" defaultMemberUniqueName="[Accident_Data].[Road_Type].[All]" allUniqueName="[Accident_Data].[Road_Type].[All]" dimensionUniqueName="[Accident_Data]" displayFolder="" count="2" memberValueDatatype="130" unbalanced="0"/>
    <cacheHierarchy uniqueName="[Accident_Data].[Speed_limit]" caption="Speed_limit" attribute="1" defaultMemberUniqueName="[Accident_Data].[Speed_limit].[All]" allUniqueName="[Accident_Data].[Speed_limit].[All]" dimensionUniqueName="[Accident_Data]" displayFolder="" count="2" memberValueDatatype="20" unbalanced="0"/>
    <cacheHierarchy uniqueName="[Accident_Data].[Time]" caption="Time" attribute="1" time="1" defaultMemberUniqueName="[Accident_Data].[Time].[All]" allUniqueName="[Accident_Data].[Time].[All]" dimensionUniqueName="[Accident_Data]" displayFolder="" count="2" memberValueDatatype="7" unbalanced="0"/>
    <cacheHierarchy uniqueName="[Accident_Data].[Urban_or_Rural_Area]" caption="Urban_or_Rural_Area" attribute="1" defaultMemberUniqueName="[Accident_Data].[Urban_or_Rural_Area].[All]" allUniqueName="[Accident_Data].[Urban_or_Rural_Area].[All]" dimensionUniqueName="[Accident_Data]" displayFolder="" count="2" memberValueDatatype="130" unbalanced="0"/>
    <cacheHierarchy uniqueName="[Accident_Data].[Weather_Conditions]" caption="Weather_Conditions" attribute="1" defaultMemberUniqueName="[Accident_Data].[Weather_Conditions].[All]" allUniqueName="[Accident_Data].[Weather_Conditions].[All]" dimensionUniqueName="[Accident_Data]" displayFolder="" count="2" memberValueDatatype="130" unbalanced="0"/>
    <cacheHierarchy uniqueName="[Accident_Data].[Vehicle_Type]" caption="Vehicle_Type" attribute="1" defaultMemberUniqueName="[Accident_Data].[Vehicle_Type].[All]" allUniqueName="[Accident_Data].[Vehicle_Type].[All]" dimensionUniqueName="[Accident_Data]" displayFolder="" count="2" memberValueDatatype="130" unbalanced="0"/>
    <cacheHierarchy uniqueName="[Accident_Data].[Month Name]" caption="Month Name" attribute="1" defaultMemberUniqueName="[Accident_Data].[Month Name].[All]" allUniqueName="[Accident_Data].[Month Name].[All]" dimensionUniqueName="[Accident_Data]" displayFolder="" count="2" memberValueDatatype="130" unbalanced="0">
      <fieldsUsage count="2">
        <fieldUsage x="-1"/>
        <fieldUsage x="2"/>
      </fieldsUsage>
    </cacheHierarchy>
    <cacheHierarchy uniqueName="[Accident_Data].[Weekday Number]" caption="Weekday Number" attribute="1" defaultMemberUniqueName="[Accident_Data].[Weekday Number].[All]" allUniqueName="[Accident_Data].[Weekday Number].[All]" dimensionUniqueName="[Accident_Data]" displayFolder="" count="2" memberValueDatatype="20" unbalanced="0"/>
    <cacheHierarchy uniqueName="[Accident_Data].[Weekday Name]" caption="Weekday Name" attribute="1" defaultMemberUniqueName="[Accident_Data].[Weekday Name].[All]" allUniqueName="[Accident_Data].[Weekday Name].[All]" dimensionUniqueName="[Accident_Data]" displayFolder="" count="2" memberValueDatatype="130" unbalanced="0"/>
    <cacheHierarchy uniqueName="[Accident_Data].[Accident Date (Year)]" caption="Accident Date (Year)" attribute="1" defaultMemberUniqueName="[Accident_Data].[Accident Date (Year)].[All]" allUniqueName="[Accident_Data].[Accident Date (Year)].[All]" dimensionUniqueName="[Accident_Data]" displayFolder="" count="2" memberValueDatatype="130" unbalanced="0"/>
    <cacheHierarchy uniqueName="[Accident_Data].[Accident Date (Quarter)]" caption="Accident Date (Quarter)" attribute="1" defaultMemberUniqueName="[Accident_Data].[Accident Date (Quarter)].[All]" allUniqueName="[Accident_Data].[Accident Date (Quarter)].[All]" dimensionUniqueName="[Accident_Data]" displayFolder="" count="2" memberValueDatatype="130" unbalanced="0"/>
    <cacheHierarchy uniqueName="[Accident_Data].[Accident Date (Month)]" caption="Accident Date (Month)" attribute="1" defaultMemberUniqueName="[Accident_Data].[Accident Date (Month)].[All]" allUniqueName="[Accident_Data].[Accident Date (Month)].[All]" dimensionUniqueName="[Accident_Data]" displayFolder="" count="2" memberValueDatatype="130" unbalanced="0"/>
    <cacheHierarchy uniqueName="[Accident_Data].[Accident Date (Month Index)]" caption="Accident Date (Month Index)" attribute="1" defaultMemberUniqueName="[Accident_Data].[Accident Date (Month Index)].[All]" allUniqueName="[Accident_Data].[Accident Date (Month Index)].[All]" dimensionUniqueName="[Accident_Data]" displayFolder="" count="2" memberValueDatatype="20" unbalanced="0" hidden="1"/>
    <cacheHierarchy uniqueName="[Measures].[__XL_Count Accident_Data]" caption="__XL_Count Accident_Data" measure="1" displayFolder="" measureGroup="Accident_Data" count="0" hidden="1"/>
    <cacheHierarchy uniqueName="[Measures].[__No measures defined]" caption="__No measures defined" measure="1" displayFolder="" count="0" hidden="1"/>
    <cacheHierarchy uniqueName="[Measures].[Sum of Number_of_Casualties]" caption="Sum of Number_of_Casualties" measure="1" displayFolder="" measureGroup="Accident_Data" count="0" oneField="1" hidden="1">
      <fieldsUsage count="1">
        <fieldUsage x="1"/>
      </fieldsUsage>
      <extLst>
        <ext xmlns:x15="http://schemas.microsoft.com/office/spreadsheetml/2010/11/main" uri="{B97F6D7D-B522-45F9-BDA1-12C45D357490}">
          <x15:cacheHierarchy aggregatedColumn="11"/>
        </ext>
      </extLst>
    </cacheHierarchy>
    <cacheHierarchy uniqueName="[Measures].[Sum of Number_of_Vehicles]" caption="Sum of Number_of_Vehicles" measure="1" displayFolder="" measureGroup="Accident_Data" count="0" hidden="1">
      <extLst>
        <ext xmlns:x15="http://schemas.microsoft.com/office/spreadsheetml/2010/11/main" uri="{B97F6D7D-B522-45F9-BDA1-12C45D357490}">
          <x15:cacheHierarchy aggregatedColumn="12"/>
        </ext>
      </extLst>
    </cacheHierarchy>
  </cacheHierarchies>
  <kpis count="0"/>
  <dimensions count="2">
    <dimension name="Accident_Data" uniqueName="[Accident_Data]" caption="Accident_Data"/>
    <dimension measure="1" name="Measures" uniqueName="[Measures]" caption="Measures"/>
  </dimensions>
  <measureGroups count="1">
    <measureGroup name="Accident_Data" caption="Accident_Data"/>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688.853975231483" backgroundQuery="1" createdVersion="8" refreshedVersion="8" minRefreshableVersion="3" recordCount="0" supportSubquery="1" supportAdvancedDrill="1" xr:uid="{A606F70C-066D-406A-829C-605D17007899}">
  <cacheSource type="external" connectionId="2"/>
  <cacheFields count="2">
    <cacheField name="[Measures].[Sum of Number_of_Casualties]" caption="Sum of Number_of_Casualties" numFmtId="0" hierarchy="30" level="32767"/>
    <cacheField name="[Accident_Data].[Month Name].[Month Name]" caption="Month Name" numFmtId="0" hierarchy="21" level="1">
      <sharedItems containsSemiMixedTypes="0" containsNonDate="0" containsString="0"/>
    </cacheField>
  </cacheFields>
  <cacheHierarchies count="32">
    <cacheHierarchy uniqueName="[Accident_Data].[Accident_Index]" caption="Accident_Index" attribute="1" defaultMemberUniqueName="[Accident_Data].[Accident_Index].[All]" allUniqueName="[Accident_Data].[Accident_Index].[All]" dimensionUniqueName="[Accident_Data]" displayFolder="" count="0" memberValueDatatype="130" unbalanced="0"/>
    <cacheHierarchy uniqueName="[Accident_Data].[Accident Date]" caption="Accident Date" attribute="1" time="1" defaultMemberUniqueName="[Accident_Data].[Accident Date].[All]" allUniqueName="[Accident_Data].[Accident Date].[All]" dimensionUniqueName="[Accident_Data]" displayFolder="" count="0" memberValueDatatype="7" unbalanced="0"/>
    <cacheHierarchy uniqueName="[Accident_Data].[Day_of_Week]" caption="Day_of_Week" attribute="1" defaultMemberUniqueName="[Accident_Data].[Day_of_Week].[All]" allUniqueName="[Accident_Data].[Day_of_Week].[All]" dimensionUniqueName="[Accident_Data]" displayFolder="" count="0" memberValueDatatype="130" unbalanced="0"/>
    <cacheHierarchy uniqueName="[Accident_Data].[Junction_Control]" caption="Junction_Control" attribute="1" defaultMemberUniqueName="[Accident_Data].[Junction_Control].[All]" allUniqueName="[Accident_Data].[Junction_Control].[All]" dimensionUniqueName="[Accident_Data]" displayFolder="" count="0" memberValueDatatype="130" unbalanced="0"/>
    <cacheHierarchy uniqueName="[Accident_Data].[Junction_Detail]" caption="Junction_Detail" attribute="1" defaultMemberUniqueName="[Accident_Data].[Junction_Detail].[All]" allUniqueName="[Accident_Data].[Junction_Detail].[All]" dimensionUniqueName="[Accident_Data]" displayFolder="" count="0" memberValueDatatype="130" unbalanced="0"/>
    <cacheHierarchy uniqueName="[Accident_Data].[Accident_Severity]" caption="Accident_Severity" attribute="1" defaultMemberUniqueName="[Accident_Data].[Accident_Severity].[All]" allUniqueName="[Accident_Data].[Accident_Severity].[All]" dimensionUniqueName="[Accident_Data]" displayFolder="" count="0" memberValueDatatype="130" unbalanced="0"/>
    <cacheHierarchy uniqueName="[Accident_Data].[Latitude]" caption="Latitude" attribute="1" defaultMemberUniqueName="[Accident_Data].[Latitude].[All]" allUniqueName="[Accident_Data].[Latitude].[All]" dimensionUniqueName="[Accident_Data]" displayFolder="" count="0" memberValueDatatype="5" unbalanced="0"/>
    <cacheHierarchy uniqueName="[Accident_Data].[Light_Conditions]" caption="Light_Conditions" attribute="1" defaultMemberUniqueName="[Accident_Data].[Light_Conditions].[All]" allUniqueName="[Accident_Data].[Light_Conditions].[All]" dimensionUniqueName="[Accident_Data]" displayFolder="" count="0" memberValueDatatype="130" unbalanced="0"/>
    <cacheHierarchy uniqueName="[Accident_Data].[Local_Authority_(District)]" caption="Local_Authority_(District)" attribute="1" defaultMemberUniqueName="[Accident_Data].[Local_Authority_(District)].[All]" allUniqueName="[Accident_Data].[Local_Authority_(District)].[All]" dimensionUniqueName="[Accident_Data]" displayFolder="" count="0" memberValueDatatype="130" unbalanced="0"/>
    <cacheHierarchy uniqueName="[Accident_Data].[Carriageway_Hazards]" caption="Carriageway_Hazards" attribute="1" defaultMemberUniqueName="[Accident_Data].[Carriageway_Hazards].[All]" allUniqueName="[Accident_Data].[Carriageway_Hazards].[All]" dimensionUniqueName="[Accident_Data]" displayFolder="" count="0" memberValueDatatype="130" unbalanced="0"/>
    <cacheHierarchy uniqueName="[Accident_Data].[Longitude]" caption="Longitude" attribute="1" defaultMemberUniqueName="[Accident_Data].[Longitude].[All]" allUniqueName="[Accident_Data].[Longitude].[All]" dimensionUniqueName="[Accident_Data]" displayFolder="" count="0" memberValueDatatype="5" unbalanced="0"/>
    <cacheHierarchy uniqueName="[Accident_Data].[Number_of_Casualties]" caption="Number_of_Casualties" attribute="1" defaultMemberUniqueName="[Accident_Data].[Number_of_Casualties].[All]" allUniqueName="[Accident_Data].[Number_of_Casualties].[All]" dimensionUniqueName="[Accident_Data]" displayFolder="" count="0" memberValueDatatype="20" unbalanced="0"/>
    <cacheHierarchy uniqueName="[Accident_Data].[Number_of_Vehicles]" caption="Number_of_Vehicles" attribute="1" defaultMemberUniqueName="[Accident_Data].[Number_of_Vehicles].[All]" allUniqueName="[Accident_Data].[Number_of_Vehicles].[All]" dimensionUniqueName="[Accident_Data]" displayFolder="" count="0" memberValueDatatype="20" unbalanced="0"/>
    <cacheHierarchy uniqueName="[Accident_Data].[Police_Force]" caption="Police_Force" attribute="1" defaultMemberUniqueName="[Accident_Data].[Police_Force].[All]" allUniqueName="[Accident_Data].[Police_Force].[All]" dimensionUniqueName="[Accident_Data]" displayFolder="" count="0" memberValueDatatype="130" unbalanced="0"/>
    <cacheHierarchy uniqueName="[Accident_Data].[Road_Surface_Conditions]" caption="Road_Surface_Conditions" attribute="1" defaultMemberUniqueName="[Accident_Data].[Road_Surface_Conditions].[All]" allUniqueName="[Accident_Data].[Road_Surface_Conditions].[All]" dimensionUniqueName="[Accident_Data]" displayFolder="" count="0" memberValueDatatype="130" unbalanced="0"/>
    <cacheHierarchy uniqueName="[Accident_Data].[Road_Type]" caption="Road_Type" attribute="1" defaultMemberUniqueName="[Accident_Data].[Road_Type].[All]" allUniqueName="[Accident_Data].[Road_Type].[All]" dimensionUniqueName="[Accident_Data]" displayFolder="" count="0" memberValueDatatype="130" unbalanced="0"/>
    <cacheHierarchy uniqueName="[Accident_Data].[Speed_limit]" caption="Speed_limit" attribute="1" defaultMemberUniqueName="[Accident_Data].[Speed_limit].[All]" allUniqueName="[Accident_Data].[Speed_limit].[All]" dimensionUniqueName="[Accident_Data]" displayFolder="" count="0" memberValueDatatype="20" unbalanced="0"/>
    <cacheHierarchy uniqueName="[Accident_Data].[Time]" caption="Time" attribute="1" time="1" defaultMemberUniqueName="[Accident_Data].[Time].[All]" allUniqueName="[Accident_Data].[Time].[All]" dimensionUniqueName="[Accident_Data]" displayFolder="" count="0" memberValueDatatype="7" unbalanced="0"/>
    <cacheHierarchy uniqueName="[Accident_Data].[Urban_or_Rural_Area]" caption="Urban_or_Rural_Area" attribute="1" defaultMemberUniqueName="[Accident_Data].[Urban_or_Rural_Area].[All]" allUniqueName="[Accident_Data].[Urban_or_Rural_Area].[All]" dimensionUniqueName="[Accident_Data]" displayFolder="" count="0" memberValueDatatype="130" unbalanced="0"/>
    <cacheHierarchy uniqueName="[Accident_Data].[Weather_Conditions]" caption="Weather_Conditions" attribute="1" defaultMemberUniqueName="[Accident_Data].[Weather_Conditions].[All]" allUniqueName="[Accident_Data].[Weather_Conditions].[All]" dimensionUniqueName="[Accident_Data]" displayFolder="" count="0" memberValueDatatype="130" unbalanced="0"/>
    <cacheHierarchy uniqueName="[Accident_Data].[Vehicle_Type]" caption="Vehicle_Type" attribute="1" defaultMemberUniqueName="[Accident_Data].[Vehicle_Type].[All]" allUniqueName="[Accident_Data].[Vehicle_Type].[All]" dimensionUniqueName="[Accident_Data]" displayFolder="" count="0" memberValueDatatype="130" unbalanced="0"/>
    <cacheHierarchy uniqueName="[Accident_Data].[Month Name]" caption="Month Name" attribute="1" defaultMemberUniqueName="[Accident_Data].[Month Name].[All]" allUniqueName="[Accident_Data].[Month Name].[All]" dimensionUniqueName="[Accident_Data]" displayFolder="" count="2" memberValueDatatype="130" unbalanced="0">
      <fieldsUsage count="2">
        <fieldUsage x="-1"/>
        <fieldUsage x="1"/>
      </fieldsUsage>
    </cacheHierarchy>
    <cacheHierarchy uniqueName="[Accident_Data].[Weekday Number]" caption="Weekday Number" attribute="1" defaultMemberUniqueName="[Accident_Data].[Weekday Number].[All]" allUniqueName="[Accident_Data].[Weekday Number].[All]" dimensionUniqueName="[Accident_Data]" displayFolder="" count="0" memberValueDatatype="20" unbalanced="0"/>
    <cacheHierarchy uniqueName="[Accident_Data].[Weekday Name]" caption="Weekday Name" attribute="1" defaultMemberUniqueName="[Accident_Data].[Weekday Name].[All]" allUniqueName="[Accident_Data].[Weekday Name].[All]" dimensionUniqueName="[Accident_Data]" displayFolder="" count="0" memberValueDatatype="130" unbalanced="0"/>
    <cacheHierarchy uniqueName="[Accident_Data].[Accident Date (Year)]" caption="Accident Date (Year)" attribute="1" defaultMemberUniqueName="[Accident_Data].[Accident Date (Year)].[All]" allUniqueName="[Accident_Data].[Accident Date (Year)].[All]" dimensionUniqueName="[Accident_Data]" displayFolder="" count="0" memberValueDatatype="130" unbalanced="0"/>
    <cacheHierarchy uniqueName="[Accident_Data].[Accident Date (Quarter)]" caption="Accident Date (Quarter)" attribute="1" defaultMemberUniqueName="[Accident_Data].[Accident Date (Quarter)].[All]" allUniqueName="[Accident_Data].[Accident Date (Quarter)].[All]" dimensionUniqueName="[Accident_Data]" displayFolder="" count="0" memberValueDatatype="130" unbalanced="0"/>
    <cacheHierarchy uniqueName="[Accident_Data].[Accident Date (Month)]" caption="Accident Date (Month)" attribute="1" defaultMemberUniqueName="[Accident_Data].[Accident Date (Month)].[All]" allUniqueName="[Accident_Data].[Accident Date (Month)].[All]" dimensionUniqueName="[Accident_Data]" displayFolder="" count="0" memberValueDatatype="130" unbalanced="0"/>
    <cacheHierarchy uniqueName="[Accident_Data].[Accident Date (Month Index)]" caption="Accident Date (Month Index)" attribute="1" defaultMemberUniqueName="[Accident_Data].[Accident Date (Month Index)].[All]" allUniqueName="[Accident_Data].[Accident Date (Month Index)].[All]" dimensionUniqueName="[Accident_Data]" displayFolder="" count="0" memberValueDatatype="20" unbalanced="0" hidden="1"/>
    <cacheHierarchy uniqueName="[Measures].[__XL_Count Accident_Data]" caption="__XL_Count Accident_Data" measure="1" displayFolder="" measureGroup="Accident_Data" count="0" hidden="1"/>
    <cacheHierarchy uniqueName="[Measures].[__No measures defined]" caption="__No measures defined" measure="1" displayFolder="" count="0" hidden="1"/>
    <cacheHierarchy uniqueName="[Measures].[Sum of Number_of_Casualties]" caption="Sum of Number_of_Casualties" measure="1" displayFolder="" measureGroup="Accident_Data" count="0" oneField="1" hidden="1">
      <fieldsUsage count="1">
        <fieldUsage x="0"/>
      </fieldsUsage>
      <extLst>
        <ext xmlns:x15="http://schemas.microsoft.com/office/spreadsheetml/2010/11/main" uri="{B97F6D7D-B522-45F9-BDA1-12C45D357490}">
          <x15:cacheHierarchy aggregatedColumn="11"/>
        </ext>
      </extLst>
    </cacheHierarchy>
    <cacheHierarchy uniqueName="[Measures].[Sum of Number_of_Vehicles]" caption="Sum of Number_of_Vehicles" measure="1" displayFolder="" measureGroup="Accident_Data" count="0" hidden="1">
      <extLst>
        <ext xmlns:x15="http://schemas.microsoft.com/office/spreadsheetml/2010/11/main" uri="{B97F6D7D-B522-45F9-BDA1-12C45D357490}">
          <x15:cacheHierarchy aggregatedColumn="12"/>
        </ext>
      </extLst>
    </cacheHierarchy>
  </cacheHierarchies>
  <kpis count="0"/>
  <dimensions count="2">
    <dimension name="Accident_Data" uniqueName="[Accident_Data]" caption="Accident_Data"/>
    <dimension measure="1" name="Measures" uniqueName="[Measures]" caption="Measures"/>
  </dimensions>
  <measureGroups count="1">
    <measureGroup name="Accident_Data" caption="Accident_Data"/>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688.853976157407" backgroundQuery="1" createdVersion="8" refreshedVersion="8" minRefreshableVersion="3" recordCount="0" supportSubquery="1" supportAdvancedDrill="1" xr:uid="{0A44CF62-D59B-46E6-81D3-5392255A8D4E}">
  <cacheSource type="external" connectionId="2"/>
  <cacheFields count="4">
    <cacheField name="[Accident_Data].[Weather_Conditions].[Weather_Conditions]" caption="Weather_Conditions" numFmtId="0" hierarchy="19" level="1">
      <sharedItems count="7">
        <s v="Fine + high winds"/>
        <s v="Fine no high winds"/>
        <s v="Fog or mist"/>
        <s v="Raining + high winds"/>
        <s v="Raining no high winds"/>
        <s v="Snowing + high winds"/>
        <s v="Snowing no high winds"/>
      </sharedItems>
    </cacheField>
    <cacheField name="[Accident_Data].[Urban_or_Rural_Area].[Urban_or_Rural_Area]" caption="Urban_or_Rural_Area" numFmtId="0" hierarchy="18" level="1">
      <sharedItems count="2">
        <s v="Rural"/>
        <s v="Urban"/>
      </sharedItems>
    </cacheField>
    <cacheField name="[Measures].[Sum of Number_of_Casualties]" caption="Sum of Number_of_Casualties" numFmtId="0" hierarchy="30" level="32767"/>
    <cacheField name="[Accident_Data].[Month Name].[Month Name]" caption="Month Name" numFmtId="0" hierarchy="21" level="1">
      <sharedItems containsSemiMixedTypes="0" containsNonDate="0" containsString="0"/>
    </cacheField>
  </cacheFields>
  <cacheHierarchies count="32">
    <cacheHierarchy uniqueName="[Accident_Data].[Accident_Index]" caption="Accident_Index" attribute="1" defaultMemberUniqueName="[Accident_Data].[Accident_Index].[All]" allUniqueName="[Accident_Data].[Accident_Index].[All]" dimensionUniqueName="[Accident_Data]" displayFolder="" count="2" memberValueDatatype="130" unbalanced="0"/>
    <cacheHierarchy uniqueName="[Accident_Data].[Accident Date]" caption="Accident Date" attribute="1" time="1" defaultMemberUniqueName="[Accident_Data].[Accident Date].[All]" allUniqueName="[Accident_Data].[Accident Date].[All]" dimensionUniqueName="[Accident_Data]" displayFolder="" count="2" memberValueDatatype="7" unbalanced="0"/>
    <cacheHierarchy uniqueName="[Accident_Data].[Day_of_Week]" caption="Day_of_Week" attribute="1" defaultMemberUniqueName="[Accident_Data].[Day_of_Week].[All]" allUniqueName="[Accident_Data].[Day_of_Week].[All]" dimensionUniqueName="[Accident_Data]" displayFolder="" count="2" memberValueDatatype="130" unbalanced="0"/>
    <cacheHierarchy uniqueName="[Accident_Data].[Junction_Control]" caption="Junction_Control" attribute="1" defaultMemberUniqueName="[Accident_Data].[Junction_Control].[All]" allUniqueName="[Accident_Data].[Junction_Control].[All]" dimensionUniqueName="[Accident_Data]" displayFolder="" count="2" memberValueDatatype="130" unbalanced="0"/>
    <cacheHierarchy uniqueName="[Accident_Data].[Junction_Detail]" caption="Junction_Detail" attribute="1" defaultMemberUniqueName="[Accident_Data].[Junction_Detail].[All]" allUniqueName="[Accident_Data].[Junction_Detail].[All]" dimensionUniqueName="[Accident_Data]" displayFolder="" count="2" memberValueDatatype="130" unbalanced="0"/>
    <cacheHierarchy uniqueName="[Accident_Data].[Accident_Severity]" caption="Accident_Severity" attribute="1" defaultMemberUniqueName="[Accident_Data].[Accident_Severity].[All]" allUniqueName="[Accident_Data].[Accident_Severity].[All]" dimensionUniqueName="[Accident_Data]" displayFolder="" count="2" memberValueDatatype="130" unbalanced="0"/>
    <cacheHierarchy uniqueName="[Accident_Data].[Latitude]" caption="Latitude" attribute="1" defaultMemberUniqueName="[Accident_Data].[Latitude].[All]" allUniqueName="[Accident_Data].[Latitude].[All]" dimensionUniqueName="[Accident_Data]" displayFolder="" count="2" memberValueDatatype="5" unbalanced="0"/>
    <cacheHierarchy uniqueName="[Accident_Data].[Light_Conditions]" caption="Light_Conditions" attribute="1" defaultMemberUniqueName="[Accident_Data].[Light_Conditions].[All]" allUniqueName="[Accident_Data].[Light_Conditions].[All]" dimensionUniqueName="[Accident_Data]" displayFolder="" count="2" memberValueDatatype="130" unbalanced="0"/>
    <cacheHierarchy uniqueName="[Accident_Data].[Local_Authority_(District)]" caption="Local_Authority_(District)" attribute="1" defaultMemberUniqueName="[Accident_Data].[Local_Authority_(District)].[All]" allUniqueName="[Accident_Data].[Local_Authority_(District)].[All]" dimensionUniqueName="[Accident_Data]" displayFolder="" count="2" memberValueDatatype="130" unbalanced="0"/>
    <cacheHierarchy uniqueName="[Accident_Data].[Carriageway_Hazards]" caption="Carriageway_Hazards" attribute="1" defaultMemberUniqueName="[Accident_Data].[Carriageway_Hazards].[All]" allUniqueName="[Accident_Data].[Carriageway_Hazards].[All]" dimensionUniqueName="[Accident_Data]" displayFolder="" count="2" memberValueDatatype="130" unbalanced="0"/>
    <cacheHierarchy uniqueName="[Accident_Data].[Longitude]" caption="Longitude" attribute="1" defaultMemberUniqueName="[Accident_Data].[Longitude].[All]" allUniqueName="[Accident_Data].[Longitude].[All]" dimensionUniqueName="[Accident_Data]" displayFolder="" count="2" memberValueDatatype="5" unbalanced="0"/>
    <cacheHierarchy uniqueName="[Accident_Data].[Number_of_Casualties]" caption="Number_of_Casualties" attribute="1" defaultMemberUniqueName="[Accident_Data].[Number_of_Casualties].[All]" allUniqueName="[Accident_Data].[Number_of_Casualties].[All]" dimensionUniqueName="[Accident_Data]" displayFolder="" count="2" memberValueDatatype="20" unbalanced="0"/>
    <cacheHierarchy uniqueName="[Accident_Data].[Number_of_Vehicles]" caption="Number_of_Vehicles" attribute="1" defaultMemberUniqueName="[Accident_Data].[Number_of_Vehicles].[All]" allUniqueName="[Accident_Data].[Number_of_Vehicles].[All]" dimensionUniqueName="[Accident_Data]" displayFolder="" count="2" memberValueDatatype="20" unbalanced="0"/>
    <cacheHierarchy uniqueName="[Accident_Data].[Police_Force]" caption="Police_Force" attribute="1" defaultMemberUniqueName="[Accident_Data].[Police_Force].[All]" allUniqueName="[Accident_Data].[Police_Force].[All]" dimensionUniqueName="[Accident_Data]" displayFolder="" count="2" memberValueDatatype="130" unbalanced="0"/>
    <cacheHierarchy uniqueName="[Accident_Data].[Road_Surface_Conditions]" caption="Road_Surface_Conditions" attribute="1" defaultMemberUniqueName="[Accident_Data].[Road_Surface_Conditions].[All]" allUniqueName="[Accident_Data].[Road_Surface_Conditions].[All]" dimensionUniqueName="[Accident_Data]" displayFolder="" count="2" memberValueDatatype="130" unbalanced="0"/>
    <cacheHierarchy uniqueName="[Accident_Data].[Road_Type]" caption="Road_Type" attribute="1" defaultMemberUniqueName="[Accident_Data].[Road_Type].[All]" allUniqueName="[Accident_Data].[Road_Type].[All]" dimensionUniqueName="[Accident_Data]" displayFolder="" count="2" memberValueDatatype="130" unbalanced="0"/>
    <cacheHierarchy uniqueName="[Accident_Data].[Speed_limit]" caption="Speed_limit" attribute="1" defaultMemberUniqueName="[Accident_Data].[Speed_limit].[All]" allUniqueName="[Accident_Data].[Speed_limit].[All]" dimensionUniqueName="[Accident_Data]" displayFolder="" count="2" memberValueDatatype="20" unbalanced="0"/>
    <cacheHierarchy uniqueName="[Accident_Data].[Time]" caption="Time" attribute="1" time="1" defaultMemberUniqueName="[Accident_Data].[Time].[All]" allUniqueName="[Accident_Data].[Time].[All]" dimensionUniqueName="[Accident_Data]" displayFolder="" count="2" memberValueDatatype="7" unbalanced="0"/>
    <cacheHierarchy uniqueName="[Accident_Data].[Urban_or_Rural_Area]" caption="Urban_or_Rural_Area" attribute="1" defaultMemberUniqueName="[Accident_Data].[Urban_or_Rural_Area].[All]" allUniqueName="[Accident_Data].[Urban_or_Rural_Area].[All]" dimensionUniqueName="[Accident_Data]" displayFolder="" count="2" memberValueDatatype="130" unbalanced="0">
      <fieldsUsage count="2">
        <fieldUsage x="-1"/>
        <fieldUsage x="1"/>
      </fieldsUsage>
    </cacheHierarchy>
    <cacheHierarchy uniqueName="[Accident_Data].[Weather_Conditions]" caption="Weather_Conditions" attribute="1" defaultMemberUniqueName="[Accident_Data].[Weather_Conditions].[All]" allUniqueName="[Accident_Data].[Weather_Conditions].[All]" dimensionUniqueName="[Accident_Data]" displayFolder="" count="2" memberValueDatatype="130" unbalanced="0">
      <fieldsUsage count="2">
        <fieldUsage x="-1"/>
        <fieldUsage x="0"/>
      </fieldsUsage>
    </cacheHierarchy>
    <cacheHierarchy uniqueName="[Accident_Data].[Vehicle_Type]" caption="Vehicle_Type" attribute="1" defaultMemberUniqueName="[Accident_Data].[Vehicle_Type].[All]" allUniqueName="[Accident_Data].[Vehicle_Type].[All]" dimensionUniqueName="[Accident_Data]" displayFolder="" count="2" memberValueDatatype="130" unbalanced="0"/>
    <cacheHierarchy uniqueName="[Accident_Data].[Month Name]" caption="Month Name" attribute="1" defaultMemberUniqueName="[Accident_Data].[Month Name].[All]" allUniqueName="[Accident_Data].[Month Name].[All]" dimensionUniqueName="[Accident_Data]" displayFolder="" count="2" memberValueDatatype="130" unbalanced="0">
      <fieldsUsage count="2">
        <fieldUsage x="-1"/>
        <fieldUsage x="3"/>
      </fieldsUsage>
    </cacheHierarchy>
    <cacheHierarchy uniqueName="[Accident_Data].[Weekday Number]" caption="Weekday Number" attribute="1" defaultMemberUniqueName="[Accident_Data].[Weekday Number].[All]" allUniqueName="[Accident_Data].[Weekday Number].[All]" dimensionUniqueName="[Accident_Data]" displayFolder="" count="2" memberValueDatatype="20" unbalanced="0"/>
    <cacheHierarchy uniqueName="[Accident_Data].[Weekday Name]" caption="Weekday Name" attribute="1" defaultMemberUniqueName="[Accident_Data].[Weekday Name].[All]" allUniqueName="[Accident_Data].[Weekday Name].[All]" dimensionUniqueName="[Accident_Data]" displayFolder="" count="2" memberValueDatatype="130" unbalanced="0"/>
    <cacheHierarchy uniqueName="[Accident_Data].[Accident Date (Year)]" caption="Accident Date (Year)" attribute="1" defaultMemberUniqueName="[Accident_Data].[Accident Date (Year)].[All]" allUniqueName="[Accident_Data].[Accident Date (Year)].[All]" dimensionUniqueName="[Accident_Data]" displayFolder="" count="2" memberValueDatatype="130" unbalanced="0"/>
    <cacheHierarchy uniqueName="[Accident_Data].[Accident Date (Quarter)]" caption="Accident Date (Quarter)" attribute="1" defaultMemberUniqueName="[Accident_Data].[Accident Date (Quarter)].[All]" allUniqueName="[Accident_Data].[Accident Date (Quarter)].[All]" dimensionUniqueName="[Accident_Data]" displayFolder="" count="2" memberValueDatatype="130" unbalanced="0"/>
    <cacheHierarchy uniqueName="[Accident_Data].[Accident Date (Month)]" caption="Accident Date (Month)" attribute="1" defaultMemberUniqueName="[Accident_Data].[Accident Date (Month)].[All]" allUniqueName="[Accident_Data].[Accident Date (Month)].[All]" dimensionUniqueName="[Accident_Data]" displayFolder="" count="2" memberValueDatatype="130" unbalanced="0"/>
    <cacheHierarchy uniqueName="[Accident_Data].[Accident Date (Month Index)]" caption="Accident Date (Month Index)" attribute="1" defaultMemberUniqueName="[Accident_Data].[Accident Date (Month Index)].[All]" allUniqueName="[Accident_Data].[Accident Date (Month Index)].[All]" dimensionUniqueName="[Accident_Data]" displayFolder="" count="2" memberValueDatatype="20" unbalanced="0" hidden="1"/>
    <cacheHierarchy uniqueName="[Measures].[__XL_Count Accident_Data]" caption="__XL_Count Accident_Data" measure="1" displayFolder="" measureGroup="Accident_Data" count="0" hidden="1"/>
    <cacheHierarchy uniqueName="[Measures].[__No measures defined]" caption="__No measures defined" measure="1" displayFolder="" count="0" hidden="1"/>
    <cacheHierarchy uniqueName="[Measures].[Sum of Number_of_Casualties]" caption="Sum of Number_of_Casualties" measure="1" displayFolder="" measureGroup="Accident_Data" count="0" oneField="1" hidden="1">
      <fieldsUsage count="1">
        <fieldUsage x="2"/>
      </fieldsUsage>
      <extLst>
        <ext xmlns:x15="http://schemas.microsoft.com/office/spreadsheetml/2010/11/main" uri="{B97F6D7D-B522-45F9-BDA1-12C45D357490}">
          <x15:cacheHierarchy aggregatedColumn="11"/>
        </ext>
      </extLst>
    </cacheHierarchy>
    <cacheHierarchy uniqueName="[Measures].[Sum of Number_of_Vehicles]" caption="Sum of Number_of_Vehicles" measure="1" displayFolder="" measureGroup="Accident_Data" count="0" hidden="1">
      <extLst>
        <ext xmlns:x15="http://schemas.microsoft.com/office/spreadsheetml/2010/11/main" uri="{B97F6D7D-B522-45F9-BDA1-12C45D357490}">
          <x15:cacheHierarchy aggregatedColumn="12"/>
        </ext>
      </extLst>
    </cacheHierarchy>
  </cacheHierarchies>
  <kpis count="0"/>
  <dimensions count="2">
    <dimension name="Accident_Data" uniqueName="[Accident_Data]" caption="Accident_Data"/>
    <dimension measure="1" name="Measures" uniqueName="[Measures]" caption="Measures"/>
  </dimensions>
  <measureGroups count="1">
    <measureGroup name="Accident_Data" caption="Accident_Data"/>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688.853977199076" backgroundQuery="1" createdVersion="8" refreshedVersion="8" minRefreshableVersion="3" recordCount="0" supportSubquery="1" supportAdvancedDrill="1" xr:uid="{2300C709-2301-44A2-9617-53F24E4B565A}">
  <cacheSource type="external" connectionId="2"/>
  <cacheFields count="3">
    <cacheField name="[Accident_Data].[Vehicle_Type].[Vehicle_Type]" caption="Vehicle_Type" numFmtId="0" hierarchy="20" level="1">
      <sharedItems count="5">
        <s v="Bus or coach (17 or more pass seats)"/>
        <s v="Car"/>
        <s v="Motorcycle 125cc and under"/>
        <s v="Motorcycle over 500cc"/>
        <s v="Van / Goods 3.5 tonnes mgw or under"/>
      </sharedItems>
    </cacheField>
    <cacheField name="[Measures].[Sum of Number_of_Casualties]" caption="Sum of Number_of_Casualties" numFmtId="0" hierarchy="30" level="32767"/>
    <cacheField name="[Accident_Data].[Month Name].[Month Name]" caption="Month Name" numFmtId="0" hierarchy="21" level="1">
      <sharedItems containsSemiMixedTypes="0" containsNonDate="0" containsString="0"/>
    </cacheField>
  </cacheFields>
  <cacheHierarchies count="32">
    <cacheHierarchy uniqueName="[Accident_Data].[Accident_Index]" caption="Accident_Index" attribute="1" defaultMemberUniqueName="[Accident_Data].[Accident_Index].[All]" allUniqueName="[Accident_Data].[Accident_Index].[All]" dimensionUniqueName="[Accident_Data]" displayFolder="" count="0" memberValueDatatype="130" unbalanced="0"/>
    <cacheHierarchy uniqueName="[Accident_Data].[Accident Date]" caption="Accident Date" attribute="1" time="1" defaultMemberUniqueName="[Accident_Data].[Accident Date].[All]" allUniqueName="[Accident_Data].[Accident Date].[All]" dimensionUniqueName="[Accident_Data]" displayFolder="" count="0" memberValueDatatype="7" unbalanced="0"/>
    <cacheHierarchy uniqueName="[Accident_Data].[Day_of_Week]" caption="Day_of_Week" attribute="1" defaultMemberUniqueName="[Accident_Data].[Day_of_Week].[All]" allUniqueName="[Accident_Data].[Day_of_Week].[All]" dimensionUniqueName="[Accident_Data]" displayFolder="" count="0" memberValueDatatype="130" unbalanced="0"/>
    <cacheHierarchy uniqueName="[Accident_Data].[Junction_Control]" caption="Junction_Control" attribute="1" defaultMemberUniqueName="[Accident_Data].[Junction_Control].[All]" allUniqueName="[Accident_Data].[Junction_Control].[All]" dimensionUniqueName="[Accident_Data]" displayFolder="" count="0" memberValueDatatype="130" unbalanced="0"/>
    <cacheHierarchy uniqueName="[Accident_Data].[Junction_Detail]" caption="Junction_Detail" attribute="1" defaultMemberUniqueName="[Accident_Data].[Junction_Detail].[All]" allUniqueName="[Accident_Data].[Junction_Detail].[All]" dimensionUniqueName="[Accident_Data]" displayFolder="" count="0" memberValueDatatype="130" unbalanced="0"/>
    <cacheHierarchy uniqueName="[Accident_Data].[Accident_Severity]" caption="Accident_Severity" attribute="1" defaultMemberUniqueName="[Accident_Data].[Accident_Severity].[All]" allUniqueName="[Accident_Data].[Accident_Severity].[All]" dimensionUniqueName="[Accident_Data]" displayFolder="" count="0" memberValueDatatype="130" unbalanced="0"/>
    <cacheHierarchy uniqueName="[Accident_Data].[Latitude]" caption="Latitude" attribute="1" defaultMemberUniqueName="[Accident_Data].[Latitude].[All]" allUniqueName="[Accident_Data].[Latitude].[All]" dimensionUniqueName="[Accident_Data]" displayFolder="" count="0" memberValueDatatype="5" unbalanced="0"/>
    <cacheHierarchy uniqueName="[Accident_Data].[Light_Conditions]" caption="Light_Conditions" attribute="1" defaultMemberUniqueName="[Accident_Data].[Light_Conditions].[All]" allUniqueName="[Accident_Data].[Light_Conditions].[All]" dimensionUniqueName="[Accident_Data]" displayFolder="" count="0" memberValueDatatype="130" unbalanced="0"/>
    <cacheHierarchy uniqueName="[Accident_Data].[Local_Authority_(District)]" caption="Local_Authority_(District)" attribute="1" defaultMemberUniqueName="[Accident_Data].[Local_Authority_(District)].[All]" allUniqueName="[Accident_Data].[Local_Authority_(District)].[All]" dimensionUniqueName="[Accident_Data]" displayFolder="" count="0" memberValueDatatype="130" unbalanced="0"/>
    <cacheHierarchy uniqueName="[Accident_Data].[Carriageway_Hazards]" caption="Carriageway_Hazards" attribute="1" defaultMemberUniqueName="[Accident_Data].[Carriageway_Hazards].[All]" allUniqueName="[Accident_Data].[Carriageway_Hazards].[All]" dimensionUniqueName="[Accident_Data]" displayFolder="" count="0" memberValueDatatype="130" unbalanced="0"/>
    <cacheHierarchy uniqueName="[Accident_Data].[Longitude]" caption="Longitude" attribute="1" defaultMemberUniqueName="[Accident_Data].[Longitude].[All]" allUniqueName="[Accident_Data].[Longitude].[All]" dimensionUniqueName="[Accident_Data]" displayFolder="" count="0" memberValueDatatype="5" unbalanced="0"/>
    <cacheHierarchy uniqueName="[Accident_Data].[Number_of_Casualties]" caption="Number_of_Casualties" attribute="1" defaultMemberUniqueName="[Accident_Data].[Number_of_Casualties].[All]" allUniqueName="[Accident_Data].[Number_of_Casualties].[All]" dimensionUniqueName="[Accident_Data]" displayFolder="" count="0" memberValueDatatype="20" unbalanced="0"/>
    <cacheHierarchy uniqueName="[Accident_Data].[Number_of_Vehicles]" caption="Number_of_Vehicles" attribute="1" defaultMemberUniqueName="[Accident_Data].[Number_of_Vehicles].[All]" allUniqueName="[Accident_Data].[Number_of_Vehicles].[All]" dimensionUniqueName="[Accident_Data]" displayFolder="" count="0" memberValueDatatype="20" unbalanced="0"/>
    <cacheHierarchy uniqueName="[Accident_Data].[Police_Force]" caption="Police_Force" attribute="1" defaultMemberUniqueName="[Accident_Data].[Police_Force].[All]" allUniqueName="[Accident_Data].[Police_Force].[All]" dimensionUniqueName="[Accident_Data]" displayFolder="" count="0" memberValueDatatype="130" unbalanced="0"/>
    <cacheHierarchy uniqueName="[Accident_Data].[Road_Surface_Conditions]" caption="Road_Surface_Conditions" attribute="1" defaultMemberUniqueName="[Accident_Data].[Road_Surface_Conditions].[All]" allUniqueName="[Accident_Data].[Road_Surface_Conditions].[All]" dimensionUniqueName="[Accident_Data]" displayFolder="" count="0" memberValueDatatype="130" unbalanced="0"/>
    <cacheHierarchy uniqueName="[Accident_Data].[Road_Type]" caption="Road_Type" attribute="1" defaultMemberUniqueName="[Accident_Data].[Road_Type].[All]" allUniqueName="[Accident_Data].[Road_Type].[All]" dimensionUniqueName="[Accident_Data]" displayFolder="" count="0" memberValueDatatype="130" unbalanced="0"/>
    <cacheHierarchy uniqueName="[Accident_Data].[Speed_limit]" caption="Speed_limit" attribute="1" defaultMemberUniqueName="[Accident_Data].[Speed_limit].[All]" allUniqueName="[Accident_Data].[Speed_limit].[All]" dimensionUniqueName="[Accident_Data]" displayFolder="" count="0" memberValueDatatype="20" unbalanced="0"/>
    <cacheHierarchy uniqueName="[Accident_Data].[Time]" caption="Time" attribute="1" time="1" defaultMemberUniqueName="[Accident_Data].[Time].[All]" allUniqueName="[Accident_Data].[Time].[All]" dimensionUniqueName="[Accident_Data]" displayFolder="" count="0" memberValueDatatype="7" unbalanced="0"/>
    <cacheHierarchy uniqueName="[Accident_Data].[Urban_or_Rural_Area]" caption="Urban_or_Rural_Area" attribute="1" defaultMemberUniqueName="[Accident_Data].[Urban_or_Rural_Area].[All]" allUniqueName="[Accident_Data].[Urban_or_Rural_Area].[All]" dimensionUniqueName="[Accident_Data]" displayFolder="" count="0" memberValueDatatype="130" unbalanced="0"/>
    <cacheHierarchy uniqueName="[Accident_Data].[Weather_Conditions]" caption="Weather_Conditions" attribute="1" defaultMemberUniqueName="[Accident_Data].[Weather_Conditions].[All]" allUniqueName="[Accident_Data].[Weather_Conditions].[All]" dimensionUniqueName="[Accident_Data]" displayFolder="" count="0" memberValueDatatype="130" unbalanced="0"/>
    <cacheHierarchy uniqueName="[Accident_Data].[Vehicle_Type]" caption="Vehicle_Type" attribute="1" defaultMemberUniqueName="[Accident_Data].[Vehicle_Type].[All]" allUniqueName="[Accident_Data].[Vehicle_Type].[All]" dimensionUniqueName="[Accident_Data]" displayFolder="" count="2" memberValueDatatype="130" unbalanced="0">
      <fieldsUsage count="2">
        <fieldUsage x="-1"/>
        <fieldUsage x="0"/>
      </fieldsUsage>
    </cacheHierarchy>
    <cacheHierarchy uniqueName="[Accident_Data].[Month Name]" caption="Month Name" attribute="1" defaultMemberUniqueName="[Accident_Data].[Month Name].[All]" allUniqueName="[Accident_Data].[Month Name].[All]" dimensionUniqueName="[Accident_Data]" displayFolder="" count="2" memberValueDatatype="130" unbalanced="0">
      <fieldsUsage count="2">
        <fieldUsage x="-1"/>
        <fieldUsage x="2"/>
      </fieldsUsage>
    </cacheHierarchy>
    <cacheHierarchy uniqueName="[Accident_Data].[Weekday Number]" caption="Weekday Number" attribute="1" defaultMemberUniqueName="[Accident_Data].[Weekday Number].[All]" allUniqueName="[Accident_Data].[Weekday Number].[All]" dimensionUniqueName="[Accident_Data]" displayFolder="" count="0" memberValueDatatype="20" unbalanced="0"/>
    <cacheHierarchy uniqueName="[Accident_Data].[Weekday Name]" caption="Weekday Name" attribute="1" defaultMemberUniqueName="[Accident_Data].[Weekday Name].[All]" allUniqueName="[Accident_Data].[Weekday Name].[All]" dimensionUniqueName="[Accident_Data]" displayFolder="" count="0" memberValueDatatype="130" unbalanced="0"/>
    <cacheHierarchy uniqueName="[Accident_Data].[Accident Date (Year)]" caption="Accident Date (Year)" attribute="1" defaultMemberUniqueName="[Accident_Data].[Accident Date (Year)].[All]" allUniqueName="[Accident_Data].[Accident Date (Year)].[All]" dimensionUniqueName="[Accident_Data]" displayFolder="" count="0" memberValueDatatype="130" unbalanced="0"/>
    <cacheHierarchy uniqueName="[Accident_Data].[Accident Date (Quarter)]" caption="Accident Date (Quarter)" attribute="1" defaultMemberUniqueName="[Accident_Data].[Accident Date (Quarter)].[All]" allUniqueName="[Accident_Data].[Accident Date (Quarter)].[All]" dimensionUniqueName="[Accident_Data]" displayFolder="" count="0" memberValueDatatype="130" unbalanced="0"/>
    <cacheHierarchy uniqueName="[Accident_Data].[Accident Date (Month)]" caption="Accident Date (Month)" attribute="1" defaultMemberUniqueName="[Accident_Data].[Accident Date (Month)].[All]" allUniqueName="[Accident_Data].[Accident Date (Month)].[All]" dimensionUniqueName="[Accident_Data]" displayFolder="" count="0" memberValueDatatype="130" unbalanced="0"/>
    <cacheHierarchy uniqueName="[Accident_Data].[Accident Date (Month Index)]" caption="Accident Date (Month Index)" attribute="1" defaultMemberUniqueName="[Accident_Data].[Accident Date (Month Index)].[All]" allUniqueName="[Accident_Data].[Accident Date (Month Index)].[All]" dimensionUniqueName="[Accident_Data]" displayFolder="" count="0" memberValueDatatype="20" unbalanced="0" hidden="1"/>
    <cacheHierarchy uniqueName="[Measures].[__XL_Count Accident_Data]" caption="__XL_Count Accident_Data" measure="1" displayFolder="" measureGroup="Accident_Data" count="0" hidden="1"/>
    <cacheHierarchy uniqueName="[Measures].[__No measures defined]" caption="__No measures defined" measure="1" displayFolder="" count="0" hidden="1"/>
    <cacheHierarchy uniqueName="[Measures].[Sum of Number_of_Casualties]" caption="Sum of Number_of_Casualties" measure="1" displayFolder="" measureGroup="Accident_Data" count="0" oneField="1" hidden="1">
      <fieldsUsage count="1">
        <fieldUsage x="1"/>
      </fieldsUsage>
      <extLst>
        <ext xmlns:x15="http://schemas.microsoft.com/office/spreadsheetml/2010/11/main" uri="{B97F6D7D-B522-45F9-BDA1-12C45D357490}">
          <x15:cacheHierarchy aggregatedColumn="11"/>
        </ext>
      </extLst>
    </cacheHierarchy>
    <cacheHierarchy uniqueName="[Measures].[Sum of Number_of_Vehicles]" caption="Sum of Number_of_Vehicles" measure="1" displayFolder="" measureGroup="Accident_Data" count="0" hidden="1">
      <extLst>
        <ext xmlns:x15="http://schemas.microsoft.com/office/spreadsheetml/2010/11/main" uri="{B97F6D7D-B522-45F9-BDA1-12C45D357490}">
          <x15:cacheHierarchy aggregatedColumn="12"/>
        </ext>
      </extLst>
    </cacheHierarchy>
  </cacheHierarchies>
  <kpis count="0"/>
  <dimensions count="2">
    <dimension name="Accident_Data" uniqueName="[Accident_Data]" caption="Accident_Data"/>
    <dimension measure="1" name="Measures" uniqueName="[Measures]" caption="Measures"/>
  </dimensions>
  <measureGroups count="1">
    <measureGroup name="Accident_Data" caption="Accident_Data"/>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688.853978240739" backgroundQuery="1" createdVersion="8" refreshedVersion="8" minRefreshableVersion="3" recordCount="0" supportSubquery="1" supportAdvancedDrill="1" xr:uid="{89432972-3914-44EE-A69A-5297E4C64F3D}">
  <cacheSource type="external" connectionId="2"/>
  <cacheFields count="3">
    <cacheField name="[Accident_Data].[Urban_or_Rural_Area].[Urban_or_Rural_Area]" caption="Urban_or_Rural_Area" numFmtId="0" hierarchy="18" level="1">
      <sharedItems count="2">
        <s v="Rural"/>
        <s v="Urban"/>
      </sharedItems>
    </cacheField>
    <cacheField name="[Measures].[Sum of Number_of_Casualties]" caption="Sum of Number_of_Casualties" numFmtId="0" hierarchy="30" level="32767"/>
    <cacheField name="[Accident_Data].[Month Name].[Month Name]" caption="Month Name" numFmtId="0" hierarchy="21" level="1">
      <sharedItems containsSemiMixedTypes="0" containsNonDate="0" containsString="0"/>
    </cacheField>
  </cacheFields>
  <cacheHierarchies count="32">
    <cacheHierarchy uniqueName="[Accident_Data].[Accident_Index]" caption="Accident_Index" attribute="1" defaultMemberUniqueName="[Accident_Data].[Accident_Index].[All]" allUniqueName="[Accident_Data].[Accident_Index].[All]" dimensionUniqueName="[Accident_Data]" displayFolder="" count="0" memberValueDatatype="130" unbalanced="0"/>
    <cacheHierarchy uniqueName="[Accident_Data].[Accident Date]" caption="Accident Date" attribute="1" time="1" defaultMemberUniqueName="[Accident_Data].[Accident Date].[All]" allUniqueName="[Accident_Data].[Accident Date].[All]" dimensionUniqueName="[Accident_Data]" displayFolder="" count="0" memberValueDatatype="7" unbalanced="0"/>
    <cacheHierarchy uniqueName="[Accident_Data].[Day_of_Week]" caption="Day_of_Week" attribute="1" defaultMemberUniqueName="[Accident_Data].[Day_of_Week].[All]" allUniqueName="[Accident_Data].[Day_of_Week].[All]" dimensionUniqueName="[Accident_Data]" displayFolder="" count="0" memberValueDatatype="130" unbalanced="0"/>
    <cacheHierarchy uniqueName="[Accident_Data].[Junction_Control]" caption="Junction_Control" attribute="1" defaultMemberUniqueName="[Accident_Data].[Junction_Control].[All]" allUniqueName="[Accident_Data].[Junction_Control].[All]" dimensionUniqueName="[Accident_Data]" displayFolder="" count="0" memberValueDatatype="130" unbalanced="0"/>
    <cacheHierarchy uniqueName="[Accident_Data].[Junction_Detail]" caption="Junction_Detail" attribute="1" defaultMemberUniqueName="[Accident_Data].[Junction_Detail].[All]" allUniqueName="[Accident_Data].[Junction_Detail].[All]" dimensionUniqueName="[Accident_Data]" displayFolder="" count="0" memberValueDatatype="130" unbalanced="0"/>
    <cacheHierarchy uniqueName="[Accident_Data].[Accident_Severity]" caption="Accident_Severity" attribute="1" defaultMemberUniqueName="[Accident_Data].[Accident_Severity].[All]" allUniqueName="[Accident_Data].[Accident_Severity].[All]" dimensionUniqueName="[Accident_Data]" displayFolder="" count="0" memberValueDatatype="130" unbalanced="0"/>
    <cacheHierarchy uniqueName="[Accident_Data].[Latitude]" caption="Latitude" attribute="1" defaultMemberUniqueName="[Accident_Data].[Latitude].[All]" allUniqueName="[Accident_Data].[Latitude].[All]" dimensionUniqueName="[Accident_Data]" displayFolder="" count="0" memberValueDatatype="5" unbalanced="0"/>
    <cacheHierarchy uniqueName="[Accident_Data].[Light_Conditions]" caption="Light_Conditions" attribute="1" defaultMemberUniqueName="[Accident_Data].[Light_Conditions].[All]" allUniqueName="[Accident_Data].[Light_Conditions].[All]" dimensionUniqueName="[Accident_Data]" displayFolder="" count="0" memberValueDatatype="130" unbalanced="0"/>
    <cacheHierarchy uniqueName="[Accident_Data].[Local_Authority_(District)]" caption="Local_Authority_(District)" attribute="1" defaultMemberUniqueName="[Accident_Data].[Local_Authority_(District)].[All]" allUniqueName="[Accident_Data].[Local_Authority_(District)].[All]" dimensionUniqueName="[Accident_Data]" displayFolder="" count="0" memberValueDatatype="130" unbalanced="0"/>
    <cacheHierarchy uniqueName="[Accident_Data].[Carriageway_Hazards]" caption="Carriageway_Hazards" attribute="1" defaultMemberUniqueName="[Accident_Data].[Carriageway_Hazards].[All]" allUniqueName="[Accident_Data].[Carriageway_Hazards].[All]" dimensionUniqueName="[Accident_Data]" displayFolder="" count="0" memberValueDatatype="130" unbalanced="0"/>
    <cacheHierarchy uniqueName="[Accident_Data].[Longitude]" caption="Longitude" attribute="1" defaultMemberUniqueName="[Accident_Data].[Longitude].[All]" allUniqueName="[Accident_Data].[Longitude].[All]" dimensionUniqueName="[Accident_Data]" displayFolder="" count="0" memberValueDatatype="5" unbalanced="0"/>
    <cacheHierarchy uniqueName="[Accident_Data].[Number_of_Casualties]" caption="Number_of_Casualties" attribute="1" defaultMemberUniqueName="[Accident_Data].[Number_of_Casualties].[All]" allUniqueName="[Accident_Data].[Number_of_Casualties].[All]" dimensionUniqueName="[Accident_Data]" displayFolder="" count="0" memberValueDatatype="20" unbalanced="0"/>
    <cacheHierarchy uniqueName="[Accident_Data].[Number_of_Vehicles]" caption="Number_of_Vehicles" attribute="1" defaultMemberUniqueName="[Accident_Data].[Number_of_Vehicles].[All]" allUniqueName="[Accident_Data].[Number_of_Vehicles].[All]" dimensionUniqueName="[Accident_Data]" displayFolder="" count="0" memberValueDatatype="20" unbalanced="0"/>
    <cacheHierarchy uniqueName="[Accident_Data].[Police_Force]" caption="Police_Force" attribute="1" defaultMemberUniqueName="[Accident_Data].[Police_Force].[All]" allUniqueName="[Accident_Data].[Police_Force].[All]" dimensionUniqueName="[Accident_Data]" displayFolder="" count="0" memberValueDatatype="130" unbalanced="0"/>
    <cacheHierarchy uniqueName="[Accident_Data].[Road_Surface_Conditions]" caption="Road_Surface_Conditions" attribute="1" defaultMemberUniqueName="[Accident_Data].[Road_Surface_Conditions].[All]" allUniqueName="[Accident_Data].[Road_Surface_Conditions].[All]" dimensionUniqueName="[Accident_Data]" displayFolder="" count="0" memberValueDatatype="130" unbalanced="0"/>
    <cacheHierarchy uniqueName="[Accident_Data].[Road_Type]" caption="Road_Type" attribute="1" defaultMemberUniqueName="[Accident_Data].[Road_Type].[All]" allUniqueName="[Accident_Data].[Road_Type].[All]" dimensionUniqueName="[Accident_Data]" displayFolder="" count="0" memberValueDatatype="130" unbalanced="0"/>
    <cacheHierarchy uniqueName="[Accident_Data].[Speed_limit]" caption="Speed_limit" attribute="1" defaultMemberUniqueName="[Accident_Data].[Speed_limit].[All]" allUniqueName="[Accident_Data].[Speed_limit].[All]" dimensionUniqueName="[Accident_Data]" displayFolder="" count="0" memberValueDatatype="20" unbalanced="0"/>
    <cacheHierarchy uniqueName="[Accident_Data].[Time]" caption="Time" attribute="1" time="1" defaultMemberUniqueName="[Accident_Data].[Time].[All]" allUniqueName="[Accident_Data].[Time].[All]" dimensionUniqueName="[Accident_Data]" displayFolder="" count="0" memberValueDatatype="7" unbalanced="0"/>
    <cacheHierarchy uniqueName="[Accident_Data].[Urban_or_Rural_Area]" caption="Urban_or_Rural_Area" attribute="1" defaultMemberUniqueName="[Accident_Data].[Urban_or_Rural_Area].[All]" allUniqueName="[Accident_Data].[Urban_or_Rural_Area].[All]" dimensionUniqueName="[Accident_Data]" displayFolder="" count="2" memberValueDatatype="130" unbalanced="0">
      <fieldsUsage count="2">
        <fieldUsage x="-1"/>
        <fieldUsage x="0"/>
      </fieldsUsage>
    </cacheHierarchy>
    <cacheHierarchy uniqueName="[Accident_Data].[Weather_Conditions]" caption="Weather_Conditions" attribute="1" defaultMemberUniqueName="[Accident_Data].[Weather_Conditions].[All]" allUniqueName="[Accident_Data].[Weather_Conditions].[All]" dimensionUniqueName="[Accident_Data]" displayFolder="" count="0" memberValueDatatype="130" unbalanced="0"/>
    <cacheHierarchy uniqueName="[Accident_Data].[Vehicle_Type]" caption="Vehicle_Type" attribute="1" defaultMemberUniqueName="[Accident_Data].[Vehicle_Type].[All]" allUniqueName="[Accident_Data].[Vehicle_Type].[All]" dimensionUniqueName="[Accident_Data]" displayFolder="" count="0" memberValueDatatype="130" unbalanced="0"/>
    <cacheHierarchy uniqueName="[Accident_Data].[Month Name]" caption="Month Name" attribute="1" defaultMemberUniqueName="[Accident_Data].[Month Name].[All]" allUniqueName="[Accident_Data].[Month Name].[All]" dimensionUniqueName="[Accident_Data]" displayFolder="" count="2" memberValueDatatype="130" unbalanced="0">
      <fieldsUsage count="2">
        <fieldUsage x="-1"/>
        <fieldUsage x="2"/>
      </fieldsUsage>
    </cacheHierarchy>
    <cacheHierarchy uniqueName="[Accident_Data].[Weekday Number]" caption="Weekday Number" attribute="1" defaultMemberUniqueName="[Accident_Data].[Weekday Number].[All]" allUniqueName="[Accident_Data].[Weekday Number].[All]" dimensionUniqueName="[Accident_Data]" displayFolder="" count="0" memberValueDatatype="20" unbalanced="0"/>
    <cacheHierarchy uniqueName="[Accident_Data].[Weekday Name]" caption="Weekday Name" attribute="1" defaultMemberUniqueName="[Accident_Data].[Weekday Name].[All]" allUniqueName="[Accident_Data].[Weekday Name].[All]" dimensionUniqueName="[Accident_Data]" displayFolder="" count="0" memberValueDatatype="130" unbalanced="0"/>
    <cacheHierarchy uniqueName="[Accident_Data].[Accident Date (Year)]" caption="Accident Date (Year)" attribute="1" defaultMemberUniqueName="[Accident_Data].[Accident Date (Year)].[All]" allUniqueName="[Accident_Data].[Accident Date (Year)].[All]" dimensionUniqueName="[Accident_Data]" displayFolder="" count="0" memberValueDatatype="130" unbalanced="0"/>
    <cacheHierarchy uniqueName="[Accident_Data].[Accident Date (Quarter)]" caption="Accident Date (Quarter)" attribute="1" defaultMemberUniqueName="[Accident_Data].[Accident Date (Quarter)].[All]" allUniqueName="[Accident_Data].[Accident Date (Quarter)].[All]" dimensionUniqueName="[Accident_Data]" displayFolder="" count="0" memberValueDatatype="130" unbalanced="0"/>
    <cacheHierarchy uniqueName="[Accident_Data].[Accident Date (Month)]" caption="Accident Date (Month)" attribute="1" defaultMemberUniqueName="[Accident_Data].[Accident Date (Month)].[All]" allUniqueName="[Accident_Data].[Accident Date (Month)].[All]" dimensionUniqueName="[Accident_Data]" displayFolder="" count="0" memberValueDatatype="130" unbalanced="0"/>
    <cacheHierarchy uniqueName="[Accident_Data].[Accident Date (Month Index)]" caption="Accident Date (Month Index)" attribute="1" defaultMemberUniqueName="[Accident_Data].[Accident Date (Month Index)].[All]" allUniqueName="[Accident_Data].[Accident Date (Month Index)].[All]" dimensionUniqueName="[Accident_Data]" displayFolder="" count="0" memberValueDatatype="20" unbalanced="0" hidden="1"/>
    <cacheHierarchy uniqueName="[Measures].[__XL_Count Accident_Data]" caption="__XL_Count Accident_Data" measure="1" displayFolder="" measureGroup="Accident_Data" count="0" hidden="1"/>
    <cacheHierarchy uniqueName="[Measures].[__No measures defined]" caption="__No measures defined" measure="1" displayFolder="" count="0" hidden="1"/>
    <cacheHierarchy uniqueName="[Measures].[Sum of Number_of_Casualties]" caption="Sum of Number_of_Casualties" measure="1" displayFolder="" measureGroup="Accident_Data" count="0" oneField="1" hidden="1">
      <fieldsUsage count="1">
        <fieldUsage x="1"/>
      </fieldsUsage>
      <extLst>
        <ext xmlns:x15="http://schemas.microsoft.com/office/spreadsheetml/2010/11/main" uri="{B97F6D7D-B522-45F9-BDA1-12C45D357490}">
          <x15:cacheHierarchy aggregatedColumn="11"/>
        </ext>
      </extLst>
    </cacheHierarchy>
    <cacheHierarchy uniqueName="[Measures].[Sum of Number_of_Vehicles]" caption="Sum of Number_of_Vehicles" measure="1" displayFolder="" measureGroup="Accident_Data" count="0" hidden="1">
      <extLst>
        <ext xmlns:x15="http://schemas.microsoft.com/office/spreadsheetml/2010/11/main" uri="{B97F6D7D-B522-45F9-BDA1-12C45D357490}">
          <x15:cacheHierarchy aggregatedColumn="12"/>
        </ext>
      </extLst>
    </cacheHierarchy>
  </cacheHierarchies>
  <kpis count="0"/>
  <dimensions count="2">
    <dimension name="Accident_Data" uniqueName="[Accident_Data]" caption="Accident_Data"/>
    <dimension measure="1" name="Measures" uniqueName="[Measures]" caption="Measures"/>
  </dimensions>
  <measureGroups count="1">
    <measureGroup name="Accident_Data" caption="Accident_Data"/>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688.853979629632" backgroundQuery="1" createdVersion="8" refreshedVersion="8" minRefreshableVersion="3" recordCount="0" supportSubquery="1" supportAdvancedDrill="1" xr:uid="{3D71B6A3-3EFD-4FA0-8ABD-6CF0CC927A0A}">
  <cacheSource type="external" connectionId="2"/>
  <cacheFields count="3">
    <cacheField name="[Accident_Data].[Weather_Conditions].[Weather_Conditions]" caption="Weather_Conditions" numFmtId="0" hierarchy="19" level="1">
      <sharedItems count="8">
        <s v="Fine + high winds"/>
        <s v="Fine no high winds"/>
        <s v="Fog or mist"/>
        <s v="Other"/>
        <s v="Raining + high winds"/>
        <s v="Raining no high winds"/>
        <s v="Snowing + high winds"/>
        <s v="Snowing no high winds"/>
      </sharedItems>
    </cacheField>
    <cacheField name="[Measures].[Sum of Number_of_Vehicles]" caption="Sum of Number_of_Vehicles" numFmtId="0" hierarchy="31" level="32767"/>
    <cacheField name="[Accident_Data].[Month Name].[Month Name]" caption="Month Name" numFmtId="0" hierarchy="21" level="1">
      <sharedItems containsSemiMixedTypes="0" containsNonDate="0" containsString="0"/>
    </cacheField>
  </cacheFields>
  <cacheHierarchies count="32">
    <cacheHierarchy uniqueName="[Accident_Data].[Accident_Index]" caption="Accident_Index" attribute="1" defaultMemberUniqueName="[Accident_Data].[Accident_Index].[All]" allUniqueName="[Accident_Data].[Accident_Index].[All]" dimensionUniqueName="[Accident_Data]" displayFolder="" count="0" memberValueDatatype="130" unbalanced="0"/>
    <cacheHierarchy uniqueName="[Accident_Data].[Accident Date]" caption="Accident Date" attribute="1" time="1" defaultMemberUniqueName="[Accident_Data].[Accident Date].[All]" allUniqueName="[Accident_Data].[Accident Date].[All]" dimensionUniqueName="[Accident_Data]" displayFolder="" count="0" memberValueDatatype="7" unbalanced="0"/>
    <cacheHierarchy uniqueName="[Accident_Data].[Day_of_Week]" caption="Day_of_Week" attribute="1" defaultMemberUniqueName="[Accident_Data].[Day_of_Week].[All]" allUniqueName="[Accident_Data].[Day_of_Week].[All]" dimensionUniqueName="[Accident_Data]" displayFolder="" count="0" memberValueDatatype="130" unbalanced="0"/>
    <cacheHierarchy uniqueName="[Accident_Data].[Junction_Control]" caption="Junction_Control" attribute="1" defaultMemberUniqueName="[Accident_Data].[Junction_Control].[All]" allUniqueName="[Accident_Data].[Junction_Control].[All]" dimensionUniqueName="[Accident_Data]" displayFolder="" count="0" memberValueDatatype="130" unbalanced="0"/>
    <cacheHierarchy uniqueName="[Accident_Data].[Junction_Detail]" caption="Junction_Detail" attribute="1" defaultMemberUniqueName="[Accident_Data].[Junction_Detail].[All]" allUniqueName="[Accident_Data].[Junction_Detail].[All]" dimensionUniqueName="[Accident_Data]" displayFolder="" count="0" memberValueDatatype="130" unbalanced="0"/>
    <cacheHierarchy uniqueName="[Accident_Data].[Accident_Severity]" caption="Accident_Severity" attribute="1" defaultMemberUniqueName="[Accident_Data].[Accident_Severity].[All]" allUniqueName="[Accident_Data].[Accident_Severity].[All]" dimensionUniqueName="[Accident_Data]" displayFolder="" count="0" memberValueDatatype="130" unbalanced="0"/>
    <cacheHierarchy uniqueName="[Accident_Data].[Latitude]" caption="Latitude" attribute="1" defaultMemberUniqueName="[Accident_Data].[Latitude].[All]" allUniqueName="[Accident_Data].[Latitude].[All]" dimensionUniqueName="[Accident_Data]" displayFolder="" count="0" memberValueDatatype="5" unbalanced="0"/>
    <cacheHierarchy uniqueName="[Accident_Data].[Light_Conditions]" caption="Light_Conditions" attribute="1" defaultMemberUniqueName="[Accident_Data].[Light_Conditions].[All]" allUniqueName="[Accident_Data].[Light_Conditions].[All]" dimensionUniqueName="[Accident_Data]" displayFolder="" count="0" memberValueDatatype="130" unbalanced="0"/>
    <cacheHierarchy uniqueName="[Accident_Data].[Local_Authority_(District)]" caption="Local_Authority_(District)" attribute="1" defaultMemberUniqueName="[Accident_Data].[Local_Authority_(District)].[All]" allUniqueName="[Accident_Data].[Local_Authority_(District)].[All]" dimensionUniqueName="[Accident_Data]" displayFolder="" count="0" memberValueDatatype="130" unbalanced="0"/>
    <cacheHierarchy uniqueName="[Accident_Data].[Carriageway_Hazards]" caption="Carriageway_Hazards" attribute="1" defaultMemberUniqueName="[Accident_Data].[Carriageway_Hazards].[All]" allUniqueName="[Accident_Data].[Carriageway_Hazards].[All]" dimensionUniqueName="[Accident_Data]" displayFolder="" count="0" memberValueDatatype="130" unbalanced="0"/>
    <cacheHierarchy uniqueName="[Accident_Data].[Longitude]" caption="Longitude" attribute="1" defaultMemberUniqueName="[Accident_Data].[Longitude].[All]" allUniqueName="[Accident_Data].[Longitude].[All]" dimensionUniqueName="[Accident_Data]" displayFolder="" count="0" memberValueDatatype="5" unbalanced="0"/>
    <cacheHierarchy uniqueName="[Accident_Data].[Number_of_Casualties]" caption="Number_of_Casualties" attribute="1" defaultMemberUniqueName="[Accident_Data].[Number_of_Casualties].[All]" allUniqueName="[Accident_Data].[Number_of_Casualties].[All]" dimensionUniqueName="[Accident_Data]" displayFolder="" count="0" memberValueDatatype="20" unbalanced="0"/>
    <cacheHierarchy uniqueName="[Accident_Data].[Number_of_Vehicles]" caption="Number_of_Vehicles" attribute="1" defaultMemberUniqueName="[Accident_Data].[Number_of_Vehicles].[All]" allUniqueName="[Accident_Data].[Number_of_Vehicles].[All]" dimensionUniqueName="[Accident_Data]" displayFolder="" count="0" memberValueDatatype="20" unbalanced="0"/>
    <cacheHierarchy uniqueName="[Accident_Data].[Police_Force]" caption="Police_Force" attribute="1" defaultMemberUniqueName="[Accident_Data].[Police_Force].[All]" allUniqueName="[Accident_Data].[Police_Force].[All]" dimensionUniqueName="[Accident_Data]" displayFolder="" count="0" memberValueDatatype="130" unbalanced="0"/>
    <cacheHierarchy uniqueName="[Accident_Data].[Road_Surface_Conditions]" caption="Road_Surface_Conditions" attribute="1" defaultMemberUniqueName="[Accident_Data].[Road_Surface_Conditions].[All]" allUniqueName="[Accident_Data].[Road_Surface_Conditions].[All]" dimensionUniqueName="[Accident_Data]" displayFolder="" count="0" memberValueDatatype="130" unbalanced="0"/>
    <cacheHierarchy uniqueName="[Accident_Data].[Road_Type]" caption="Road_Type" attribute="1" defaultMemberUniqueName="[Accident_Data].[Road_Type].[All]" allUniqueName="[Accident_Data].[Road_Type].[All]" dimensionUniqueName="[Accident_Data]" displayFolder="" count="0" memberValueDatatype="130" unbalanced="0"/>
    <cacheHierarchy uniqueName="[Accident_Data].[Speed_limit]" caption="Speed_limit" attribute="1" defaultMemberUniqueName="[Accident_Data].[Speed_limit].[All]" allUniqueName="[Accident_Data].[Speed_limit].[All]" dimensionUniqueName="[Accident_Data]" displayFolder="" count="0" memberValueDatatype="20" unbalanced="0"/>
    <cacheHierarchy uniqueName="[Accident_Data].[Time]" caption="Time" attribute="1" time="1" defaultMemberUniqueName="[Accident_Data].[Time].[All]" allUniqueName="[Accident_Data].[Time].[All]" dimensionUniqueName="[Accident_Data]" displayFolder="" count="0" memberValueDatatype="7" unbalanced="0"/>
    <cacheHierarchy uniqueName="[Accident_Data].[Urban_or_Rural_Area]" caption="Urban_or_Rural_Area" attribute="1" defaultMemberUniqueName="[Accident_Data].[Urban_or_Rural_Area].[All]" allUniqueName="[Accident_Data].[Urban_or_Rural_Area].[All]" dimensionUniqueName="[Accident_Data]" displayFolder="" count="0" memberValueDatatype="130" unbalanced="0"/>
    <cacheHierarchy uniqueName="[Accident_Data].[Weather_Conditions]" caption="Weather_Conditions" attribute="1" defaultMemberUniqueName="[Accident_Data].[Weather_Conditions].[All]" allUniqueName="[Accident_Data].[Weather_Conditions].[All]" dimensionUniqueName="[Accident_Data]" displayFolder="" count="2" memberValueDatatype="130" unbalanced="0">
      <fieldsUsage count="2">
        <fieldUsage x="-1"/>
        <fieldUsage x="0"/>
      </fieldsUsage>
    </cacheHierarchy>
    <cacheHierarchy uniqueName="[Accident_Data].[Vehicle_Type]" caption="Vehicle_Type" attribute="1" defaultMemberUniqueName="[Accident_Data].[Vehicle_Type].[All]" allUniqueName="[Accident_Data].[Vehicle_Type].[All]" dimensionUniqueName="[Accident_Data]" displayFolder="" count="0" memberValueDatatype="130" unbalanced="0"/>
    <cacheHierarchy uniqueName="[Accident_Data].[Month Name]" caption="Month Name" attribute="1" defaultMemberUniqueName="[Accident_Data].[Month Name].[All]" allUniqueName="[Accident_Data].[Month Name].[All]" dimensionUniqueName="[Accident_Data]" displayFolder="" count="2" memberValueDatatype="130" unbalanced="0">
      <fieldsUsage count="2">
        <fieldUsage x="-1"/>
        <fieldUsage x="2"/>
      </fieldsUsage>
    </cacheHierarchy>
    <cacheHierarchy uniqueName="[Accident_Data].[Weekday Number]" caption="Weekday Number" attribute="1" defaultMemberUniqueName="[Accident_Data].[Weekday Number].[All]" allUniqueName="[Accident_Data].[Weekday Number].[All]" dimensionUniqueName="[Accident_Data]" displayFolder="" count="0" memberValueDatatype="20" unbalanced="0"/>
    <cacheHierarchy uniqueName="[Accident_Data].[Weekday Name]" caption="Weekday Name" attribute="1" defaultMemberUniqueName="[Accident_Data].[Weekday Name].[All]" allUniqueName="[Accident_Data].[Weekday Name].[All]" dimensionUniqueName="[Accident_Data]" displayFolder="" count="0" memberValueDatatype="130" unbalanced="0"/>
    <cacheHierarchy uniqueName="[Accident_Data].[Accident Date (Year)]" caption="Accident Date (Year)" attribute="1" defaultMemberUniqueName="[Accident_Data].[Accident Date (Year)].[All]" allUniqueName="[Accident_Data].[Accident Date (Year)].[All]" dimensionUniqueName="[Accident_Data]" displayFolder="" count="0" memberValueDatatype="130" unbalanced="0"/>
    <cacheHierarchy uniqueName="[Accident_Data].[Accident Date (Quarter)]" caption="Accident Date (Quarter)" attribute="1" defaultMemberUniqueName="[Accident_Data].[Accident Date (Quarter)].[All]" allUniqueName="[Accident_Data].[Accident Date (Quarter)].[All]" dimensionUniqueName="[Accident_Data]" displayFolder="" count="0" memberValueDatatype="130" unbalanced="0"/>
    <cacheHierarchy uniqueName="[Accident_Data].[Accident Date (Month)]" caption="Accident Date (Month)" attribute="1" defaultMemberUniqueName="[Accident_Data].[Accident Date (Month)].[All]" allUniqueName="[Accident_Data].[Accident Date (Month)].[All]" dimensionUniqueName="[Accident_Data]" displayFolder="" count="0" memberValueDatatype="130" unbalanced="0"/>
    <cacheHierarchy uniqueName="[Accident_Data].[Accident Date (Month Index)]" caption="Accident Date (Month Index)" attribute="1" defaultMemberUniqueName="[Accident_Data].[Accident Date (Month Index)].[All]" allUniqueName="[Accident_Data].[Accident Date (Month Index)].[All]" dimensionUniqueName="[Accident_Data]" displayFolder="" count="0" memberValueDatatype="20" unbalanced="0" hidden="1"/>
    <cacheHierarchy uniqueName="[Measures].[__XL_Count Accident_Data]" caption="__XL_Count Accident_Data" measure="1" displayFolder="" measureGroup="Accident_Data" count="0" hidden="1"/>
    <cacheHierarchy uniqueName="[Measures].[__No measures defined]" caption="__No measures defined" measure="1" displayFolder="" count="0" hidden="1"/>
    <cacheHierarchy uniqueName="[Measures].[Sum of Number_of_Casualties]" caption="Sum of Number_of_Casualties" measure="1" displayFolder="" measureGroup="Accident_Data" count="0" hidden="1">
      <extLst>
        <ext xmlns:x15="http://schemas.microsoft.com/office/spreadsheetml/2010/11/main" uri="{B97F6D7D-B522-45F9-BDA1-12C45D357490}">
          <x15:cacheHierarchy aggregatedColumn="11"/>
        </ext>
      </extLst>
    </cacheHierarchy>
    <cacheHierarchy uniqueName="[Measures].[Sum of Number_of_Vehicles]" caption="Sum of Number_of_Vehicles" measure="1" displayFolder="" measureGroup="Accident_Data" count="0" oneField="1" hidden="1">
      <fieldsUsage count="1">
        <fieldUsage x="1"/>
      </fieldsUsage>
      <extLst>
        <ext xmlns:x15="http://schemas.microsoft.com/office/spreadsheetml/2010/11/main" uri="{B97F6D7D-B522-45F9-BDA1-12C45D357490}">
          <x15:cacheHierarchy aggregatedColumn="12"/>
        </ext>
      </extLst>
    </cacheHierarchy>
  </cacheHierarchies>
  <kpis count="0"/>
  <dimensions count="2">
    <dimension name="Accident_Data" uniqueName="[Accident_Data]" caption="Accident_Data"/>
    <dimension measure="1" name="Measures" uniqueName="[Measures]" caption="Measures"/>
  </dimensions>
  <measureGroups count="1">
    <measureGroup name="Accident_Data" caption="Accident_Data"/>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688.853980671294" backgroundQuery="1" createdVersion="8" refreshedVersion="8" minRefreshableVersion="3" recordCount="0" supportSubquery="1" supportAdvancedDrill="1" xr:uid="{A5A5F277-5D25-4F19-95D2-067150C570C3}">
  <cacheSource type="external" connectionId="2"/>
  <cacheFields count="3">
    <cacheField name="[Accident_Data].[Accident_Severity].[Accident_Severity]" caption="Accident_Severity" numFmtId="0" hierarchy="5" level="1">
      <sharedItems count="3">
        <s v="Fatal"/>
        <s v="Serious"/>
        <s v="Slight"/>
      </sharedItems>
    </cacheField>
    <cacheField name="[Measures].[Sum of Number_of_Casualties]" caption="Sum of Number_of_Casualties" numFmtId="0" hierarchy="30" level="32767"/>
    <cacheField name="[Accident_Data].[Month Name].[Month Name]" caption="Month Name" numFmtId="0" hierarchy="21" level="1">
      <sharedItems containsSemiMixedTypes="0" containsNonDate="0" containsString="0"/>
    </cacheField>
  </cacheFields>
  <cacheHierarchies count="32">
    <cacheHierarchy uniqueName="[Accident_Data].[Accident_Index]" caption="Accident_Index" attribute="1" defaultMemberUniqueName="[Accident_Data].[Accident_Index].[All]" allUniqueName="[Accident_Data].[Accident_Index].[All]" dimensionUniqueName="[Accident_Data]" displayFolder="" count="0" memberValueDatatype="130" unbalanced="0"/>
    <cacheHierarchy uniqueName="[Accident_Data].[Accident Date]" caption="Accident Date" attribute="1" time="1" defaultMemberUniqueName="[Accident_Data].[Accident Date].[All]" allUniqueName="[Accident_Data].[Accident Date].[All]" dimensionUniqueName="[Accident_Data]" displayFolder="" count="0" memberValueDatatype="7" unbalanced="0"/>
    <cacheHierarchy uniqueName="[Accident_Data].[Day_of_Week]" caption="Day_of_Week" attribute="1" defaultMemberUniqueName="[Accident_Data].[Day_of_Week].[All]" allUniqueName="[Accident_Data].[Day_of_Week].[All]" dimensionUniqueName="[Accident_Data]" displayFolder="" count="0" memberValueDatatype="130" unbalanced="0"/>
    <cacheHierarchy uniqueName="[Accident_Data].[Junction_Control]" caption="Junction_Control" attribute="1" defaultMemberUniqueName="[Accident_Data].[Junction_Control].[All]" allUniqueName="[Accident_Data].[Junction_Control].[All]" dimensionUniqueName="[Accident_Data]" displayFolder="" count="0" memberValueDatatype="130" unbalanced="0"/>
    <cacheHierarchy uniqueName="[Accident_Data].[Junction_Detail]" caption="Junction_Detail" attribute="1" defaultMemberUniqueName="[Accident_Data].[Junction_Detail].[All]" allUniqueName="[Accident_Data].[Junction_Detail].[All]" dimensionUniqueName="[Accident_Data]" displayFolder="" count="0" memberValueDatatype="130" unbalanced="0"/>
    <cacheHierarchy uniqueName="[Accident_Data].[Accident_Severity]" caption="Accident_Severity" attribute="1" defaultMemberUniqueName="[Accident_Data].[Accident_Severity].[All]" allUniqueName="[Accident_Data].[Accident_Severity].[All]" dimensionUniqueName="[Accident_Data]" displayFolder="" count="2" memberValueDatatype="130" unbalanced="0">
      <fieldsUsage count="2">
        <fieldUsage x="-1"/>
        <fieldUsage x="0"/>
      </fieldsUsage>
    </cacheHierarchy>
    <cacheHierarchy uniqueName="[Accident_Data].[Latitude]" caption="Latitude" attribute="1" defaultMemberUniqueName="[Accident_Data].[Latitude].[All]" allUniqueName="[Accident_Data].[Latitude].[All]" dimensionUniqueName="[Accident_Data]" displayFolder="" count="0" memberValueDatatype="5" unbalanced="0"/>
    <cacheHierarchy uniqueName="[Accident_Data].[Light_Conditions]" caption="Light_Conditions" attribute="1" defaultMemberUniqueName="[Accident_Data].[Light_Conditions].[All]" allUniqueName="[Accident_Data].[Light_Conditions].[All]" dimensionUniqueName="[Accident_Data]" displayFolder="" count="0" memberValueDatatype="130" unbalanced="0"/>
    <cacheHierarchy uniqueName="[Accident_Data].[Local_Authority_(District)]" caption="Local_Authority_(District)" attribute="1" defaultMemberUniqueName="[Accident_Data].[Local_Authority_(District)].[All]" allUniqueName="[Accident_Data].[Local_Authority_(District)].[All]" dimensionUniqueName="[Accident_Data]" displayFolder="" count="0" memberValueDatatype="130" unbalanced="0"/>
    <cacheHierarchy uniqueName="[Accident_Data].[Carriageway_Hazards]" caption="Carriageway_Hazards" attribute="1" defaultMemberUniqueName="[Accident_Data].[Carriageway_Hazards].[All]" allUniqueName="[Accident_Data].[Carriageway_Hazards].[All]" dimensionUniqueName="[Accident_Data]" displayFolder="" count="0" memberValueDatatype="130" unbalanced="0"/>
    <cacheHierarchy uniqueName="[Accident_Data].[Longitude]" caption="Longitude" attribute="1" defaultMemberUniqueName="[Accident_Data].[Longitude].[All]" allUniqueName="[Accident_Data].[Longitude].[All]" dimensionUniqueName="[Accident_Data]" displayFolder="" count="0" memberValueDatatype="5" unbalanced="0"/>
    <cacheHierarchy uniqueName="[Accident_Data].[Number_of_Casualties]" caption="Number_of_Casualties" attribute="1" defaultMemberUniqueName="[Accident_Data].[Number_of_Casualties].[All]" allUniqueName="[Accident_Data].[Number_of_Casualties].[All]" dimensionUniqueName="[Accident_Data]" displayFolder="" count="0" memberValueDatatype="20" unbalanced="0"/>
    <cacheHierarchy uniqueName="[Accident_Data].[Number_of_Vehicles]" caption="Number_of_Vehicles" attribute="1" defaultMemberUniqueName="[Accident_Data].[Number_of_Vehicles].[All]" allUniqueName="[Accident_Data].[Number_of_Vehicles].[All]" dimensionUniqueName="[Accident_Data]" displayFolder="" count="0" memberValueDatatype="20" unbalanced="0"/>
    <cacheHierarchy uniqueName="[Accident_Data].[Police_Force]" caption="Police_Force" attribute="1" defaultMemberUniqueName="[Accident_Data].[Police_Force].[All]" allUniqueName="[Accident_Data].[Police_Force].[All]" dimensionUniqueName="[Accident_Data]" displayFolder="" count="0" memberValueDatatype="130" unbalanced="0"/>
    <cacheHierarchy uniqueName="[Accident_Data].[Road_Surface_Conditions]" caption="Road_Surface_Conditions" attribute="1" defaultMemberUniqueName="[Accident_Data].[Road_Surface_Conditions].[All]" allUniqueName="[Accident_Data].[Road_Surface_Conditions].[All]" dimensionUniqueName="[Accident_Data]" displayFolder="" count="0" memberValueDatatype="130" unbalanced="0"/>
    <cacheHierarchy uniqueName="[Accident_Data].[Road_Type]" caption="Road_Type" attribute="1" defaultMemberUniqueName="[Accident_Data].[Road_Type].[All]" allUniqueName="[Accident_Data].[Road_Type].[All]" dimensionUniqueName="[Accident_Data]" displayFolder="" count="0" memberValueDatatype="130" unbalanced="0"/>
    <cacheHierarchy uniqueName="[Accident_Data].[Speed_limit]" caption="Speed_limit" attribute="1" defaultMemberUniqueName="[Accident_Data].[Speed_limit].[All]" allUniqueName="[Accident_Data].[Speed_limit].[All]" dimensionUniqueName="[Accident_Data]" displayFolder="" count="0" memberValueDatatype="20" unbalanced="0"/>
    <cacheHierarchy uniqueName="[Accident_Data].[Time]" caption="Time" attribute="1" time="1" defaultMemberUniqueName="[Accident_Data].[Time].[All]" allUniqueName="[Accident_Data].[Time].[All]" dimensionUniqueName="[Accident_Data]" displayFolder="" count="0" memberValueDatatype="7" unbalanced="0"/>
    <cacheHierarchy uniqueName="[Accident_Data].[Urban_or_Rural_Area]" caption="Urban_or_Rural_Area" attribute="1" defaultMemberUniqueName="[Accident_Data].[Urban_or_Rural_Area].[All]" allUniqueName="[Accident_Data].[Urban_or_Rural_Area].[All]" dimensionUniqueName="[Accident_Data]" displayFolder="" count="0" memberValueDatatype="130" unbalanced="0"/>
    <cacheHierarchy uniqueName="[Accident_Data].[Weather_Conditions]" caption="Weather_Conditions" attribute="1" defaultMemberUniqueName="[Accident_Data].[Weather_Conditions].[All]" allUniqueName="[Accident_Data].[Weather_Conditions].[All]" dimensionUniqueName="[Accident_Data]" displayFolder="" count="0" memberValueDatatype="130" unbalanced="0"/>
    <cacheHierarchy uniqueName="[Accident_Data].[Vehicle_Type]" caption="Vehicle_Type" attribute="1" defaultMemberUniqueName="[Accident_Data].[Vehicle_Type].[All]" allUniqueName="[Accident_Data].[Vehicle_Type].[All]" dimensionUniqueName="[Accident_Data]" displayFolder="" count="0" memberValueDatatype="130" unbalanced="0"/>
    <cacheHierarchy uniqueName="[Accident_Data].[Month Name]" caption="Month Name" attribute="1" defaultMemberUniqueName="[Accident_Data].[Month Name].[All]" allUniqueName="[Accident_Data].[Month Name].[All]" dimensionUniqueName="[Accident_Data]" displayFolder="" count="2" memberValueDatatype="130" unbalanced="0">
      <fieldsUsage count="2">
        <fieldUsage x="-1"/>
        <fieldUsage x="2"/>
      </fieldsUsage>
    </cacheHierarchy>
    <cacheHierarchy uniqueName="[Accident_Data].[Weekday Number]" caption="Weekday Number" attribute="1" defaultMemberUniqueName="[Accident_Data].[Weekday Number].[All]" allUniqueName="[Accident_Data].[Weekday Number].[All]" dimensionUniqueName="[Accident_Data]" displayFolder="" count="0" memberValueDatatype="20" unbalanced="0"/>
    <cacheHierarchy uniqueName="[Accident_Data].[Weekday Name]" caption="Weekday Name" attribute="1" defaultMemberUniqueName="[Accident_Data].[Weekday Name].[All]" allUniqueName="[Accident_Data].[Weekday Name].[All]" dimensionUniqueName="[Accident_Data]" displayFolder="" count="0" memberValueDatatype="130" unbalanced="0"/>
    <cacheHierarchy uniqueName="[Accident_Data].[Accident Date (Year)]" caption="Accident Date (Year)" attribute="1" defaultMemberUniqueName="[Accident_Data].[Accident Date (Year)].[All]" allUniqueName="[Accident_Data].[Accident Date (Year)].[All]" dimensionUniqueName="[Accident_Data]" displayFolder="" count="0" memberValueDatatype="130" unbalanced="0"/>
    <cacheHierarchy uniqueName="[Accident_Data].[Accident Date (Quarter)]" caption="Accident Date (Quarter)" attribute="1" defaultMemberUniqueName="[Accident_Data].[Accident Date (Quarter)].[All]" allUniqueName="[Accident_Data].[Accident Date (Quarter)].[All]" dimensionUniqueName="[Accident_Data]" displayFolder="" count="0" memberValueDatatype="130" unbalanced="0"/>
    <cacheHierarchy uniqueName="[Accident_Data].[Accident Date (Month)]" caption="Accident Date (Month)" attribute="1" defaultMemberUniqueName="[Accident_Data].[Accident Date (Month)].[All]" allUniqueName="[Accident_Data].[Accident Date (Month)].[All]" dimensionUniqueName="[Accident_Data]" displayFolder="" count="0" memberValueDatatype="130" unbalanced="0"/>
    <cacheHierarchy uniqueName="[Accident_Data].[Accident Date (Month Index)]" caption="Accident Date (Month Index)" attribute="1" defaultMemberUniqueName="[Accident_Data].[Accident Date (Month Index)].[All]" allUniqueName="[Accident_Data].[Accident Date (Month Index)].[All]" dimensionUniqueName="[Accident_Data]" displayFolder="" count="0" memberValueDatatype="20" unbalanced="0" hidden="1"/>
    <cacheHierarchy uniqueName="[Measures].[__XL_Count Accident_Data]" caption="__XL_Count Accident_Data" measure="1" displayFolder="" measureGroup="Accident_Data" count="0" hidden="1"/>
    <cacheHierarchy uniqueName="[Measures].[__No measures defined]" caption="__No measures defined" measure="1" displayFolder="" count="0" hidden="1"/>
    <cacheHierarchy uniqueName="[Measures].[Sum of Number_of_Casualties]" caption="Sum of Number_of_Casualties" measure="1" displayFolder="" measureGroup="Accident_Data" count="0" oneField="1" hidden="1">
      <fieldsUsage count="1">
        <fieldUsage x="1"/>
      </fieldsUsage>
      <extLst>
        <ext xmlns:x15="http://schemas.microsoft.com/office/spreadsheetml/2010/11/main" uri="{B97F6D7D-B522-45F9-BDA1-12C45D357490}">
          <x15:cacheHierarchy aggregatedColumn="11"/>
        </ext>
      </extLst>
    </cacheHierarchy>
    <cacheHierarchy uniqueName="[Measures].[Sum of Number_of_Vehicles]" caption="Sum of Number_of_Vehicles" measure="1" displayFolder="" measureGroup="Accident_Data" count="0" hidden="1">
      <extLst>
        <ext xmlns:x15="http://schemas.microsoft.com/office/spreadsheetml/2010/11/main" uri="{B97F6D7D-B522-45F9-BDA1-12C45D357490}">
          <x15:cacheHierarchy aggregatedColumn="12"/>
        </ext>
      </extLst>
    </cacheHierarchy>
  </cacheHierarchies>
  <kpis count="0"/>
  <dimensions count="2">
    <dimension name="Accident_Data" uniqueName="[Accident_Data]" caption="Accident_Data"/>
    <dimension measure="1" name="Measures" uniqueName="[Measures]" caption="Measures"/>
  </dimensions>
  <measureGroups count="1">
    <measureGroup name="Accident_Data" caption="Accident_Data"/>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688.853981597225" backgroundQuery="1" createdVersion="8" refreshedVersion="8" minRefreshableVersion="3" recordCount="0" supportSubquery="1" supportAdvancedDrill="1" xr:uid="{36D48F85-D176-4775-86C4-1220EAC1D891}">
  <cacheSource type="external" connectionId="2"/>
  <cacheFields count="4">
    <cacheField name="[Accident_Data].[Accident Date (Month)].[Accident Date (Month)]" caption="Accident Date (Month)" numFmtId="0" hierarchy="26" level="1">
      <sharedItems count="12">
        <s v="Jan"/>
        <s v="Feb"/>
        <s v="Mar"/>
        <s v="Apr"/>
        <s v="May"/>
        <s v="Jun"/>
        <s v="Jul"/>
        <s v="Aug"/>
        <s v="Sep"/>
        <s v="Oct"/>
        <s v="Nov"/>
        <s v="Dec"/>
      </sharedItems>
    </cacheField>
    <cacheField name="[Accident_Data].[Accident Date (Year)].[Accident Date (Year)]" caption="Accident Date (Year)" numFmtId="0" hierarchy="24" level="1">
      <sharedItems count="2">
        <s v="2021"/>
        <s v="2022"/>
      </sharedItems>
    </cacheField>
    <cacheField name="[Measures].[Sum of Number_of_Casualties]" caption="Sum of Number_of_Casualties" numFmtId="0" hierarchy="30" level="32767"/>
    <cacheField name="[Accident_Data].[Month Name].[Month Name]" caption="Month Name" numFmtId="0" hierarchy="21" level="1">
      <sharedItems containsSemiMixedTypes="0" containsNonDate="0" containsString="0"/>
    </cacheField>
  </cacheFields>
  <cacheHierarchies count="32">
    <cacheHierarchy uniqueName="[Accident_Data].[Accident_Index]" caption="Accident_Index" attribute="1" defaultMemberUniqueName="[Accident_Data].[Accident_Index].[All]" allUniqueName="[Accident_Data].[Accident_Index].[All]" dimensionUniqueName="[Accident_Data]" displayFolder="" count="0" memberValueDatatype="130" unbalanced="0"/>
    <cacheHierarchy uniqueName="[Accident_Data].[Accident Date]" caption="Accident Date" attribute="1" time="1" defaultMemberUniqueName="[Accident_Data].[Accident Date].[All]" allUniqueName="[Accident_Data].[Accident Date].[All]" dimensionUniqueName="[Accident_Data]" displayFolder="" count="2" memberValueDatatype="7" unbalanced="0"/>
    <cacheHierarchy uniqueName="[Accident_Data].[Day_of_Week]" caption="Day_of_Week" attribute="1" defaultMemberUniqueName="[Accident_Data].[Day_of_Week].[All]" allUniqueName="[Accident_Data].[Day_of_Week].[All]" dimensionUniqueName="[Accident_Data]" displayFolder="" count="0" memberValueDatatype="130" unbalanced="0"/>
    <cacheHierarchy uniqueName="[Accident_Data].[Junction_Control]" caption="Junction_Control" attribute="1" defaultMemberUniqueName="[Accident_Data].[Junction_Control].[All]" allUniqueName="[Accident_Data].[Junction_Control].[All]" dimensionUniqueName="[Accident_Data]" displayFolder="" count="0" memberValueDatatype="130" unbalanced="0"/>
    <cacheHierarchy uniqueName="[Accident_Data].[Junction_Detail]" caption="Junction_Detail" attribute="1" defaultMemberUniqueName="[Accident_Data].[Junction_Detail].[All]" allUniqueName="[Accident_Data].[Junction_Detail].[All]" dimensionUniqueName="[Accident_Data]" displayFolder="" count="0" memberValueDatatype="130" unbalanced="0"/>
    <cacheHierarchy uniqueName="[Accident_Data].[Accident_Severity]" caption="Accident_Severity" attribute="1" defaultMemberUniqueName="[Accident_Data].[Accident_Severity].[All]" allUniqueName="[Accident_Data].[Accident_Severity].[All]" dimensionUniqueName="[Accident_Data]" displayFolder="" count="0" memberValueDatatype="130" unbalanced="0"/>
    <cacheHierarchy uniqueName="[Accident_Data].[Latitude]" caption="Latitude" attribute="1" defaultMemberUniqueName="[Accident_Data].[Latitude].[All]" allUniqueName="[Accident_Data].[Latitude].[All]" dimensionUniqueName="[Accident_Data]" displayFolder="" count="0" memberValueDatatype="5" unbalanced="0"/>
    <cacheHierarchy uniqueName="[Accident_Data].[Light_Conditions]" caption="Light_Conditions" attribute="1" defaultMemberUniqueName="[Accident_Data].[Light_Conditions].[All]" allUniqueName="[Accident_Data].[Light_Conditions].[All]" dimensionUniqueName="[Accident_Data]" displayFolder="" count="0" memberValueDatatype="130" unbalanced="0"/>
    <cacheHierarchy uniqueName="[Accident_Data].[Local_Authority_(District)]" caption="Local_Authority_(District)" attribute="1" defaultMemberUniqueName="[Accident_Data].[Local_Authority_(District)].[All]" allUniqueName="[Accident_Data].[Local_Authority_(District)].[All]" dimensionUniqueName="[Accident_Data]" displayFolder="" count="0" memberValueDatatype="130" unbalanced="0"/>
    <cacheHierarchy uniqueName="[Accident_Data].[Carriageway_Hazards]" caption="Carriageway_Hazards" attribute="1" defaultMemberUniqueName="[Accident_Data].[Carriageway_Hazards].[All]" allUniqueName="[Accident_Data].[Carriageway_Hazards].[All]" dimensionUniqueName="[Accident_Data]" displayFolder="" count="0" memberValueDatatype="130" unbalanced="0"/>
    <cacheHierarchy uniqueName="[Accident_Data].[Longitude]" caption="Longitude" attribute="1" defaultMemberUniqueName="[Accident_Data].[Longitude].[All]" allUniqueName="[Accident_Data].[Longitude].[All]" dimensionUniqueName="[Accident_Data]" displayFolder="" count="0" memberValueDatatype="5" unbalanced="0"/>
    <cacheHierarchy uniqueName="[Accident_Data].[Number_of_Casualties]" caption="Number_of_Casualties" attribute="1" defaultMemberUniqueName="[Accident_Data].[Number_of_Casualties].[All]" allUniqueName="[Accident_Data].[Number_of_Casualties].[All]" dimensionUniqueName="[Accident_Data]" displayFolder="" count="0" memberValueDatatype="20" unbalanced="0"/>
    <cacheHierarchy uniqueName="[Accident_Data].[Number_of_Vehicles]" caption="Number_of_Vehicles" attribute="1" defaultMemberUniqueName="[Accident_Data].[Number_of_Vehicles].[All]" allUniqueName="[Accident_Data].[Number_of_Vehicles].[All]" dimensionUniqueName="[Accident_Data]" displayFolder="" count="0" memberValueDatatype="20" unbalanced="0"/>
    <cacheHierarchy uniqueName="[Accident_Data].[Police_Force]" caption="Police_Force" attribute="1" defaultMemberUniqueName="[Accident_Data].[Police_Force].[All]" allUniqueName="[Accident_Data].[Police_Force].[All]" dimensionUniqueName="[Accident_Data]" displayFolder="" count="0" memberValueDatatype="130" unbalanced="0"/>
    <cacheHierarchy uniqueName="[Accident_Data].[Road_Surface_Conditions]" caption="Road_Surface_Conditions" attribute="1" defaultMemberUniqueName="[Accident_Data].[Road_Surface_Conditions].[All]" allUniqueName="[Accident_Data].[Road_Surface_Conditions].[All]" dimensionUniqueName="[Accident_Data]" displayFolder="" count="0" memberValueDatatype="130" unbalanced="0"/>
    <cacheHierarchy uniqueName="[Accident_Data].[Road_Type]" caption="Road_Type" attribute="1" defaultMemberUniqueName="[Accident_Data].[Road_Type].[All]" allUniqueName="[Accident_Data].[Road_Type].[All]" dimensionUniqueName="[Accident_Data]" displayFolder="" count="0" memberValueDatatype="130" unbalanced="0"/>
    <cacheHierarchy uniqueName="[Accident_Data].[Speed_limit]" caption="Speed_limit" attribute="1" defaultMemberUniqueName="[Accident_Data].[Speed_limit].[All]" allUniqueName="[Accident_Data].[Speed_limit].[All]" dimensionUniqueName="[Accident_Data]" displayFolder="" count="0" memberValueDatatype="20" unbalanced="0"/>
    <cacheHierarchy uniqueName="[Accident_Data].[Time]" caption="Time" attribute="1" time="1" defaultMemberUniqueName="[Accident_Data].[Time].[All]" allUniqueName="[Accident_Data].[Time].[All]" dimensionUniqueName="[Accident_Data]" displayFolder="" count="0" memberValueDatatype="7" unbalanced="0"/>
    <cacheHierarchy uniqueName="[Accident_Data].[Urban_or_Rural_Area]" caption="Urban_or_Rural_Area" attribute="1" defaultMemberUniqueName="[Accident_Data].[Urban_or_Rural_Area].[All]" allUniqueName="[Accident_Data].[Urban_or_Rural_Area].[All]" dimensionUniqueName="[Accident_Data]" displayFolder="" count="0" memberValueDatatype="130" unbalanced="0"/>
    <cacheHierarchy uniqueName="[Accident_Data].[Weather_Conditions]" caption="Weather_Conditions" attribute="1" defaultMemberUniqueName="[Accident_Data].[Weather_Conditions].[All]" allUniqueName="[Accident_Data].[Weather_Conditions].[All]" dimensionUniqueName="[Accident_Data]" displayFolder="" count="0" memberValueDatatype="130" unbalanced="0"/>
    <cacheHierarchy uniqueName="[Accident_Data].[Vehicle_Type]" caption="Vehicle_Type" attribute="1" defaultMemberUniqueName="[Accident_Data].[Vehicle_Type].[All]" allUniqueName="[Accident_Data].[Vehicle_Type].[All]" dimensionUniqueName="[Accident_Data]" displayFolder="" count="0" memberValueDatatype="130" unbalanced="0"/>
    <cacheHierarchy uniqueName="[Accident_Data].[Month Name]" caption="Month Name" attribute="1" defaultMemberUniqueName="[Accident_Data].[Month Name].[All]" allUniqueName="[Accident_Data].[Month Name].[All]" dimensionUniqueName="[Accident_Data]" displayFolder="" count="2" memberValueDatatype="130" unbalanced="0">
      <fieldsUsage count="2">
        <fieldUsage x="-1"/>
        <fieldUsage x="3"/>
      </fieldsUsage>
    </cacheHierarchy>
    <cacheHierarchy uniqueName="[Accident_Data].[Weekday Number]" caption="Weekday Number" attribute="1" defaultMemberUniqueName="[Accident_Data].[Weekday Number].[All]" allUniqueName="[Accident_Data].[Weekday Number].[All]" dimensionUniqueName="[Accident_Data]" displayFolder="" count="0" memberValueDatatype="20" unbalanced="0"/>
    <cacheHierarchy uniqueName="[Accident_Data].[Weekday Name]" caption="Weekday Name" attribute="1" defaultMemberUniqueName="[Accident_Data].[Weekday Name].[All]" allUniqueName="[Accident_Data].[Weekday Name].[All]" dimensionUniqueName="[Accident_Data]" displayFolder="" count="0" memberValueDatatype="130" unbalanced="0"/>
    <cacheHierarchy uniqueName="[Accident_Data].[Accident Date (Year)]" caption="Accident Date (Year)" attribute="1" defaultMemberUniqueName="[Accident_Data].[Accident Date (Year)].[All]" allUniqueName="[Accident_Data].[Accident Date (Year)].[All]" dimensionUniqueName="[Accident_Data]" displayFolder="" count="2" memberValueDatatype="130" unbalanced="0">
      <fieldsUsage count="2">
        <fieldUsage x="-1"/>
        <fieldUsage x="1"/>
      </fieldsUsage>
    </cacheHierarchy>
    <cacheHierarchy uniqueName="[Accident_Data].[Accident Date (Quarter)]" caption="Accident Date (Quarter)" attribute="1" defaultMemberUniqueName="[Accident_Data].[Accident Date (Quarter)].[All]" allUniqueName="[Accident_Data].[Accident Date (Quarter)].[All]" dimensionUniqueName="[Accident_Data]" displayFolder="" count="2" memberValueDatatype="130" unbalanced="0"/>
    <cacheHierarchy uniqueName="[Accident_Data].[Accident Date (Month)]" caption="Accident Date (Month)" attribute="1" defaultMemberUniqueName="[Accident_Data].[Accident Date (Month)].[All]" allUniqueName="[Accident_Data].[Accident Date (Month)].[All]" dimensionUniqueName="[Accident_Data]" displayFolder="" count="2" memberValueDatatype="130" unbalanced="0">
      <fieldsUsage count="2">
        <fieldUsage x="-1"/>
        <fieldUsage x="0"/>
      </fieldsUsage>
    </cacheHierarchy>
    <cacheHierarchy uniqueName="[Accident_Data].[Accident Date (Month Index)]" caption="Accident Date (Month Index)" attribute="1" defaultMemberUniqueName="[Accident_Data].[Accident Date (Month Index)].[All]" allUniqueName="[Accident_Data].[Accident Date (Month Index)].[All]" dimensionUniqueName="[Accident_Data]" displayFolder="" count="0" memberValueDatatype="20" unbalanced="0" hidden="1"/>
    <cacheHierarchy uniqueName="[Measures].[__XL_Count Accident_Data]" caption="__XL_Count Accident_Data" measure="1" displayFolder="" measureGroup="Accident_Data" count="0" hidden="1"/>
    <cacheHierarchy uniqueName="[Measures].[__No measures defined]" caption="__No measures defined" measure="1" displayFolder="" count="0" hidden="1"/>
    <cacheHierarchy uniqueName="[Measures].[Sum of Number_of_Casualties]" caption="Sum of Number_of_Casualties" measure="1" displayFolder="" measureGroup="Accident_Data" count="0" oneField="1" hidden="1">
      <fieldsUsage count="1">
        <fieldUsage x="2"/>
      </fieldsUsage>
      <extLst>
        <ext xmlns:x15="http://schemas.microsoft.com/office/spreadsheetml/2010/11/main" uri="{B97F6D7D-B522-45F9-BDA1-12C45D357490}">
          <x15:cacheHierarchy aggregatedColumn="11"/>
        </ext>
      </extLst>
    </cacheHierarchy>
    <cacheHierarchy uniqueName="[Measures].[Sum of Number_of_Vehicles]" caption="Sum of Number_of_Vehicles" measure="1" displayFolder="" measureGroup="Accident_Data" count="0" hidden="1">
      <extLst>
        <ext xmlns:x15="http://schemas.microsoft.com/office/spreadsheetml/2010/11/main" uri="{B97F6D7D-B522-45F9-BDA1-12C45D357490}">
          <x15:cacheHierarchy aggregatedColumn="12"/>
        </ext>
      </extLst>
    </cacheHierarchy>
  </cacheHierarchies>
  <kpis count="0"/>
  <dimensions count="2">
    <dimension name="Accident_Data" uniqueName="[Accident_Data]" caption="Accident_Data"/>
    <dimension measure="1" name="Measures" uniqueName="[Measures]" caption="Measures"/>
  </dimensions>
  <measureGroups count="1">
    <measureGroup name="Accident_Data" caption="Accident_Data"/>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688.853982060187" backgroundQuery="1" createdVersion="8" refreshedVersion="8" minRefreshableVersion="3" recordCount="0" supportSubquery="1" supportAdvancedDrill="1" xr:uid="{C43DDFB0-C91E-4EA5-97CE-936A143D123F}">
  <cacheSource type="external" connectionId="2"/>
  <cacheFields count="3">
    <cacheField name="[Accident_Data].[Road_Type].[Road_Type]" caption="Road_Type" numFmtId="0" hierarchy="15" level="1">
      <sharedItems count="5">
        <s v="Dual carriageway"/>
        <s v="One way street"/>
        <s v="Roundabout"/>
        <s v="Single carriageway"/>
        <s v="Slip road"/>
      </sharedItems>
    </cacheField>
    <cacheField name="[Measures].[Sum of Number_of_Casualties]" caption="Sum of Number_of_Casualties" numFmtId="0" hierarchy="30" level="32767"/>
    <cacheField name="[Accident_Data].[Month Name].[Month Name]" caption="Month Name" numFmtId="0" hierarchy="21" level="1">
      <sharedItems containsSemiMixedTypes="0" containsNonDate="0" containsString="0"/>
    </cacheField>
  </cacheFields>
  <cacheHierarchies count="32">
    <cacheHierarchy uniqueName="[Accident_Data].[Accident_Index]" caption="Accident_Index" attribute="1" defaultMemberUniqueName="[Accident_Data].[Accident_Index].[All]" allUniqueName="[Accident_Data].[Accident_Index].[All]" dimensionUniqueName="[Accident_Data]" displayFolder="" count="0" memberValueDatatype="130" unbalanced="0"/>
    <cacheHierarchy uniqueName="[Accident_Data].[Accident Date]" caption="Accident Date" attribute="1" time="1" defaultMemberUniqueName="[Accident_Data].[Accident Date].[All]" allUniqueName="[Accident_Data].[Accident Date].[All]" dimensionUniqueName="[Accident_Data]" displayFolder="" count="0" memberValueDatatype="7" unbalanced="0"/>
    <cacheHierarchy uniqueName="[Accident_Data].[Day_of_Week]" caption="Day_of_Week" attribute="1" defaultMemberUniqueName="[Accident_Data].[Day_of_Week].[All]" allUniqueName="[Accident_Data].[Day_of_Week].[All]" dimensionUniqueName="[Accident_Data]" displayFolder="" count="0" memberValueDatatype="130" unbalanced="0"/>
    <cacheHierarchy uniqueName="[Accident_Data].[Junction_Control]" caption="Junction_Control" attribute="1" defaultMemberUniqueName="[Accident_Data].[Junction_Control].[All]" allUniqueName="[Accident_Data].[Junction_Control].[All]" dimensionUniqueName="[Accident_Data]" displayFolder="" count="0" memberValueDatatype="130" unbalanced="0"/>
    <cacheHierarchy uniqueName="[Accident_Data].[Junction_Detail]" caption="Junction_Detail" attribute="1" defaultMemberUniqueName="[Accident_Data].[Junction_Detail].[All]" allUniqueName="[Accident_Data].[Junction_Detail].[All]" dimensionUniqueName="[Accident_Data]" displayFolder="" count="0" memberValueDatatype="130" unbalanced="0"/>
    <cacheHierarchy uniqueName="[Accident_Data].[Accident_Severity]" caption="Accident_Severity" attribute="1" defaultMemberUniqueName="[Accident_Data].[Accident_Severity].[All]" allUniqueName="[Accident_Data].[Accident_Severity].[All]" dimensionUniqueName="[Accident_Data]" displayFolder="" count="0" memberValueDatatype="130" unbalanced="0"/>
    <cacheHierarchy uniqueName="[Accident_Data].[Latitude]" caption="Latitude" attribute="1" defaultMemberUniqueName="[Accident_Data].[Latitude].[All]" allUniqueName="[Accident_Data].[Latitude].[All]" dimensionUniqueName="[Accident_Data]" displayFolder="" count="0" memberValueDatatype="5" unbalanced="0"/>
    <cacheHierarchy uniqueName="[Accident_Data].[Light_Conditions]" caption="Light_Conditions" attribute="1" defaultMemberUniqueName="[Accident_Data].[Light_Conditions].[All]" allUniqueName="[Accident_Data].[Light_Conditions].[All]" dimensionUniqueName="[Accident_Data]" displayFolder="" count="0" memberValueDatatype="130" unbalanced="0"/>
    <cacheHierarchy uniqueName="[Accident_Data].[Local_Authority_(District)]" caption="Local_Authority_(District)" attribute="1" defaultMemberUniqueName="[Accident_Data].[Local_Authority_(District)].[All]" allUniqueName="[Accident_Data].[Local_Authority_(District)].[All]" dimensionUniqueName="[Accident_Data]" displayFolder="" count="0" memberValueDatatype="130" unbalanced="0"/>
    <cacheHierarchy uniqueName="[Accident_Data].[Carriageway_Hazards]" caption="Carriageway_Hazards" attribute="1" defaultMemberUniqueName="[Accident_Data].[Carriageway_Hazards].[All]" allUniqueName="[Accident_Data].[Carriageway_Hazards].[All]" dimensionUniqueName="[Accident_Data]" displayFolder="" count="0" memberValueDatatype="130" unbalanced="0"/>
    <cacheHierarchy uniqueName="[Accident_Data].[Longitude]" caption="Longitude" attribute="1" defaultMemberUniqueName="[Accident_Data].[Longitude].[All]" allUniqueName="[Accident_Data].[Longitude].[All]" dimensionUniqueName="[Accident_Data]" displayFolder="" count="0" memberValueDatatype="5" unbalanced="0"/>
    <cacheHierarchy uniqueName="[Accident_Data].[Number_of_Casualties]" caption="Number_of_Casualties" attribute="1" defaultMemberUniqueName="[Accident_Data].[Number_of_Casualties].[All]" allUniqueName="[Accident_Data].[Number_of_Casualties].[All]" dimensionUniqueName="[Accident_Data]" displayFolder="" count="0" memberValueDatatype="20" unbalanced="0"/>
    <cacheHierarchy uniqueName="[Accident_Data].[Number_of_Vehicles]" caption="Number_of_Vehicles" attribute="1" defaultMemberUniqueName="[Accident_Data].[Number_of_Vehicles].[All]" allUniqueName="[Accident_Data].[Number_of_Vehicles].[All]" dimensionUniqueName="[Accident_Data]" displayFolder="" count="0" memberValueDatatype="20" unbalanced="0"/>
    <cacheHierarchy uniqueName="[Accident_Data].[Police_Force]" caption="Police_Force" attribute="1" defaultMemberUniqueName="[Accident_Data].[Police_Force].[All]" allUniqueName="[Accident_Data].[Police_Force].[All]" dimensionUniqueName="[Accident_Data]" displayFolder="" count="0" memberValueDatatype="130" unbalanced="0"/>
    <cacheHierarchy uniqueName="[Accident_Data].[Road_Surface_Conditions]" caption="Road_Surface_Conditions" attribute="1" defaultMemberUniqueName="[Accident_Data].[Road_Surface_Conditions].[All]" allUniqueName="[Accident_Data].[Road_Surface_Conditions].[All]" dimensionUniqueName="[Accident_Data]" displayFolder="" count="0" memberValueDatatype="130" unbalanced="0"/>
    <cacheHierarchy uniqueName="[Accident_Data].[Road_Type]" caption="Road_Type" attribute="1" defaultMemberUniqueName="[Accident_Data].[Road_Type].[All]" allUniqueName="[Accident_Data].[Road_Type].[All]" dimensionUniqueName="[Accident_Data]" displayFolder="" count="2" memberValueDatatype="130" unbalanced="0">
      <fieldsUsage count="2">
        <fieldUsage x="-1"/>
        <fieldUsage x="0"/>
      </fieldsUsage>
    </cacheHierarchy>
    <cacheHierarchy uniqueName="[Accident_Data].[Speed_limit]" caption="Speed_limit" attribute="1" defaultMemberUniqueName="[Accident_Data].[Speed_limit].[All]" allUniqueName="[Accident_Data].[Speed_limit].[All]" dimensionUniqueName="[Accident_Data]" displayFolder="" count="0" memberValueDatatype="20" unbalanced="0"/>
    <cacheHierarchy uniqueName="[Accident_Data].[Time]" caption="Time" attribute="1" time="1" defaultMemberUniqueName="[Accident_Data].[Time].[All]" allUniqueName="[Accident_Data].[Time].[All]" dimensionUniqueName="[Accident_Data]" displayFolder="" count="0" memberValueDatatype="7" unbalanced="0"/>
    <cacheHierarchy uniqueName="[Accident_Data].[Urban_or_Rural_Area]" caption="Urban_or_Rural_Area" attribute="1" defaultMemberUniqueName="[Accident_Data].[Urban_or_Rural_Area].[All]" allUniqueName="[Accident_Data].[Urban_or_Rural_Area].[All]" dimensionUniqueName="[Accident_Data]" displayFolder="" count="0" memberValueDatatype="130" unbalanced="0"/>
    <cacheHierarchy uniqueName="[Accident_Data].[Weather_Conditions]" caption="Weather_Conditions" attribute="1" defaultMemberUniqueName="[Accident_Data].[Weather_Conditions].[All]" allUniqueName="[Accident_Data].[Weather_Conditions].[All]" dimensionUniqueName="[Accident_Data]" displayFolder="" count="0" memberValueDatatype="130" unbalanced="0"/>
    <cacheHierarchy uniqueName="[Accident_Data].[Vehicle_Type]" caption="Vehicle_Type" attribute="1" defaultMemberUniqueName="[Accident_Data].[Vehicle_Type].[All]" allUniqueName="[Accident_Data].[Vehicle_Type].[All]" dimensionUniqueName="[Accident_Data]" displayFolder="" count="0" memberValueDatatype="130" unbalanced="0"/>
    <cacheHierarchy uniqueName="[Accident_Data].[Month Name]" caption="Month Name" attribute="1" defaultMemberUniqueName="[Accident_Data].[Month Name].[All]" allUniqueName="[Accident_Data].[Month Name].[All]" dimensionUniqueName="[Accident_Data]" displayFolder="" count="2" memberValueDatatype="130" unbalanced="0">
      <fieldsUsage count="2">
        <fieldUsage x="-1"/>
        <fieldUsage x="2"/>
      </fieldsUsage>
    </cacheHierarchy>
    <cacheHierarchy uniqueName="[Accident_Data].[Weekday Number]" caption="Weekday Number" attribute="1" defaultMemberUniqueName="[Accident_Data].[Weekday Number].[All]" allUniqueName="[Accident_Data].[Weekday Number].[All]" dimensionUniqueName="[Accident_Data]" displayFolder="" count="0" memberValueDatatype="20" unbalanced="0"/>
    <cacheHierarchy uniqueName="[Accident_Data].[Weekday Name]" caption="Weekday Name" attribute="1" defaultMemberUniqueName="[Accident_Data].[Weekday Name].[All]" allUniqueName="[Accident_Data].[Weekday Name].[All]" dimensionUniqueName="[Accident_Data]" displayFolder="" count="0" memberValueDatatype="130" unbalanced="0"/>
    <cacheHierarchy uniqueName="[Accident_Data].[Accident Date (Year)]" caption="Accident Date (Year)" attribute="1" defaultMemberUniqueName="[Accident_Data].[Accident Date (Year)].[All]" allUniqueName="[Accident_Data].[Accident Date (Year)].[All]" dimensionUniqueName="[Accident_Data]" displayFolder="" count="0" memberValueDatatype="130" unbalanced="0"/>
    <cacheHierarchy uniqueName="[Accident_Data].[Accident Date (Quarter)]" caption="Accident Date (Quarter)" attribute="1" defaultMemberUniqueName="[Accident_Data].[Accident Date (Quarter)].[All]" allUniqueName="[Accident_Data].[Accident Date (Quarter)].[All]" dimensionUniqueName="[Accident_Data]" displayFolder="" count="0" memberValueDatatype="130" unbalanced="0"/>
    <cacheHierarchy uniqueName="[Accident_Data].[Accident Date (Month)]" caption="Accident Date (Month)" attribute="1" defaultMemberUniqueName="[Accident_Data].[Accident Date (Month)].[All]" allUniqueName="[Accident_Data].[Accident Date (Month)].[All]" dimensionUniqueName="[Accident_Data]" displayFolder="" count="0" memberValueDatatype="130" unbalanced="0"/>
    <cacheHierarchy uniqueName="[Accident_Data].[Accident Date (Month Index)]" caption="Accident Date (Month Index)" attribute="1" defaultMemberUniqueName="[Accident_Data].[Accident Date (Month Index)].[All]" allUniqueName="[Accident_Data].[Accident Date (Month Index)].[All]" dimensionUniqueName="[Accident_Data]" displayFolder="" count="0" memberValueDatatype="20" unbalanced="0" hidden="1"/>
    <cacheHierarchy uniqueName="[Measures].[__XL_Count Accident_Data]" caption="__XL_Count Accident_Data" measure="1" displayFolder="" measureGroup="Accident_Data" count="0" hidden="1"/>
    <cacheHierarchy uniqueName="[Measures].[__No measures defined]" caption="__No measures defined" measure="1" displayFolder="" count="0" hidden="1"/>
    <cacheHierarchy uniqueName="[Measures].[Sum of Number_of_Casualties]" caption="Sum of Number_of_Casualties" measure="1" displayFolder="" measureGroup="Accident_Data" count="0" oneField="1" hidden="1">
      <fieldsUsage count="1">
        <fieldUsage x="1"/>
      </fieldsUsage>
      <extLst>
        <ext xmlns:x15="http://schemas.microsoft.com/office/spreadsheetml/2010/11/main" uri="{B97F6D7D-B522-45F9-BDA1-12C45D357490}">
          <x15:cacheHierarchy aggregatedColumn="11"/>
        </ext>
      </extLst>
    </cacheHierarchy>
    <cacheHierarchy uniqueName="[Measures].[Sum of Number_of_Vehicles]" caption="Sum of Number_of_Vehicles" measure="1" displayFolder="" measureGroup="Accident_Data" count="0" hidden="1">
      <extLst>
        <ext xmlns:x15="http://schemas.microsoft.com/office/spreadsheetml/2010/11/main" uri="{B97F6D7D-B522-45F9-BDA1-12C45D357490}">
          <x15:cacheHierarchy aggregatedColumn="12"/>
        </ext>
      </extLst>
    </cacheHierarchy>
  </cacheHierarchies>
  <kpis count="0"/>
  <dimensions count="2">
    <dimension name="Accident_Data" uniqueName="[Accident_Data]" caption="Accident_Data"/>
    <dimension measure="1" name="Measures" uniqueName="[Measures]" caption="Measures"/>
  </dimensions>
  <measureGroups count="1">
    <measureGroup name="Accident_Data" caption="Accident_Data"/>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688.56590011574" backgroundQuery="1" createdVersion="3" refreshedVersion="8" minRefreshableVersion="3" recordCount="0" supportSubquery="1" supportAdvancedDrill="1" xr:uid="{4AFA3B53-8823-437F-A3A2-3DB2938AB85E}">
  <cacheSource type="external" connectionId="2">
    <extLst>
      <ext xmlns:x14="http://schemas.microsoft.com/office/spreadsheetml/2009/9/main" uri="{F057638F-6D5F-4e77-A914-E7F072B9BCA8}">
        <x14:sourceConnection name="ThisWorkbookDataModel"/>
      </ext>
    </extLst>
  </cacheSource>
  <cacheFields count="0"/>
  <cacheHierarchies count="32">
    <cacheHierarchy uniqueName="[Accident_Data].[Accident_Index]" caption="Accident_Index" attribute="1" defaultMemberUniqueName="[Accident_Data].[Accident_Index].[All]" allUniqueName="[Accident_Data].[Accident_Index].[All]" dimensionUniqueName="[Accident_Data]" displayFolder="" count="0" memberValueDatatype="130" unbalanced="0"/>
    <cacheHierarchy uniqueName="[Accident_Data].[Accident Date]" caption="Accident Date" attribute="1" time="1" defaultMemberUniqueName="[Accident_Data].[Accident Date].[All]" allUniqueName="[Accident_Data].[Accident Date].[All]" dimensionUniqueName="[Accident_Data]" displayFolder="" count="0" memberValueDatatype="7" unbalanced="0"/>
    <cacheHierarchy uniqueName="[Accident_Data].[Day_of_Week]" caption="Day_of_Week" attribute="1" defaultMemberUniqueName="[Accident_Data].[Day_of_Week].[All]" allUniqueName="[Accident_Data].[Day_of_Week].[All]" dimensionUniqueName="[Accident_Data]" displayFolder="" count="0" memberValueDatatype="130" unbalanced="0"/>
    <cacheHierarchy uniqueName="[Accident_Data].[Junction_Control]" caption="Junction_Control" attribute="1" defaultMemberUniqueName="[Accident_Data].[Junction_Control].[All]" allUniqueName="[Accident_Data].[Junction_Control].[All]" dimensionUniqueName="[Accident_Data]" displayFolder="" count="0" memberValueDatatype="130" unbalanced="0"/>
    <cacheHierarchy uniqueName="[Accident_Data].[Junction_Detail]" caption="Junction_Detail" attribute="1" defaultMemberUniqueName="[Accident_Data].[Junction_Detail].[All]" allUniqueName="[Accident_Data].[Junction_Detail].[All]" dimensionUniqueName="[Accident_Data]" displayFolder="" count="0" memberValueDatatype="130" unbalanced="0"/>
    <cacheHierarchy uniqueName="[Accident_Data].[Accident_Severity]" caption="Accident_Severity" attribute="1" defaultMemberUniqueName="[Accident_Data].[Accident_Severity].[All]" allUniqueName="[Accident_Data].[Accident_Severity].[All]" dimensionUniqueName="[Accident_Data]" displayFolder="" count="0" memberValueDatatype="130" unbalanced="0"/>
    <cacheHierarchy uniqueName="[Accident_Data].[Latitude]" caption="Latitude" attribute="1" defaultMemberUniqueName="[Accident_Data].[Latitude].[All]" allUniqueName="[Accident_Data].[Latitude].[All]" dimensionUniqueName="[Accident_Data]" displayFolder="" count="0" memberValueDatatype="5" unbalanced="0"/>
    <cacheHierarchy uniqueName="[Accident_Data].[Light_Conditions]" caption="Light_Conditions" attribute="1" defaultMemberUniqueName="[Accident_Data].[Light_Conditions].[All]" allUniqueName="[Accident_Data].[Light_Conditions].[All]" dimensionUniqueName="[Accident_Data]" displayFolder="" count="0" memberValueDatatype="130" unbalanced="0"/>
    <cacheHierarchy uniqueName="[Accident_Data].[Local_Authority_(District)]" caption="Local_Authority_(District)" attribute="1" defaultMemberUniqueName="[Accident_Data].[Local_Authority_(District)].[All]" allUniqueName="[Accident_Data].[Local_Authority_(District)].[All]" dimensionUniqueName="[Accident_Data]" displayFolder="" count="0" memberValueDatatype="130" unbalanced="0"/>
    <cacheHierarchy uniqueName="[Accident_Data].[Carriageway_Hazards]" caption="Carriageway_Hazards" attribute="1" defaultMemberUniqueName="[Accident_Data].[Carriageway_Hazards].[All]" allUniqueName="[Accident_Data].[Carriageway_Hazards].[All]" dimensionUniqueName="[Accident_Data]" displayFolder="" count="0" memberValueDatatype="130" unbalanced="0"/>
    <cacheHierarchy uniqueName="[Accident_Data].[Longitude]" caption="Longitude" attribute="1" defaultMemberUniqueName="[Accident_Data].[Longitude].[All]" allUniqueName="[Accident_Data].[Longitude].[All]" dimensionUniqueName="[Accident_Data]" displayFolder="" count="0" memberValueDatatype="5" unbalanced="0"/>
    <cacheHierarchy uniqueName="[Accident_Data].[Number_of_Casualties]" caption="Number_of_Casualties" attribute="1" defaultMemberUniqueName="[Accident_Data].[Number_of_Casualties].[All]" allUniqueName="[Accident_Data].[Number_of_Casualties].[All]" dimensionUniqueName="[Accident_Data]" displayFolder="" count="0" memberValueDatatype="20" unbalanced="0"/>
    <cacheHierarchy uniqueName="[Accident_Data].[Number_of_Vehicles]" caption="Number_of_Vehicles" attribute="1" defaultMemberUniqueName="[Accident_Data].[Number_of_Vehicles].[All]" allUniqueName="[Accident_Data].[Number_of_Vehicles].[All]" dimensionUniqueName="[Accident_Data]" displayFolder="" count="0" memberValueDatatype="20" unbalanced="0"/>
    <cacheHierarchy uniqueName="[Accident_Data].[Police_Force]" caption="Police_Force" attribute="1" defaultMemberUniqueName="[Accident_Data].[Police_Force].[All]" allUniqueName="[Accident_Data].[Police_Force].[All]" dimensionUniqueName="[Accident_Data]" displayFolder="" count="0" memberValueDatatype="130" unbalanced="0"/>
    <cacheHierarchy uniqueName="[Accident_Data].[Road_Surface_Conditions]" caption="Road_Surface_Conditions" attribute="1" defaultMemberUniqueName="[Accident_Data].[Road_Surface_Conditions].[All]" allUniqueName="[Accident_Data].[Road_Surface_Conditions].[All]" dimensionUniqueName="[Accident_Data]" displayFolder="" count="0" memberValueDatatype="130" unbalanced="0"/>
    <cacheHierarchy uniqueName="[Accident_Data].[Road_Type]" caption="Road_Type" attribute="1" defaultMemberUniqueName="[Accident_Data].[Road_Type].[All]" allUniqueName="[Accident_Data].[Road_Type].[All]" dimensionUniqueName="[Accident_Data]" displayFolder="" count="0" memberValueDatatype="130" unbalanced="0"/>
    <cacheHierarchy uniqueName="[Accident_Data].[Speed_limit]" caption="Speed_limit" attribute="1" defaultMemberUniqueName="[Accident_Data].[Speed_limit].[All]" allUniqueName="[Accident_Data].[Speed_limit].[All]" dimensionUniqueName="[Accident_Data]" displayFolder="" count="0" memberValueDatatype="20" unbalanced="0"/>
    <cacheHierarchy uniqueName="[Accident_Data].[Time]" caption="Time" attribute="1" time="1" defaultMemberUniqueName="[Accident_Data].[Time].[All]" allUniqueName="[Accident_Data].[Time].[All]" dimensionUniqueName="[Accident_Data]" displayFolder="" count="0" memberValueDatatype="7" unbalanced="0"/>
    <cacheHierarchy uniqueName="[Accident_Data].[Urban_or_Rural_Area]" caption="Urban_or_Rural_Area" attribute="1" defaultMemberUniqueName="[Accident_Data].[Urban_or_Rural_Area].[All]" allUniqueName="[Accident_Data].[Urban_or_Rural_Area].[All]" dimensionUniqueName="[Accident_Data]" displayFolder="" count="2" memberValueDatatype="130" unbalanced="0"/>
    <cacheHierarchy uniqueName="[Accident_Data].[Weather_Conditions]" caption="Weather_Conditions" attribute="1" defaultMemberUniqueName="[Accident_Data].[Weather_Conditions].[All]" allUniqueName="[Accident_Data].[Weather_Conditions].[All]" dimensionUniqueName="[Accident_Data]" displayFolder="" count="0" memberValueDatatype="130" unbalanced="0"/>
    <cacheHierarchy uniqueName="[Accident_Data].[Vehicle_Type]" caption="Vehicle_Type" attribute="1" defaultMemberUniqueName="[Accident_Data].[Vehicle_Type].[All]" allUniqueName="[Accident_Data].[Vehicle_Type].[All]" dimensionUniqueName="[Accident_Data]" displayFolder="" count="0" memberValueDatatype="130" unbalanced="0"/>
    <cacheHierarchy uniqueName="[Accident_Data].[Month Name]" caption="Month Name" attribute="1" defaultMemberUniqueName="[Accident_Data].[Month Name].[All]" allUniqueName="[Accident_Data].[Month Name].[All]" dimensionUniqueName="[Accident_Data]" displayFolder="" count="2" memberValueDatatype="130" unbalanced="0"/>
    <cacheHierarchy uniqueName="[Accident_Data].[Weekday Number]" caption="Weekday Number" attribute="1" defaultMemberUniqueName="[Accident_Data].[Weekday Number].[All]" allUniqueName="[Accident_Data].[Weekday Number].[All]" dimensionUniqueName="[Accident_Data]" displayFolder="" count="0" memberValueDatatype="20" unbalanced="0"/>
    <cacheHierarchy uniqueName="[Accident_Data].[Weekday Name]" caption="Weekday Name" attribute="1" defaultMemberUniqueName="[Accident_Data].[Weekday Name].[All]" allUniqueName="[Accident_Data].[Weekday Name].[All]" dimensionUniqueName="[Accident_Data]" displayFolder="" count="0" memberValueDatatype="130" unbalanced="0"/>
    <cacheHierarchy uniqueName="[Accident_Data].[Accident Date (Year)]" caption="Accident Date (Year)" attribute="1" defaultMemberUniqueName="[Accident_Data].[Accident Date (Year)].[All]" allUniqueName="[Accident_Data].[Accident Date (Year)].[All]" dimensionUniqueName="[Accident_Data]" displayFolder="" count="0" memberValueDatatype="130" unbalanced="0"/>
    <cacheHierarchy uniqueName="[Accident_Data].[Accident Date (Quarter)]" caption="Accident Date (Quarter)" attribute="1" defaultMemberUniqueName="[Accident_Data].[Accident Date (Quarter)].[All]" allUniqueName="[Accident_Data].[Accident Date (Quarter)].[All]" dimensionUniqueName="[Accident_Data]" displayFolder="" count="0" memberValueDatatype="130" unbalanced="0"/>
    <cacheHierarchy uniqueName="[Accident_Data].[Accident Date (Month)]" caption="Accident Date (Month)" attribute="1" defaultMemberUniqueName="[Accident_Data].[Accident Date (Month)].[All]" allUniqueName="[Accident_Data].[Accident Date (Month)].[All]" dimensionUniqueName="[Accident_Data]" displayFolder="" count="0" memberValueDatatype="130" unbalanced="0"/>
    <cacheHierarchy uniqueName="[Accident_Data].[Accident Date (Month Index)]" caption="Accident Date (Month Index)" attribute="1" defaultMemberUniqueName="[Accident_Data].[Accident Date (Month Index)].[All]" allUniqueName="[Accident_Data].[Accident Date (Month Index)].[All]" dimensionUniqueName="[Accident_Data]" displayFolder="" count="0" memberValueDatatype="20" unbalanced="0" hidden="1"/>
    <cacheHierarchy uniqueName="[Measures].[__XL_Count Accident_Data]" caption="__XL_Count Accident_Data" measure="1" displayFolder="" measureGroup="Accident_Data" count="0" hidden="1"/>
    <cacheHierarchy uniqueName="[Measures].[__No measures defined]" caption="__No measures defined" measure="1" displayFolder="" count="0" hidden="1"/>
    <cacheHierarchy uniqueName="[Measures].[Sum of Number_of_Casualties]" caption="Sum of Number_of_Casualties" measure="1" displayFolder="" measureGroup="Accident_Data" count="0" hidden="1">
      <extLst>
        <ext xmlns:x15="http://schemas.microsoft.com/office/spreadsheetml/2010/11/main" uri="{B97F6D7D-B522-45F9-BDA1-12C45D357490}">
          <x15:cacheHierarchy aggregatedColumn="11"/>
        </ext>
      </extLst>
    </cacheHierarchy>
    <cacheHierarchy uniqueName="[Measures].[Sum of Number_of_Vehicles]" caption="Sum of Number_of_Vehicles" measure="1" displayFolder="" measureGroup="Accident_Data" count="0" hidden="1">
      <extLst>
        <ext xmlns:x15="http://schemas.microsoft.com/office/spreadsheetml/2010/11/main" uri="{B97F6D7D-B522-45F9-BDA1-12C45D357490}">
          <x15:cacheHierarchy aggregatedColumn="12"/>
        </ext>
      </extLst>
    </cacheHierarchy>
  </cacheHierarchies>
  <kpis count="0"/>
  <extLst>
    <ext xmlns:x14="http://schemas.microsoft.com/office/spreadsheetml/2009/9/main" uri="{725AE2AE-9491-48be-B2B4-4EB974FC3084}">
      <x14:pivotCacheDefinition slicerData="1" pivotCacheId="1064502516"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7CE5173-CF5F-40FF-B4A7-A64852A4389C}" name="PivotTable8"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87:B93" firstHeaderRow="1" firstDataRow="1" firstDataCol="1"/>
  <pivotFields count="3">
    <pivotField axis="axisRow" allDrilled="1" subtotalTop="0" showAll="0" sortType="descending" defaultSubtotal="0" defaultAttributeDrillState="1">
      <items count="5">
        <item s="1" x="0"/>
        <item s="1" x="1"/>
        <item s="1" x="2"/>
        <item s="1" x="3"/>
        <item s="1" x="4"/>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6">
    <i>
      <x v="3"/>
    </i>
    <i>
      <x/>
    </i>
    <i>
      <x v="2"/>
    </i>
    <i>
      <x v="1"/>
    </i>
    <i>
      <x v="4"/>
    </i>
    <i t="grand">
      <x/>
    </i>
  </rowItems>
  <colItems count="1">
    <i/>
  </colItems>
  <dataFields count="1">
    <dataField name="Sum of Number_of_Casualties" fld="1" baseField="0" baseItem="0" numFmtId="3"/>
  </dataFields>
  <formats count="1">
    <format dxfId="0">
      <pivotArea outline="0" collapsedLevelsAreSubtotals="1" fieldPosition="0"/>
    </format>
  </formats>
  <pivotHierarchies count="3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rowHierarchiesUsage count="1">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ccident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647D423-CABD-4532-A106-9831DC2F66B6}" name="PivotTable2" cacheId="3" applyNumberFormats="0" applyBorderFormats="0" applyFontFormats="0" applyPatternFormats="0" applyAlignmentFormats="0" applyWidthHeightFormats="1" dataCaption="Values" tag="f957b6a0-7efc-40e7-8738-a1ac4f3ee5a0" updatedVersion="8" minRefreshableVersion="3" useAutoFormatting="1" itemPrintTitles="1" createdVersion="8" indent="0" outline="1" outlineData="1" multipleFieldFilters="0" chartFormat="19" rowHeaderCaption="Vehical_Type">
  <location ref="A8:B14" firstHeaderRow="1" firstDataRow="1" firstDataCol="1"/>
  <pivotFields count="3">
    <pivotField axis="axisRow" allDrilled="1"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6">
    <i>
      <x v="1"/>
    </i>
    <i>
      <x v="4"/>
    </i>
    <i>
      <x v="3"/>
    </i>
    <i>
      <x/>
    </i>
    <i>
      <x v="2"/>
    </i>
    <i t="grand">
      <x/>
    </i>
  </rowItems>
  <colItems count="1">
    <i/>
  </colItems>
  <dataFields count="1">
    <dataField name="Sum of Number_of_Casualties" fld="1" baseField="0" baseItem="0"/>
  </dataFields>
  <formats count="1">
    <format dxfId="1">
      <pivotArea outline="0" collapsedLevelsAreSubtotals="1" fieldPosition="0"/>
    </format>
  </formats>
  <chartFormats count="13">
    <chartFormat chart="5" format="0"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 chart="12" format="1">
      <pivotArea type="data" outline="0" fieldPosition="0">
        <references count="2">
          <reference field="4294967294" count="1" selected="0">
            <x v="0"/>
          </reference>
          <reference field="0" count="1" selected="0">
            <x v="1"/>
          </reference>
        </references>
      </pivotArea>
    </chartFormat>
    <chartFormat chart="12" format="2">
      <pivotArea type="data" outline="0" fieldPosition="0">
        <references count="2">
          <reference field="4294967294" count="1" selected="0">
            <x v="0"/>
          </reference>
          <reference field="0" count="1" selected="0">
            <x v="4"/>
          </reference>
        </references>
      </pivotArea>
    </chartFormat>
    <chartFormat chart="12" format="3">
      <pivotArea type="data" outline="0" fieldPosition="0">
        <references count="2">
          <reference field="4294967294" count="1" selected="0">
            <x v="0"/>
          </reference>
          <reference field="0" count="1" selected="0">
            <x v="3"/>
          </reference>
        </references>
      </pivotArea>
    </chartFormat>
    <chartFormat chart="12" format="4">
      <pivotArea type="data" outline="0" fieldPosition="0">
        <references count="2">
          <reference field="4294967294" count="1" selected="0">
            <x v="0"/>
          </reference>
          <reference field="0" count="1" selected="0">
            <x v="0"/>
          </reference>
        </references>
      </pivotArea>
    </chartFormat>
    <chartFormat chart="12" format="5">
      <pivotArea type="data" outline="0" fieldPosition="0">
        <references count="2">
          <reference field="4294967294" count="1" selected="0">
            <x v="0"/>
          </reference>
          <reference field="0" count="1" selected="0">
            <x v="2"/>
          </reference>
        </references>
      </pivotArea>
    </chartFormat>
    <chartFormat chart="14" format="12" series="1">
      <pivotArea type="data" outline="0" fieldPosition="0">
        <references count="1">
          <reference field="4294967294" count="1" selected="0">
            <x v="0"/>
          </reference>
        </references>
      </pivotArea>
    </chartFormat>
    <chartFormat chart="14" format="13">
      <pivotArea type="data" outline="0" fieldPosition="0">
        <references count="2">
          <reference field="4294967294" count="1" selected="0">
            <x v="0"/>
          </reference>
          <reference field="0" count="1" selected="0">
            <x v="1"/>
          </reference>
        </references>
      </pivotArea>
    </chartFormat>
    <chartFormat chart="14" format="14">
      <pivotArea type="data" outline="0" fieldPosition="0">
        <references count="2">
          <reference field="4294967294" count="1" selected="0">
            <x v="0"/>
          </reference>
          <reference field="0" count="1" selected="0">
            <x v="4"/>
          </reference>
        </references>
      </pivotArea>
    </chartFormat>
    <chartFormat chart="14" format="15">
      <pivotArea type="data" outline="0" fieldPosition="0">
        <references count="2">
          <reference field="4294967294" count="1" selected="0">
            <x v="0"/>
          </reference>
          <reference field="0" count="1" selected="0">
            <x v="3"/>
          </reference>
        </references>
      </pivotArea>
    </chartFormat>
    <chartFormat chart="14" format="16">
      <pivotArea type="data" outline="0" fieldPosition="0">
        <references count="2">
          <reference field="4294967294" count="1" selected="0">
            <x v="0"/>
          </reference>
          <reference field="0" count="1" selected="0">
            <x v="0"/>
          </reference>
        </references>
      </pivotArea>
    </chartFormat>
    <chartFormat chart="14" format="17">
      <pivotArea type="data" outline="0" fieldPosition="0">
        <references count="2">
          <reference field="4294967294" count="1" selected="0">
            <x v="0"/>
          </reference>
          <reference field="0" count="1" selected="0">
            <x v="2"/>
          </reference>
        </references>
      </pivotArea>
    </chartFormat>
  </chartFormats>
  <pivotHierarchies count="3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filters count="1">
    <filter fld="0" type="count" id="1" iMeasureHier="30">
      <autoFilter ref="A1">
        <filterColumn colId="0">
          <top10 val="5" filterVal="5"/>
        </filterColumn>
      </autoFilter>
    </filter>
  </filters>
  <rowHierarchiesUsage count="1">
    <rowHierarchyUsage hierarchyUsage="2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ccident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F21E378-6A79-4432-A1BC-82B2E48F2971}" name="PivotTable7" cacheId="7"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
  <location ref="A68:C81" firstHeaderRow="1" firstDataRow="2" firstDataCol="1"/>
  <pivotFields count="4">
    <pivotField axis="axisRow" allDrilled="1" subtotalTop="0" showAll="0" dataSourceSort="1" defaultSubtotal="0" defaultAttributeDrillState="1">
      <items count="12">
        <item x="0"/>
        <item x="1"/>
        <item x="2"/>
        <item x="3"/>
        <item x="4"/>
        <item x="5"/>
        <item x="6"/>
        <item x="7"/>
        <item x="8"/>
        <item x="9"/>
        <item x="10"/>
        <item x="11"/>
      </items>
    </pivotField>
    <pivotField axis="axisCol" allDrilled="1" subtotalTop="0" showAll="0" dataSourceSort="1" defaultSubtotal="0">
      <items count="2">
        <item x="0" e="0"/>
        <item x="1" e="0"/>
      </items>
    </pivotField>
    <pivotField dataField="1" subtotalTop="0" showAll="0" defaultSubtotal="0"/>
    <pivotField allDrilled="1" subtotalTop="0" showAll="0" dataSourceSort="1" defaultSubtotal="0" defaultAttributeDrillState="1"/>
  </pivotFields>
  <rowFields count="1">
    <field x="0"/>
  </rowFields>
  <rowItems count="12">
    <i>
      <x/>
    </i>
    <i>
      <x v="1"/>
    </i>
    <i>
      <x v="2"/>
    </i>
    <i>
      <x v="3"/>
    </i>
    <i>
      <x v="4"/>
    </i>
    <i>
      <x v="5"/>
    </i>
    <i>
      <x v="6"/>
    </i>
    <i>
      <x v="7"/>
    </i>
    <i>
      <x v="8"/>
    </i>
    <i>
      <x v="9"/>
    </i>
    <i>
      <x v="10"/>
    </i>
    <i>
      <x v="11"/>
    </i>
  </rowItems>
  <colFields count="1">
    <field x="1"/>
  </colFields>
  <colItems count="2">
    <i>
      <x/>
    </i>
    <i>
      <x v="1"/>
    </i>
  </colItems>
  <dataFields count="1">
    <dataField name="Sum of Number_of_Casualties" fld="2" baseField="0" baseItem="0"/>
  </dataFields>
  <chartFormats count="4">
    <chartFormat chart="0" format="0" series="1">
      <pivotArea type="data" outline="0" fieldPosition="0">
        <references count="2">
          <reference field="4294967294" count="1" selected="0">
            <x v="0"/>
          </reference>
          <reference field="1" count="1" selected="0">
            <x v="0"/>
          </reference>
        </references>
      </pivotArea>
    </chartFormat>
    <chartFormat chart="0" format="1" series="1">
      <pivotArea type="data" outline="0" fieldPosition="0">
        <references count="2">
          <reference field="4294967294" count="1" selected="0">
            <x v="0"/>
          </reference>
          <reference field="1" count="1" selected="0">
            <x v="1"/>
          </reference>
        </references>
      </pivotArea>
    </chartFormat>
    <chartFormat chart="2" format="4" series="1">
      <pivotArea type="data" outline="0" fieldPosition="0">
        <references count="2">
          <reference field="4294967294" count="1" selected="0">
            <x v="0"/>
          </reference>
          <reference field="1" count="1" selected="0">
            <x v="0"/>
          </reference>
        </references>
      </pivotArea>
    </chartFormat>
    <chartFormat chart="2" format="5" series="1">
      <pivotArea type="data" outline="0" fieldPosition="0">
        <references count="2">
          <reference field="4294967294" count="1" selected="0">
            <x v="0"/>
          </reference>
          <reference field="1" count="1" selected="0">
            <x v="1"/>
          </reference>
        </references>
      </pivotArea>
    </chartFormat>
  </chartFormats>
  <pivotHierarchies count="3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rowHierarchiesUsage count="1">
    <rowHierarchyUsage hierarchyUsage="26"/>
  </rowHierarchiesUsage>
  <colHierarchiesUsage count="1">
    <colHierarchyUsage hierarchyUsage="24"/>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ccident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A151950-BD6B-4D57-A73B-226E9FD11C3E}" name="PivotTable4" cacheId="4" applyNumberFormats="0" applyBorderFormats="0" applyFontFormats="0" applyPatternFormats="0" applyAlignmentFormats="0" applyWidthHeightFormats="1" dataCaption="Values" tag="cefa8dd9-a33c-48bb-af7d-a7f0c86a1dcd" updatedVersion="8" minRefreshableVersion="3" useAutoFormatting="1" itemPrintTitles="1" createdVersion="8" indent="0" outline="1" outlineData="1" multipleFieldFilters="0" chartFormat="4" rowHeaderCaption="Urban Vs Rural">
  <location ref="A34:B37" firstHeaderRow="1" firstDataRow="1" firstDataCol="1"/>
  <pivotFields count="3">
    <pivotField axis="axisRow" allDrilled="1" subtotalTop="0" showAll="0" sortType="descending" defaultSubtotal="0" defaultAttributeDrillState="1">
      <items count="2">
        <item x="0"/>
        <item x="1"/>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3">
    <i>
      <x v="1"/>
    </i>
    <i>
      <x/>
    </i>
    <i t="grand">
      <x/>
    </i>
  </rowItems>
  <colItems count="1">
    <i/>
  </colItems>
  <dataFields count="1">
    <dataField name="Sum of Number_of_Casualties" fld="1" baseField="0" baseItem="0" numFmtId="3"/>
  </dataFields>
  <formats count="1">
    <format dxfId="2">
      <pivotArea outline="0" collapsedLevelsAreSubtotals="1" fieldPosition="0"/>
    </format>
  </formats>
  <chartFormats count="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1"/>
          </reference>
        </references>
      </pivotArea>
    </chartFormat>
    <chartFormat chart="0" format="2">
      <pivotArea type="data" outline="0" fieldPosition="0">
        <references count="2">
          <reference field="4294967294" count="1" selected="0">
            <x v="0"/>
          </reference>
          <reference field="0" count="1" selected="0">
            <x v="0"/>
          </reference>
        </references>
      </pivotArea>
    </chartFormat>
    <chartFormat chart="2" format="6" series="1">
      <pivotArea type="data" outline="0" fieldPosition="0">
        <references count="1">
          <reference field="4294967294" count="1" selected="0">
            <x v="0"/>
          </reference>
        </references>
      </pivotArea>
    </chartFormat>
    <chartFormat chart="2" format="7">
      <pivotArea type="data" outline="0" fieldPosition="0">
        <references count="2">
          <reference field="4294967294" count="1" selected="0">
            <x v="0"/>
          </reference>
          <reference field="0" count="1" selected="0">
            <x v="1"/>
          </reference>
        </references>
      </pivotArea>
    </chartFormat>
    <chartFormat chart="2" format="8">
      <pivotArea type="data" outline="0" fieldPosition="0">
        <references count="2">
          <reference field="4294967294" count="1" selected="0">
            <x v="0"/>
          </reference>
          <reference field="0" count="1" selected="0">
            <x v="0"/>
          </reference>
        </references>
      </pivotArea>
    </chartFormat>
  </chartFormats>
  <pivotHierarchies count="3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rowHierarchiesUsage count="1">
    <rowHierarchyUsage hierarchyUsage="1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ccident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4B1D87C-324E-4026-AF47-0E0D22937B97}" name="PivotTable3" cacheId="0" applyNumberFormats="0" applyBorderFormats="0" applyFontFormats="0" applyPatternFormats="0" applyAlignmentFormats="0" applyWidthHeightFormats="1" dataCaption="Values" tag="72a1bbab-ca69-4256-aece-7eb26e2af017" updatedVersion="8" minRefreshableVersion="3" useAutoFormatting="1" itemPrintTitles="1" createdVersion="8" indent="0" outline="1" outlineData="1" multipleFieldFilters="0" chartFormat="4" rowHeaderCaption="Road surface">
  <location ref="A20:B26" firstHeaderRow="1" firstDataRow="1" firstDataCol="1"/>
  <pivotFields count="3">
    <pivotField axis="axisRow" allDrilled="1" subtotalTop="0" showAll="0" sortType="ascending" defaultSubtotal="0" defaultAttributeDrillState="1">
      <items count="5">
        <item s="1" x="0"/>
        <item s="1" x="1"/>
        <item s="1" x="2"/>
        <item s="1" x="3"/>
        <item s="1" x="4"/>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6">
    <i>
      <x v="1"/>
    </i>
    <i>
      <x v="3"/>
    </i>
    <i>
      <x v="2"/>
    </i>
    <i>
      <x v="4"/>
    </i>
    <i>
      <x/>
    </i>
    <i t="grand">
      <x/>
    </i>
  </rowItems>
  <colItems count="1">
    <i/>
  </colItems>
  <dataFields count="1">
    <dataField name="Sum of Number_of_Casualties" fld="1" baseField="0" baseItem="0" numFmtId="3"/>
  </dataFields>
  <formats count="1">
    <format dxfId="3">
      <pivotArea outline="0" collapsedLevelsAreSubtotals="1" fieldPosition="0"/>
    </format>
  </formats>
  <chartFormats count="7">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0" count="1" selected="0">
            <x v="0"/>
          </reference>
        </references>
      </pivotArea>
    </chartFormat>
    <chartFormat chart="2" format="4">
      <pivotArea type="data" outline="0" fieldPosition="0">
        <references count="2">
          <reference field="4294967294" count="1" selected="0">
            <x v="0"/>
          </reference>
          <reference field="0" count="1" selected="0">
            <x v="4"/>
          </reference>
        </references>
      </pivotArea>
    </chartFormat>
    <chartFormat chart="2" format="5">
      <pivotArea type="data" outline="0" fieldPosition="0">
        <references count="2">
          <reference field="4294967294" count="1" selected="0">
            <x v="0"/>
          </reference>
          <reference field="0" count="1" selected="0">
            <x v="2"/>
          </reference>
        </references>
      </pivotArea>
    </chartFormat>
    <chartFormat chart="2" format="6">
      <pivotArea type="data" outline="0" fieldPosition="0">
        <references count="2">
          <reference field="4294967294" count="1" selected="0">
            <x v="0"/>
          </reference>
          <reference field="0" count="1" selected="0">
            <x v="3"/>
          </reference>
        </references>
      </pivotArea>
    </chartFormat>
    <chartFormat chart="2" format="7">
      <pivotArea type="data" outline="0" fieldPosition="0">
        <references count="2">
          <reference field="4294967294" count="1" selected="0">
            <x v="0"/>
          </reference>
          <reference field="0" count="1" selected="0">
            <x v="1"/>
          </reference>
        </references>
      </pivotArea>
    </chartFormat>
  </chartFormats>
  <pivotHierarchies count="3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rowHierarchiesUsage count="1">
    <rowHierarchyUsage hierarchyUsage="1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ccident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B3A4DAD-E375-4AAF-9076-9E13E6E80C0F}" name="PivotTable1" cacheId="1" applyNumberFormats="0" applyBorderFormats="0" applyFontFormats="0" applyPatternFormats="0" applyAlignmentFormats="0" applyWidthHeightFormats="1" dataCaption="Values" tag="de963b37-070b-49bd-ab22-0f47fdca7a5e" updatedVersion="8" minRefreshableVersion="3" useAutoFormatting="1" subtotalHiddenItems="1" itemPrintTitles="1" createdVersion="8" indent="0" outline="1" outlineData="1" multipleFieldFilters="0">
  <location ref="A2:A3"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Sum of Number_of_Casualties" fld="0" baseField="0" baseItem="0" numFmtId="3"/>
  </dataFields>
  <formats count="1">
    <format dxfId="4">
      <pivotArea outline="0" collapsedLevelsAreSubtotals="1" fieldPosition="0"/>
    </format>
  </formats>
  <pivotHierarchies count="3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ccident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3DADE97-C0D8-4A69-A4F9-E657EAAD04E9}" name="PivotTable11" cacheId="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rowHeaderCaption="Weather Condition">
  <location ref="A103:C111" firstHeaderRow="1" firstDataRow="2" firstDataCol="1"/>
  <pivotFields count="4">
    <pivotField axis="axisRow" allDrilled="1" subtotalTop="0" showAll="0" sortType="descending" defaultSubtotal="0" defaultAttributeDrillState="1">
      <items count="7">
        <item s="1" x="0"/>
        <item s="1" x="1"/>
        <item s="1" x="2"/>
        <item s="1" x="3"/>
        <item s="1" x="4"/>
        <item s="1" x="5"/>
        <item s="1" x="6"/>
      </items>
      <autoSortScope>
        <pivotArea dataOnly="0" outline="0" fieldPosition="0">
          <references count="1">
            <reference field="4294967294" count="1" selected="0">
              <x v="0"/>
            </reference>
          </references>
        </pivotArea>
      </autoSortScope>
    </pivotField>
    <pivotField axis="axisCol" allDrilled="1" subtotalTop="0" showAll="0" dataSourceSort="1" defaultSubtotal="0" defaultAttributeDrillState="1">
      <items count="2">
        <item x="0"/>
        <item x="1"/>
      </items>
    </pivotField>
    <pivotField dataField="1" subtotalTop="0" showAll="0" defaultSubtotal="0"/>
    <pivotField allDrilled="1" subtotalTop="0" showAll="0" dataSourceSort="1" defaultSubtotal="0" defaultAttributeDrillState="1"/>
  </pivotFields>
  <rowFields count="1">
    <field x="0"/>
  </rowFields>
  <rowItems count="7">
    <i>
      <x v="1"/>
    </i>
    <i>
      <x v="4"/>
    </i>
    <i>
      <x v="6"/>
    </i>
    <i>
      <x v="3"/>
    </i>
    <i>
      <x/>
    </i>
    <i>
      <x v="2"/>
    </i>
    <i>
      <x v="5"/>
    </i>
  </rowItems>
  <colFields count="1">
    <field x="1"/>
  </colFields>
  <colItems count="2">
    <i>
      <x/>
    </i>
    <i>
      <x v="1"/>
    </i>
  </colItems>
  <dataFields count="1">
    <dataField name="Sum of Number_of_Casualties" fld="2" baseField="0" baseItem="0" numFmtId="3"/>
  </dataFields>
  <formats count="1">
    <format dxfId="5">
      <pivotArea outline="0" collapsedLevelsAreSubtotals="1" fieldPosition="0"/>
    </format>
  </formats>
  <pivotHierarchies count="3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rowHierarchiesUsage count="1">
    <rowHierarchyUsage hierarchyUsage="19"/>
  </rowHierarchiesUsage>
  <colHierarchiesUsage count="1">
    <colHierarchyUsage hierarchyUsage="18"/>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ccident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796B6C6D-E997-4277-81EF-2AA7683273E0}" name="PivotTable6" cacheId="6" applyNumberFormats="0" applyBorderFormats="0" applyFontFormats="0" applyPatternFormats="0" applyAlignmentFormats="0" applyWidthHeightFormats="1" dataCaption="Values" tag="aa2f860b-ae79-486d-8470-03c86c18c0d2" updatedVersion="8" minRefreshableVersion="3" useAutoFormatting="1" itemPrintTitles="1" createdVersion="8" indent="0" outline="1" outlineData="1" multipleFieldFilters="0" rowHeaderCaption="Accident severity">
  <location ref="A58:B62" firstHeaderRow="1" firstDataRow="1" firstDataCol="1"/>
  <pivotFields count="3">
    <pivotField axis="axisRow" allDrilled="1" subtotalTop="0" showAll="0" sortType="descending" defaultSubtotal="0" defaultAttributeDrillState="1">
      <items count="3">
        <item x="0"/>
        <item x="1"/>
        <item x="2"/>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4">
    <i>
      <x v="2"/>
    </i>
    <i>
      <x v="1"/>
    </i>
    <i>
      <x/>
    </i>
    <i t="grand">
      <x/>
    </i>
  </rowItems>
  <colItems count="1">
    <i/>
  </colItems>
  <dataFields count="1">
    <dataField name="Sum of Number_of_Casualties" fld="1" baseField="0" baseItem="0" numFmtId="3"/>
  </dataFields>
  <formats count="1">
    <format dxfId="6">
      <pivotArea outline="0" collapsedLevelsAreSubtotals="1" fieldPosition="0"/>
    </format>
  </formats>
  <pivotHierarchies count="3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rowHierarchiesUsage count="1">
    <rowHierarchyUsage hierarchyUsage="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ccident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B8052E02-2856-416D-8A16-A87B7180D22E}" name="PivotTable5" cacheId="5" applyNumberFormats="0" applyBorderFormats="0" applyFontFormats="0" applyPatternFormats="0" applyAlignmentFormats="0" applyWidthHeightFormats="1" dataCaption="Values" tag="c50e0734-b864-4d53-902d-8620c919a16e" updatedVersion="8" minRefreshableVersion="3" useAutoFormatting="1" itemPrintTitles="1" createdVersion="8" indent="0" outline="1" outlineData="1" multipleFieldFilters="0" rowHeaderCaption="Weather_Condition">
  <location ref="A43:B52" firstHeaderRow="1" firstDataRow="1" firstDataCol="1"/>
  <pivotFields count="3">
    <pivotField axis="axisRow" allDrilled="1" subtotalTop="0" showAll="0" sortType="descending" defaultSubtotal="0" defaultAttributeDrillState="1">
      <items count="8">
        <item x="0"/>
        <item x="1"/>
        <item x="2"/>
        <item x="3"/>
        <item x="4"/>
        <item x="5"/>
        <item x="6"/>
        <item x="7"/>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9">
    <i>
      <x v="1"/>
    </i>
    <i>
      <x v="5"/>
    </i>
    <i>
      <x v="3"/>
    </i>
    <i>
      <x v="7"/>
    </i>
    <i>
      <x v="4"/>
    </i>
    <i>
      <x/>
    </i>
    <i>
      <x v="2"/>
    </i>
    <i>
      <x v="6"/>
    </i>
    <i t="grand">
      <x/>
    </i>
  </rowItems>
  <colItems count="1">
    <i/>
  </colItems>
  <dataFields count="1">
    <dataField name="Sum of Number_of_Vehicles" fld="1" baseField="0" baseItem="0" numFmtId="3"/>
  </dataFields>
  <formats count="1">
    <format dxfId="7">
      <pivotArea outline="0" collapsedLevelsAreSubtotals="1" fieldPosition="0"/>
    </format>
  </formats>
  <pivotHierarchies count="3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rowHierarchiesUsage count="1">
    <rowHierarchyUsage hierarchyUsage="1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ccident_Data]"/>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Urban_or_Rural_Area" xr10:uid="{5CD05143-5901-4688-9C11-6057B203BD2E}" sourceName="[Accident_Data].[Urban_or_Rural_Area]">
  <pivotTables>
    <pivotTable tabId="3" name="PivotTable11"/>
  </pivotTables>
  <data>
    <olap pivotCacheId="1064502516">
      <levels count="2">
        <level uniqueName="[Accident_Data].[Urban_or_Rural_Area].[(All)]" sourceCaption="(All)" count="0"/>
        <level uniqueName="[Accident_Data].[Urban_or_Rural_Area].[Urban_or_Rural_Area]" sourceCaption="Urban_or_Rural_Area" count="2">
          <ranges>
            <range startItem="0">
              <i n="[Accident_Data].[Urban_or_Rural_Area].&amp;[Rural]" c="Rural"/>
              <i n="[Accident_Data].[Urban_or_Rural_Area].&amp;[Urban]" c="Urban"/>
            </range>
          </ranges>
        </level>
      </levels>
      <selections count="1">
        <selection n="[Accident_Data].[Urban_or_Rural_Area].[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_Name" xr10:uid="{353A0C07-D186-42FE-A58B-E144596D5325}" sourceName="[Accident_Data].[Month Name]">
  <pivotTables>
    <pivotTable tabId="3" name="PivotTable3"/>
    <pivotTable tabId="3" name="PivotTable1"/>
    <pivotTable tabId="3" name="PivotTable11"/>
    <pivotTable tabId="3" name="PivotTable2"/>
    <pivotTable tabId="3" name="PivotTable4"/>
    <pivotTable tabId="3" name="PivotTable5"/>
    <pivotTable tabId="3" name="PivotTable6"/>
    <pivotTable tabId="3" name="PivotTable7"/>
    <pivotTable tabId="3" name="PivotTable8"/>
  </pivotTables>
  <data>
    <olap pivotCacheId="1064502516">
      <levels count="2">
        <level uniqueName="[Accident_Data].[Month Name].[(All)]" sourceCaption="(All)" count="0"/>
        <level uniqueName="[Accident_Data].[Month Name].[Month Name]" sourceCaption="Month Name" count="12">
          <ranges>
            <range startItem="0">
              <i n="[Accident_Data].[Month Name].&amp;[April]" c="April"/>
              <i n="[Accident_Data].[Month Name].&amp;[August]" c="August"/>
              <i n="[Accident_Data].[Month Name].&amp;[December]" c="December"/>
              <i n="[Accident_Data].[Month Name].&amp;[February]" c="February"/>
              <i n="[Accident_Data].[Month Name].&amp;[January]" c="January"/>
              <i n="[Accident_Data].[Month Name].&amp;[July]" c="July"/>
              <i n="[Accident_Data].[Month Name].&amp;[June]" c="June"/>
              <i n="[Accident_Data].[Month Name].&amp;[March]" c="March"/>
              <i n="[Accident_Data].[Month Name].&amp;[May]" c="May"/>
              <i n="[Accident_Data].[Month Name].&amp;[November]" c="November"/>
              <i n="[Accident_Data].[Month Name].&amp;[October]" c="October"/>
              <i n="[Accident_Data].[Month Name].&amp;[September]" c="September"/>
            </range>
          </ranges>
        </level>
      </levels>
      <selections count="1">
        <selection n="[Accident_Data].[Month Name].[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Urban_or_Rural_Area" xr10:uid="{412FF440-F429-4229-AA62-6D3B48823BE6}" cache="Slicer_Urban_or_Rural_Area" caption="Urban_or_Rural_Area" level="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Name" xr10:uid="{AFD6EF8C-890A-4215-AF81-85A092AA0B0D}" cache="Slicer_Month_Name" caption="Month Name" startItem="2" level="1"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microsoft.com/office/2007/relationships/slicer" Target="../slicers/slicer1.xml"/><Relationship Id="rId5" Type="http://schemas.openxmlformats.org/officeDocument/2006/relationships/pivotTable" Target="../pivotTables/pivotTable5.xml"/><Relationship Id="rId10" Type="http://schemas.openxmlformats.org/officeDocument/2006/relationships/drawing" Target="../drawings/drawing1.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2.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113289-2362-4A97-B1E4-5FA3A8313958}">
  <dimension ref="A2:W127"/>
  <sheetViews>
    <sheetView zoomScaleNormal="100" workbookViewId="0">
      <selection activeCell="B88" sqref="B88"/>
    </sheetView>
  </sheetViews>
  <sheetFormatPr defaultRowHeight="15" x14ac:dyDescent="0.25"/>
  <cols>
    <col min="1" max="1" width="17.7109375" bestFit="1" customWidth="1"/>
    <col min="2" max="2" width="28.28515625" bestFit="1" customWidth="1"/>
    <col min="3" max="3" width="6" bestFit="1" customWidth="1"/>
    <col min="4" max="4" width="11.28515625" bestFit="1" customWidth="1"/>
    <col min="5" max="5" width="11.28515625" customWidth="1"/>
    <col min="6" max="6" width="9.140625" customWidth="1"/>
    <col min="7" max="7" width="7.140625" customWidth="1"/>
    <col min="8" max="8" width="11.85546875" customWidth="1"/>
    <col min="9" max="9" width="8.42578125" customWidth="1"/>
    <col min="10" max="10" width="12.85546875" customWidth="1"/>
    <col min="11" max="11" width="6.42578125" customWidth="1"/>
    <col min="12" max="12" width="3.5703125" customWidth="1"/>
    <col min="13" max="13" width="16.28515625" bestFit="1" customWidth="1"/>
    <col min="14" max="14" width="10.5703125" customWidth="1"/>
    <col min="15" max="15" width="8" customWidth="1"/>
    <col min="16" max="16" width="4.28515625" customWidth="1"/>
    <col min="17" max="17" width="16.28515625" bestFit="1" customWidth="1"/>
    <col min="18" max="18" width="11.28515625" customWidth="1"/>
    <col min="19" max="19" width="8.7109375" customWidth="1"/>
    <col min="20" max="20" width="4.28515625" customWidth="1"/>
    <col min="21" max="24" width="16.28515625" bestFit="1" customWidth="1"/>
    <col min="25" max="25" width="11.28515625" bestFit="1" customWidth="1"/>
    <col min="26" max="730" width="16.28515625" bestFit="1" customWidth="1"/>
    <col min="731" max="732" width="11.28515625" bestFit="1" customWidth="1"/>
  </cols>
  <sheetData>
    <row r="2" spans="1:23" x14ac:dyDescent="0.25">
      <c r="A2" t="s">
        <v>23</v>
      </c>
    </row>
    <row r="3" spans="1:23" x14ac:dyDescent="0.25">
      <c r="A3" s="3">
        <v>417883</v>
      </c>
    </row>
    <row r="8" spans="1:23" x14ac:dyDescent="0.25">
      <c r="A8" s="1" t="s">
        <v>27</v>
      </c>
      <c r="B8" t="s">
        <v>23</v>
      </c>
    </row>
    <row r="9" spans="1:23" x14ac:dyDescent="0.25">
      <c r="A9" s="2" t="s">
        <v>4</v>
      </c>
      <c r="B9" s="3">
        <v>325922</v>
      </c>
      <c r="I9" t="str">
        <f>A9</f>
        <v>Car</v>
      </c>
      <c r="J9" s="3">
        <f>B9</f>
        <v>325922</v>
      </c>
      <c r="K9" s="4">
        <f>J9/($J$9+$J$10)</f>
        <v>0.85054933583861791</v>
      </c>
      <c r="M9" t="str">
        <f>A10</f>
        <v>Van / Goods 3.5 tonnes mgw or under</v>
      </c>
      <c r="N9" s="3">
        <f>B10</f>
        <v>21298</v>
      </c>
      <c r="O9" s="4">
        <f>N9/($N$9+$N$10)</f>
        <v>5.5580782379498421E-2</v>
      </c>
      <c r="Q9" s="3" t="str">
        <f>A11</f>
        <v>Motorcycle over 500cc</v>
      </c>
      <c r="R9" s="3">
        <f>B11</f>
        <v>15151</v>
      </c>
      <c r="S9" s="4">
        <f>R9/($R$9+$R$10)</f>
        <v>3.9539132023278266E-2</v>
      </c>
      <c r="U9" t="str">
        <f>A12</f>
        <v>Bus or coach (17 or more pass seats)</v>
      </c>
      <c r="V9" s="3">
        <f>B12</f>
        <v>11710</v>
      </c>
      <c r="W9" s="4">
        <f>V9/($V$9+$V$10)</f>
        <v>3.0559252590098906E-2</v>
      </c>
    </row>
    <row r="10" spans="1:23" x14ac:dyDescent="0.25">
      <c r="A10" s="2" t="s">
        <v>19</v>
      </c>
      <c r="B10" s="3">
        <v>21298</v>
      </c>
      <c r="I10" t="s">
        <v>53</v>
      </c>
      <c r="J10" s="3">
        <f>SUM(B10:B13)</f>
        <v>57268</v>
      </c>
      <c r="K10" s="4">
        <f>J10/($J$9+$J$10)</f>
        <v>0.14945066416138209</v>
      </c>
      <c r="M10" t="s">
        <v>53</v>
      </c>
      <c r="N10" s="3">
        <f>SUM(B9,B11:B13)</f>
        <v>361892</v>
      </c>
      <c r="O10" s="4">
        <f>N10/($N$9+$N$10)</f>
        <v>0.94441921762050163</v>
      </c>
      <c r="Q10" t="s">
        <v>53</v>
      </c>
      <c r="R10" s="3">
        <f>SUM(B9:B10,B12:B13)</f>
        <v>368039</v>
      </c>
      <c r="S10" s="4">
        <f>R10/($R$9+$R$10)</f>
        <v>0.9604608679767217</v>
      </c>
      <c r="U10" t="s">
        <v>53</v>
      </c>
      <c r="V10" s="3">
        <f>SUM(B9:B11,B13)</f>
        <v>371480</v>
      </c>
      <c r="W10" s="4">
        <f>V10/($V$9+$V$10)</f>
        <v>0.96944074740990105</v>
      </c>
    </row>
    <row r="11" spans="1:23" x14ac:dyDescent="0.25">
      <c r="A11" s="2" t="s">
        <v>20</v>
      </c>
      <c r="B11" s="3">
        <v>15151</v>
      </c>
    </row>
    <row r="12" spans="1:23" x14ac:dyDescent="0.25">
      <c r="A12" s="2" t="s">
        <v>22</v>
      </c>
      <c r="B12" s="3">
        <v>11710</v>
      </c>
    </row>
    <row r="13" spans="1:23" x14ac:dyDescent="0.25">
      <c r="A13" s="2" t="s">
        <v>21</v>
      </c>
      <c r="B13" s="3">
        <v>9109</v>
      </c>
    </row>
    <row r="14" spans="1:23" x14ac:dyDescent="0.25">
      <c r="A14" s="2" t="s">
        <v>25</v>
      </c>
      <c r="B14" s="3">
        <v>383190</v>
      </c>
    </row>
    <row r="20" spans="1:2" x14ac:dyDescent="0.25">
      <c r="A20" s="1" t="s">
        <v>28</v>
      </c>
      <c r="B20" t="s">
        <v>23</v>
      </c>
    </row>
    <row r="21" spans="1:2" x14ac:dyDescent="0.25">
      <c r="A21" s="2" t="s">
        <v>11</v>
      </c>
      <c r="B21" s="3">
        <v>564</v>
      </c>
    </row>
    <row r="22" spans="1:2" x14ac:dyDescent="0.25">
      <c r="A22" s="2" t="s">
        <v>10</v>
      </c>
      <c r="B22" s="3">
        <v>6475</v>
      </c>
    </row>
    <row r="23" spans="1:2" x14ac:dyDescent="0.25">
      <c r="A23" s="2" t="s">
        <v>9</v>
      </c>
      <c r="B23" s="3">
        <v>16306</v>
      </c>
    </row>
    <row r="24" spans="1:2" x14ac:dyDescent="0.25">
      <c r="A24" s="2" t="s">
        <v>8</v>
      </c>
      <c r="B24" s="3">
        <v>114697</v>
      </c>
    </row>
    <row r="25" spans="1:2" x14ac:dyDescent="0.25">
      <c r="A25" s="2" t="s">
        <v>1</v>
      </c>
      <c r="B25" s="3">
        <v>279445</v>
      </c>
    </row>
    <row r="26" spans="1:2" x14ac:dyDescent="0.25">
      <c r="A26" s="2" t="s">
        <v>25</v>
      </c>
      <c r="B26" s="3">
        <v>417487</v>
      </c>
    </row>
    <row r="34" spans="1:2" x14ac:dyDescent="0.25">
      <c r="A34" s="1" t="s">
        <v>29</v>
      </c>
      <c r="B34" t="s">
        <v>23</v>
      </c>
    </row>
    <row r="35" spans="1:2" x14ac:dyDescent="0.25">
      <c r="A35" s="2" t="s">
        <v>2</v>
      </c>
      <c r="B35" s="3">
        <v>255864</v>
      </c>
    </row>
    <row r="36" spans="1:2" x14ac:dyDescent="0.25">
      <c r="A36" s="2" t="s">
        <v>5</v>
      </c>
      <c r="B36" s="3">
        <v>162019</v>
      </c>
    </row>
    <row r="37" spans="1:2" x14ac:dyDescent="0.25">
      <c r="A37" s="2" t="s">
        <v>25</v>
      </c>
      <c r="B37" s="3">
        <v>417883</v>
      </c>
    </row>
    <row r="43" spans="1:2" x14ac:dyDescent="0.25">
      <c r="A43" s="1" t="s">
        <v>30</v>
      </c>
      <c r="B43" t="s">
        <v>26</v>
      </c>
    </row>
    <row r="44" spans="1:2" x14ac:dyDescent="0.25">
      <c r="A44" s="2" t="s">
        <v>3</v>
      </c>
      <c r="B44" s="3">
        <v>448458</v>
      </c>
    </row>
    <row r="45" spans="1:2" x14ac:dyDescent="0.25">
      <c r="A45" s="2" t="s">
        <v>17</v>
      </c>
      <c r="B45" s="3">
        <v>63887</v>
      </c>
    </row>
    <row r="46" spans="1:2" x14ac:dyDescent="0.25">
      <c r="A46" s="2" t="s">
        <v>14</v>
      </c>
      <c r="B46" s="3">
        <v>26515</v>
      </c>
    </row>
    <row r="47" spans="1:2" x14ac:dyDescent="0.25">
      <c r="A47" s="2" t="s">
        <v>12</v>
      </c>
      <c r="B47" s="3">
        <v>8530</v>
      </c>
    </row>
    <row r="48" spans="1:2" x14ac:dyDescent="0.25">
      <c r="A48" s="2" t="s">
        <v>15</v>
      </c>
      <c r="B48" s="3">
        <v>6271</v>
      </c>
    </row>
    <row r="49" spans="1:10" x14ac:dyDescent="0.25">
      <c r="A49" s="2" t="s">
        <v>16</v>
      </c>
      <c r="B49" s="3">
        <v>5657</v>
      </c>
    </row>
    <row r="50" spans="1:10" x14ac:dyDescent="0.25">
      <c r="A50" s="2" t="s">
        <v>13</v>
      </c>
      <c r="B50" s="3">
        <v>3047</v>
      </c>
    </row>
    <row r="51" spans="1:10" x14ac:dyDescent="0.25">
      <c r="A51" s="2" t="s">
        <v>18</v>
      </c>
      <c r="B51" s="3">
        <v>937</v>
      </c>
    </row>
    <row r="52" spans="1:10" x14ac:dyDescent="0.25">
      <c r="A52" s="2" t="s">
        <v>25</v>
      </c>
      <c r="B52" s="3">
        <v>563302</v>
      </c>
    </row>
    <row r="58" spans="1:10" x14ac:dyDescent="0.25">
      <c r="A58" s="1" t="s">
        <v>31</v>
      </c>
      <c r="B58" t="s">
        <v>23</v>
      </c>
    </row>
    <row r="59" spans="1:10" x14ac:dyDescent="0.25">
      <c r="A59" s="2" t="s">
        <v>0</v>
      </c>
      <c r="B59" s="3">
        <v>351436</v>
      </c>
      <c r="D59" t="str">
        <f>A59</f>
        <v>Slight</v>
      </c>
      <c r="E59" s="3">
        <f>B59</f>
        <v>351436</v>
      </c>
      <c r="F59" s="4">
        <f>E59/($E$59+$E$60)</f>
        <v>0.84099137796943169</v>
      </c>
      <c r="H59" t="str">
        <f>A60</f>
        <v>Serious</v>
      </c>
      <c r="I59" s="3">
        <f>B60</f>
        <v>59312</v>
      </c>
      <c r="J59" s="4">
        <f>I59/($I$59+$I$60)</f>
        <v>0.14193446491003461</v>
      </c>
    </row>
    <row r="60" spans="1:10" x14ac:dyDescent="0.25">
      <c r="A60" s="2" t="s">
        <v>6</v>
      </c>
      <c r="B60" s="3">
        <v>59312</v>
      </c>
      <c r="D60" t="s">
        <v>53</v>
      </c>
      <c r="E60" s="3">
        <f>SUM(B60:B61)</f>
        <v>66447</v>
      </c>
      <c r="F60" s="4">
        <f>E60/($E$59+$E$60)</f>
        <v>0.15900862203056837</v>
      </c>
      <c r="H60" t="s">
        <v>53</v>
      </c>
      <c r="I60" s="3">
        <f>SUM(B59,B61)</f>
        <v>358571</v>
      </c>
      <c r="J60" s="4">
        <f>I60/($I$59+$I$60)</f>
        <v>0.85806553508996541</v>
      </c>
    </row>
    <row r="61" spans="1:10" x14ac:dyDescent="0.25">
      <c r="A61" s="2" t="s">
        <v>7</v>
      </c>
      <c r="B61" s="3">
        <v>7135</v>
      </c>
    </row>
    <row r="62" spans="1:10" x14ac:dyDescent="0.25">
      <c r="A62" s="2" t="s">
        <v>25</v>
      </c>
      <c r="B62" s="3">
        <v>417883</v>
      </c>
    </row>
    <row r="68" spans="1:3" x14ac:dyDescent="0.25">
      <c r="A68" s="1" t="s">
        <v>23</v>
      </c>
      <c r="B68" s="1" t="s">
        <v>32</v>
      </c>
    </row>
    <row r="69" spans="1:3" x14ac:dyDescent="0.25">
      <c r="A69" s="1" t="s">
        <v>24</v>
      </c>
      <c r="B69" t="s">
        <v>33</v>
      </c>
      <c r="C69" t="s">
        <v>34</v>
      </c>
    </row>
    <row r="70" spans="1:3" x14ac:dyDescent="0.25">
      <c r="A70" s="2" t="s">
        <v>35</v>
      </c>
      <c r="B70" s="6">
        <v>18173</v>
      </c>
      <c r="C70" s="6">
        <v>13163</v>
      </c>
    </row>
    <row r="71" spans="1:3" x14ac:dyDescent="0.25">
      <c r="A71" s="2" t="s">
        <v>36</v>
      </c>
      <c r="B71" s="6">
        <v>14648</v>
      </c>
      <c r="C71" s="6">
        <v>14804</v>
      </c>
    </row>
    <row r="72" spans="1:3" x14ac:dyDescent="0.25">
      <c r="A72" s="2" t="s">
        <v>37</v>
      </c>
      <c r="B72" s="6">
        <v>17815</v>
      </c>
      <c r="C72" s="6">
        <v>16575</v>
      </c>
    </row>
    <row r="73" spans="1:3" x14ac:dyDescent="0.25">
      <c r="A73" s="2" t="s">
        <v>38</v>
      </c>
      <c r="B73" s="6">
        <v>17335</v>
      </c>
      <c r="C73" s="6">
        <v>15767</v>
      </c>
    </row>
    <row r="74" spans="1:3" x14ac:dyDescent="0.25">
      <c r="A74" s="2" t="s">
        <v>39</v>
      </c>
      <c r="B74" s="6">
        <v>18852</v>
      </c>
      <c r="C74" s="6">
        <v>16775</v>
      </c>
    </row>
    <row r="75" spans="1:3" x14ac:dyDescent="0.25">
      <c r="A75" s="2" t="s">
        <v>40</v>
      </c>
      <c r="B75" s="6">
        <v>18728</v>
      </c>
      <c r="C75" s="6">
        <v>17230</v>
      </c>
    </row>
    <row r="76" spans="1:3" x14ac:dyDescent="0.25">
      <c r="A76" s="2" t="s">
        <v>41</v>
      </c>
      <c r="B76" s="6">
        <v>19682</v>
      </c>
      <c r="C76" s="6">
        <v>17201</v>
      </c>
    </row>
    <row r="77" spans="1:3" x14ac:dyDescent="0.25">
      <c r="A77" s="2" t="s">
        <v>42</v>
      </c>
      <c r="B77" s="6">
        <v>18797</v>
      </c>
      <c r="C77" s="6">
        <v>16796</v>
      </c>
    </row>
    <row r="78" spans="1:3" x14ac:dyDescent="0.25">
      <c r="A78" s="2" t="s">
        <v>43</v>
      </c>
      <c r="B78" s="6">
        <v>18456</v>
      </c>
      <c r="C78" s="6">
        <v>17500</v>
      </c>
    </row>
    <row r="79" spans="1:3" x14ac:dyDescent="0.25">
      <c r="A79" s="2" t="s">
        <v>44</v>
      </c>
      <c r="B79" s="6">
        <v>20109</v>
      </c>
      <c r="C79" s="6">
        <v>18287</v>
      </c>
    </row>
    <row r="80" spans="1:3" x14ac:dyDescent="0.25">
      <c r="A80" s="2" t="s">
        <v>45</v>
      </c>
      <c r="B80" s="6">
        <v>20975</v>
      </c>
      <c r="C80" s="6">
        <v>18439</v>
      </c>
    </row>
    <row r="81" spans="1:5" x14ac:dyDescent="0.25">
      <c r="A81" s="2" t="s">
        <v>46</v>
      </c>
      <c r="B81" s="6">
        <v>18576</v>
      </c>
      <c r="C81" s="6">
        <v>13200</v>
      </c>
    </row>
    <row r="87" spans="1:5" x14ac:dyDescent="0.25">
      <c r="A87" s="1" t="s">
        <v>24</v>
      </c>
      <c r="B87" t="s">
        <v>23</v>
      </c>
    </row>
    <row r="88" spans="1:5" x14ac:dyDescent="0.25">
      <c r="A88" s="2" t="s">
        <v>50</v>
      </c>
      <c r="B88" s="3">
        <v>309698</v>
      </c>
      <c r="D88" t="str">
        <f>A88</f>
        <v>Single carriageway</v>
      </c>
      <c r="E88" s="3">
        <f>B88</f>
        <v>309698</v>
      </c>
    </row>
    <row r="89" spans="1:5" x14ac:dyDescent="0.25">
      <c r="A89" s="2" t="s">
        <v>47</v>
      </c>
      <c r="B89" s="3">
        <v>67368</v>
      </c>
      <c r="D89" t="str">
        <f t="shared" ref="D89:D92" si="0">A89</f>
        <v>Dual carriageway</v>
      </c>
      <c r="E89" s="3">
        <f t="shared" ref="E89:E92" si="1">B89</f>
        <v>67368</v>
      </c>
    </row>
    <row r="90" spans="1:5" x14ac:dyDescent="0.25">
      <c r="A90" s="2" t="s">
        <v>49</v>
      </c>
      <c r="B90" s="3">
        <v>26828</v>
      </c>
      <c r="D90" t="str">
        <f t="shared" si="0"/>
        <v>Roundabout</v>
      </c>
      <c r="E90" s="3">
        <f t="shared" si="1"/>
        <v>26828</v>
      </c>
    </row>
    <row r="91" spans="1:5" x14ac:dyDescent="0.25">
      <c r="A91" s="2" t="s">
        <v>48</v>
      </c>
      <c r="B91" s="3">
        <v>7389</v>
      </c>
      <c r="D91" t="str">
        <f t="shared" si="0"/>
        <v>One way street</v>
      </c>
      <c r="E91" s="3">
        <f t="shared" si="1"/>
        <v>7389</v>
      </c>
    </row>
    <row r="92" spans="1:5" x14ac:dyDescent="0.25">
      <c r="A92" s="2" t="s">
        <v>51</v>
      </c>
      <c r="B92" s="3">
        <v>4679</v>
      </c>
      <c r="D92" t="str">
        <f t="shared" si="0"/>
        <v>Slip road</v>
      </c>
      <c r="E92" s="3">
        <f t="shared" si="1"/>
        <v>4679</v>
      </c>
    </row>
    <row r="93" spans="1:5" x14ac:dyDescent="0.25">
      <c r="A93" s="2" t="s">
        <v>25</v>
      </c>
      <c r="B93" s="3">
        <v>415962</v>
      </c>
    </row>
    <row r="103" spans="1:7" x14ac:dyDescent="0.25">
      <c r="A103" s="1" t="s">
        <v>23</v>
      </c>
      <c r="B103" s="1" t="s">
        <v>32</v>
      </c>
    </row>
    <row r="104" spans="1:7" x14ac:dyDescent="0.25">
      <c r="A104" s="1" t="s">
        <v>52</v>
      </c>
      <c r="B104" t="s">
        <v>5</v>
      </c>
      <c r="C104" t="s">
        <v>2</v>
      </c>
    </row>
    <row r="105" spans="1:7" x14ac:dyDescent="0.25">
      <c r="A105" s="2" t="s">
        <v>3</v>
      </c>
      <c r="B105" s="3">
        <v>123864</v>
      </c>
      <c r="C105" s="3">
        <v>206447</v>
      </c>
      <c r="E105" t="str">
        <f>B104</f>
        <v>Rural</v>
      </c>
      <c r="F105" t="str">
        <f>A105</f>
        <v>Fine no high winds</v>
      </c>
      <c r="G105" s="3">
        <f>B105</f>
        <v>123864</v>
      </c>
    </row>
    <row r="106" spans="1:7" x14ac:dyDescent="0.25">
      <c r="A106" s="2" t="s">
        <v>17</v>
      </c>
      <c r="B106" s="3">
        <v>20316</v>
      </c>
      <c r="C106" s="3">
        <v>28766</v>
      </c>
      <c r="F106" t="str">
        <f t="shared" ref="F106:F107" si="2">A106</f>
        <v>Raining no high winds</v>
      </c>
      <c r="G106" s="3">
        <f t="shared" ref="G106:G107" si="3">B106</f>
        <v>20316</v>
      </c>
    </row>
    <row r="107" spans="1:7" x14ac:dyDescent="0.25">
      <c r="A107" s="2" t="s">
        <v>12</v>
      </c>
      <c r="B107" s="3">
        <v>3160</v>
      </c>
      <c r="C107" s="3">
        <v>3326</v>
      </c>
      <c r="F107" t="str">
        <f t="shared" si="2"/>
        <v>Snowing no high winds</v>
      </c>
      <c r="G107" s="3">
        <f t="shared" si="3"/>
        <v>3160</v>
      </c>
    </row>
    <row r="108" spans="1:7" x14ac:dyDescent="0.25">
      <c r="A108" s="2" t="s">
        <v>15</v>
      </c>
      <c r="B108" s="3">
        <v>2480</v>
      </c>
      <c r="C108" s="3">
        <v>2456</v>
      </c>
      <c r="G108" s="3"/>
    </row>
    <row r="109" spans="1:7" x14ac:dyDescent="0.25">
      <c r="A109" s="2" t="s">
        <v>16</v>
      </c>
      <c r="B109" s="3">
        <v>2098</v>
      </c>
      <c r="C109" s="3">
        <v>2241</v>
      </c>
      <c r="G109" s="3"/>
    </row>
    <row r="110" spans="1:7" x14ac:dyDescent="0.25">
      <c r="A110" s="2" t="s">
        <v>13</v>
      </c>
      <c r="B110" s="3">
        <v>1639</v>
      </c>
      <c r="C110" s="3">
        <v>771</v>
      </c>
      <c r="G110" s="3"/>
    </row>
    <row r="111" spans="1:7" x14ac:dyDescent="0.25">
      <c r="A111" s="2" t="s">
        <v>18</v>
      </c>
      <c r="B111" s="3">
        <v>474</v>
      </c>
      <c r="C111" s="3">
        <v>289</v>
      </c>
      <c r="G111" s="3"/>
    </row>
    <row r="113" spans="1:7" x14ac:dyDescent="0.25">
      <c r="E113" t="str">
        <f>C104</f>
        <v>Urban</v>
      </c>
      <c r="F113" t="str">
        <f>A105</f>
        <v>Fine no high winds</v>
      </c>
      <c r="G113" s="3">
        <f>C105</f>
        <v>206447</v>
      </c>
    </row>
    <row r="114" spans="1:7" x14ac:dyDescent="0.25">
      <c r="F114" t="str">
        <f t="shared" ref="F114:F115" si="4">A106</f>
        <v>Raining no high winds</v>
      </c>
      <c r="G114" s="3">
        <f t="shared" ref="G114:G115" si="5">C106</f>
        <v>28766</v>
      </c>
    </row>
    <row r="115" spans="1:7" x14ac:dyDescent="0.25">
      <c r="F115" t="str">
        <f t="shared" si="4"/>
        <v>Snowing no high winds</v>
      </c>
      <c r="G115" s="3">
        <f t="shared" si="5"/>
        <v>3326</v>
      </c>
    </row>
    <row r="116" spans="1:7" x14ac:dyDescent="0.25">
      <c r="G116" s="3"/>
    </row>
    <row r="117" spans="1:7" x14ac:dyDescent="0.25">
      <c r="G117" s="3"/>
    </row>
    <row r="118" spans="1:7" x14ac:dyDescent="0.25">
      <c r="G118" s="3"/>
    </row>
    <row r="119" spans="1:7" x14ac:dyDescent="0.25">
      <c r="G119" s="3"/>
    </row>
    <row r="121" spans="1:7" x14ac:dyDescent="0.25">
      <c r="A121" t="str">
        <f>B104</f>
        <v>Rural</v>
      </c>
      <c r="B121" t="str">
        <f>A105</f>
        <v>Fine no high winds</v>
      </c>
      <c r="C121" s="3">
        <f>B105</f>
        <v>123864</v>
      </c>
    </row>
    <row r="122" spans="1:7" x14ac:dyDescent="0.25">
      <c r="B122" t="str">
        <f t="shared" ref="B122:C127" si="6">A106</f>
        <v>Raining no high winds</v>
      </c>
      <c r="C122" s="3">
        <f t="shared" si="6"/>
        <v>20316</v>
      </c>
    </row>
    <row r="123" spans="1:7" x14ac:dyDescent="0.25">
      <c r="B123" t="str">
        <f t="shared" si="6"/>
        <v>Snowing no high winds</v>
      </c>
      <c r="C123" s="3">
        <f t="shared" si="6"/>
        <v>3160</v>
      </c>
    </row>
    <row r="124" spans="1:7" x14ac:dyDescent="0.25">
      <c r="B124" t="str">
        <f t="shared" si="6"/>
        <v>Raining + high winds</v>
      </c>
      <c r="C124" s="3">
        <f t="shared" si="6"/>
        <v>2480</v>
      </c>
    </row>
    <row r="125" spans="1:7" x14ac:dyDescent="0.25">
      <c r="B125" t="str">
        <f t="shared" si="6"/>
        <v>Fine + high winds</v>
      </c>
      <c r="C125" s="3">
        <f t="shared" si="6"/>
        <v>2098</v>
      </c>
    </row>
    <row r="126" spans="1:7" x14ac:dyDescent="0.25">
      <c r="B126" t="str">
        <f t="shared" si="6"/>
        <v>Fog or mist</v>
      </c>
      <c r="C126" s="3">
        <f t="shared" si="6"/>
        <v>1639</v>
      </c>
    </row>
    <row r="127" spans="1:7" x14ac:dyDescent="0.25">
      <c r="B127" t="str">
        <f t="shared" si="6"/>
        <v>Snowing + high winds</v>
      </c>
      <c r="C127" s="3">
        <f t="shared" si="6"/>
        <v>474</v>
      </c>
    </row>
  </sheetData>
  <pageMargins left="0.7" right="0.7" top="0.75" bottom="0.75" header="0.3" footer="0.3"/>
  <drawing r:id="rId10"/>
  <extLst>
    <ext xmlns:x14="http://schemas.microsoft.com/office/spreadsheetml/2009/9/main" uri="{A8765BA9-456A-4dab-B4F3-ACF838C121DE}">
      <x14:slicerList>
        <x14:slicer r:id="rId11"/>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F15DC9-724C-4C0E-81DF-E91D26D44EDB}">
  <dimension ref="A1"/>
  <sheetViews>
    <sheetView tabSelected="1" zoomScaleNormal="100" workbookViewId="0">
      <selection activeCell="K12" sqref="K12"/>
    </sheetView>
  </sheetViews>
  <sheetFormatPr defaultRowHeight="15" x14ac:dyDescent="0.25"/>
  <cols>
    <col min="1" max="16384" width="9.140625" style="5"/>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Props1.xml><?xml version="1.0" encoding="utf-8"?>
<ds:datastoreItem xmlns:ds="http://schemas.openxmlformats.org/officeDocument/2006/customXml" ds:itemID="{F41C2523-29D2-49B8-B0A5-672468C163C6}">
  <ds:schemaRefs/>
</ds:datastoreItem>
</file>

<file path=customXml/itemProps2.xml><?xml version="1.0" encoding="utf-8"?>
<ds:datastoreItem xmlns:ds="http://schemas.openxmlformats.org/officeDocument/2006/customXml" ds:itemID="{270D36AC-2989-4791-B413-CFBF6DE7A802}">
  <ds:schemaRefs>
    <ds:schemaRef ds:uri="http://schemas.microsoft.com/DataMashup"/>
  </ds:schemaRefs>
</ds:datastoreItem>
</file>

<file path=customXml/itemProps3.xml><?xml version="1.0" encoding="utf-8"?>
<ds:datastoreItem xmlns:ds="http://schemas.openxmlformats.org/officeDocument/2006/customXml" ds:itemID="{97D08A45-22C5-45BD-8B73-1A4D0860183B}">
  <ds:schemaRefs/>
</ds:datastoreItem>
</file>

<file path=customXml/itemProps4.xml><?xml version="1.0" encoding="utf-8"?>
<ds:datastoreItem xmlns:ds="http://schemas.openxmlformats.org/officeDocument/2006/customXml" ds:itemID="{C42EED3C-F7B3-40EB-B962-E7853FBAA503}">
  <ds:schemaRefs/>
</ds:datastoreItem>
</file>

<file path=customXml/itemProps5.xml><?xml version="1.0" encoding="utf-8"?>
<ds:datastoreItem xmlns:ds="http://schemas.openxmlformats.org/officeDocument/2006/customXml" ds:itemID="{E7D8AFF9-5458-4D54-9CE5-96BC604FDD3E}">
  <ds:schemaRefs/>
</ds:datastoreItem>
</file>

<file path=customXml/itemProps6.xml><?xml version="1.0" encoding="utf-8"?>
<ds:datastoreItem xmlns:ds="http://schemas.openxmlformats.org/officeDocument/2006/customXml" ds:itemID="{2E53FB21-BF8F-433E-A925-A3A9378BE1E6}">
  <ds:schemaRefs/>
</ds:datastoreItem>
</file>

<file path=customXml/itemProps7.xml><?xml version="1.0" encoding="utf-8"?>
<ds:datastoreItem xmlns:ds="http://schemas.openxmlformats.org/officeDocument/2006/customXml" ds:itemID="{FA103345-639B-471C-B23E-4101A37ECCB0}">
  <ds:schemaRefs/>
</ds:datastoreItem>
</file>

<file path=customXml/itemProps8.xml><?xml version="1.0" encoding="utf-8"?>
<ds:datastoreItem xmlns:ds="http://schemas.openxmlformats.org/officeDocument/2006/customXml" ds:itemID="{7FBEF147-EC4C-44E5-8D8E-D7CD5511A3AE}">
  <ds:schemaRefs/>
</ds:datastoreItem>
</file>

<file path=customXml/itemProps9.xml><?xml version="1.0" encoding="utf-8"?>
<ds:datastoreItem xmlns:ds="http://schemas.openxmlformats.org/officeDocument/2006/customXml" ds:itemID="{4EC467ED-BE20-42DF-83E0-6DAD20473F1B}">
  <ds:schemaRefs/>
</ds:datastoreItem>
</file>

<file path=customXml/itemProps10.xml><?xml version="1.0" encoding="utf-8"?>
<ds:datastoreItem xmlns:ds="http://schemas.openxmlformats.org/officeDocument/2006/customXml" ds:itemID="{7812D410-AE1A-453D-AD6B-9D1EAE13EA4A}">
  <ds:schemaRefs/>
</ds:datastoreItem>
</file>

<file path=customXml/itemProps11.xml><?xml version="1.0" encoding="utf-8"?>
<ds:datastoreItem xmlns:ds="http://schemas.openxmlformats.org/officeDocument/2006/customXml" ds:itemID="{3A010CBA-B63C-4541-B921-86630F4206F3}">
  <ds:schemaRefs/>
</ds:datastoreItem>
</file>

<file path=customXml/itemProps12.xml><?xml version="1.0" encoding="utf-8"?>
<ds:datastoreItem xmlns:ds="http://schemas.openxmlformats.org/officeDocument/2006/customXml" ds:itemID="{7B4EC640-23D7-4EDB-899A-DC076A6FBE64}">
  <ds:schemaRefs/>
</ds:datastoreItem>
</file>

<file path=customXml/itemProps13.xml><?xml version="1.0" encoding="utf-8"?>
<ds:datastoreItem xmlns:ds="http://schemas.openxmlformats.org/officeDocument/2006/customXml" ds:itemID="{B32A60B3-354D-49F0-BD37-79DAF4EF9602}">
  <ds:schemaRefs/>
</ds:datastoreItem>
</file>

<file path=customXml/itemProps14.xml><?xml version="1.0" encoding="utf-8"?>
<ds:datastoreItem xmlns:ds="http://schemas.openxmlformats.org/officeDocument/2006/customXml" ds:itemID="{5C739FB3-F41A-4AA9-A26E-83404EF39E30}">
  <ds:schemaRefs/>
</ds:datastoreItem>
</file>

<file path=customXml/itemProps15.xml><?xml version="1.0" encoding="utf-8"?>
<ds:datastoreItem xmlns:ds="http://schemas.openxmlformats.org/officeDocument/2006/customXml" ds:itemID="{C77450EE-3DE6-4435-922F-E1A170BC4876}">
  <ds:schemaRefs/>
</ds:datastoreItem>
</file>

<file path=customXml/itemProps16.xml><?xml version="1.0" encoding="utf-8"?>
<ds:datastoreItem xmlns:ds="http://schemas.openxmlformats.org/officeDocument/2006/customXml" ds:itemID="{B871EB2D-B291-4C0F-A018-A7471668C3A2}">
  <ds:schemaRefs/>
</ds:datastoreItem>
</file>

<file path=customXml/itemProps17.xml><?xml version="1.0" encoding="utf-8"?>
<ds:datastoreItem xmlns:ds="http://schemas.openxmlformats.org/officeDocument/2006/customXml" ds:itemID="{D5CE6D20-1E90-4AE9-91FF-6CD9C57388B3}">
  <ds:schemaRefs/>
</ds:datastoreItem>
</file>

<file path=customXml/itemProps18.xml><?xml version="1.0" encoding="utf-8"?>
<ds:datastoreItem xmlns:ds="http://schemas.openxmlformats.org/officeDocument/2006/customXml" ds:itemID="{E816596C-2B2C-4887-ADD2-7F5D161D92E3}">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Pivot-Table</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Saurav Ramteke</dc:creator>
  <cp:lastModifiedBy>Saurav Ramteke</cp:lastModifiedBy>
  <dcterms:created xsi:type="dcterms:W3CDTF">2015-06-05T18:17:20Z</dcterms:created>
  <dcterms:modified xsi:type="dcterms:W3CDTF">2025-03-22T12:38:32Z</dcterms:modified>
</cp:coreProperties>
</file>