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ENB017\Desktop\ML Recruicment\"/>
    </mc:Choice>
  </mc:AlternateContent>
  <xr:revisionPtr revIDLastSave="0" documentId="8_{20EFC795-86E8-4FD1-AFF6-4496CE58AA03}" xr6:coauthVersionLast="47" xr6:coauthVersionMax="47" xr10:uidLastSave="{00000000-0000-0000-0000-000000000000}"/>
  <bookViews>
    <workbookView xWindow="-108" yWindow="-108" windowWidth="23256" windowHeight="12576" xr2:uid="{8F154D68-1EDA-4DF9-8FE9-261E42606B41}"/>
  </bookViews>
  <sheets>
    <sheet name="US SOV" sheetId="1" r:id="rId1"/>
    <sheet name="UK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E10" i="2"/>
  <c r="F5" i="2"/>
  <c r="E5" i="2"/>
  <c r="AK17" i="1"/>
  <c r="AJ17" i="1"/>
  <c r="AK16" i="1"/>
  <c r="AJ16" i="1"/>
  <c r="AL15" i="1"/>
  <c r="AK15" i="1"/>
  <c r="AJ14" i="1"/>
  <c r="AJ12" i="1"/>
  <c r="AG8" i="1"/>
  <c r="AF8" i="1"/>
  <c r="AE8" i="1"/>
  <c r="AD8" i="1"/>
  <c r="AC8" i="1"/>
  <c r="AB8" i="1"/>
  <c r="AA8" i="1"/>
  <c r="Z8" i="1"/>
  <c r="Y8" i="1"/>
  <c r="X8" i="1"/>
  <c r="W8" i="1"/>
  <c r="V8" i="1"/>
</calcChain>
</file>

<file path=xl/sharedStrings.xml><?xml version="1.0" encoding="utf-8"?>
<sst xmlns="http://schemas.openxmlformats.org/spreadsheetml/2006/main" count="390" uniqueCount="298">
  <si>
    <t>PROPERTY INSURANCE PROGRAM STATEMENT OF VALUES WITH COPE</t>
  </si>
  <si>
    <t>FEMA Flood Zone</t>
  </si>
  <si>
    <t>U.S. MASTER STATEMENT OF VALUES (ALL LOCATIONS)</t>
  </si>
  <si>
    <t>CONSTRUCTION PROFILE</t>
  </si>
  <si>
    <t>OCCUPANCY PROFILE</t>
  </si>
  <si>
    <t>AUTOMATIC SPRINKLERS (AS)</t>
  </si>
  <si>
    <t>Reporting
Category</t>
  </si>
  <si>
    <t>GRC 
Loc. No.</t>
  </si>
  <si>
    <t>GRC 
Bldg. ID</t>
  </si>
  <si>
    <t>Smithfield
Plant No.</t>
  </si>
  <si>
    <t xml:space="preserve">
Company</t>
  </si>
  <si>
    <t xml:space="preserve">
Location Name / Identifier</t>
  </si>
  <si>
    <t xml:space="preserve">
Op Division</t>
  </si>
  <si>
    <t xml:space="preserve">
Asset Number</t>
  </si>
  <si>
    <t xml:space="preserve">
Asset Type</t>
  </si>
  <si>
    <t xml:space="preserve">
Cost Center</t>
  </si>
  <si>
    <t xml:space="preserve">
Type</t>
  </si>
  <si>
    <t>Capacity
(Permitted Space)</t>
  </si>
  <si>
    <t xml:space="preserve">
Division (Allocation)</t>
  </si>
  <si>
    <t xml:space="preserve">
Legacy Name</t>
  </si>
  <si>
    <t xml:space="preserve">
Street Address</t>
  </si>
  <si>
    <t xml:space="preserve">
City</t>
  </si>
  <si>
    <t xml:space="preserve">
State</t>
  </si>
  <si>
    <t xml:space="preserve">
Zip Code</t>
  </si>
  <si>
    <t xml:space="preserve">
County</t>
  </si>
  <si>
    <t xml:space="preserve">
Country</t>
  </si>
  <si>
    <t xml:space="preserve">
Count</t>
  </si>
  <si>
    <t>Buildings &amp;
Improvements</t>
  </si>
  <si>
    <t>House and
Mobile Home</t>
  </si>
  <si>
    <t>Business
Personal Property</t>
  </si>
  <si>
    <t>Machinery 
&amp; Equipment</t>
  </si>
  <si>
    <t>Electronic Data
Processing Equip.</t>
  </si>
  <si>
    <t>Avg. Inventory
(ex. Live Animals)</t>
  </si>
  <si>
    <t>Gross Earnings
(Bus. Interruption)</t>
  </si>
  <si>
    <t>Ordinary Payroll
(90 Days Total)</t>
  </si>
  <si>
    <t>Total
Property Damage</t>
  </si>
  <si>
    <t>Total Business
Interruption</t>
  </si>
  <si>
    <t>Total 
Insurable Value</t>
  </si>
  <si>
    <t>Max. Inventory
(ex. Live Animals)</t>
  </si>
  <si>
    <t xml:space="preserve">
Value Stratification</t>
  </si>
  <si>
    <t xml:space="preserve">
Comments</t>
  </si>
  <si>
    <t xml:space="preserve">Exposure to Primary USD 50m </t>
  </si>
  <si>
    <t>Exposure to USD 37.5m x USD 12.5m</t>
  </si>
  <si>
    <t>Exposure to USD 100m x USD 50m</t>
  </si>
  <si>
    <t>Last GRC
Inspection</t>
  </si>
  <si>
    <t>Total
Floor Area</t>
  </si>
  <si>
    <t>Year
Constructed</t>
  </si>
  <si>
    <t>Year of 
Last Addition</t>
  </si>
  <si>
    <t xml:space="preserve">
Frame</t>
  </si>
  <si>
    <t>Non-
Combustible</t>
  </si>
  <si>
    <t xml:space="preserve">
Combustible</t>
  </si>
  <si>
    <t>Class II
Non-Comb.</t>
  </si>
  <si>
    <t xml:space="preserve">
Industry Group</t>
  </si>
  <si>
    <t xml:space="preserve">
SICCode</t>
  </si>
  <si>
    <t xml:space="preserve">
Manufacturing</t>
  </si>
  <si>
    <t xml:space="preserve">
Warehousing</t>
  </si>
  <si>
    <t xml:space="preserve">
Office</t>
  </si>
  <si>
    <t xml:space="preserve">
Retail</t>
  </si>
  <si>
    <t xml:space="preserve">
Other</t>
  </si>
  <si>
    <t>Number of
Fire Areas</t>
  </si>
  <si>
    <t>Number of
Basement Levels</t>
  </si>
  <si>
    <t xml:space="preserve">
Major Group</t>
  </si>
  <si>
    <t xml:space="preserve">
Specific Group</t>
  </si>
  <si>
    <t>Operational:
Hrs per Day</t>
  </si>
  <si>
    <t>Operational:
Days per Wk</t>
  </si>
  <si>
    <t>Sprinklered
Adequate Dsgn</t>
  </si>
  <si>
    <t>Sprinklered
Deficient Dsgn</t>
  </si>
  <si>
    <t>Not Sprink.
AS Needed</t>
  </si>
  <si>
    <t>Not Sprink.
AS Not Needed</t>
  </si>
  <si>
    <t>Nearest Fire
Dept. Station</t>
  </si>
  <si>
    <t xml:space="preserve">
Ext Fire Exp</t>
  </si>
  <si>
    <t xml:space="preserve">
Ext Fire Exp Prot</t>
  </si>
  <si>
    <t xml:space="preserve">
Flood Zone</t>
  </si>
  <si>
    <t>Flood
Exposure</t>
  </si>
  <si>
    <t xml:space="preserve">
FL Depth</t>
  </si>
  <si>
    <t>Earthquake
Exposure</t>
  </si>
  <si>
    <t xml:space="preserve">
Earthquake Zone</t>
  </si>
  <si>
    <t>Wind
Exposure</t>
  </si>
  <si>
    <t xml:space="preserve">
Wind Speed</t>
  </si>
  <si>
    <t xml:space="preserve">Site Inter-
dependencies? </t>
  </si>
  <si>
    <t xml:space="preserve">
Construction Description</t>
  </si>
  <si>
    <t>Country
Scheme</t>
  </si>
  <si>
    <t>Country
Code</t>
  </si>
  <si>
    <t xml:space="preserve">
Latitude</t>
  </si>
  <si>
    <t xml:space="preserve">
Longitude</t>
  </si>
  <si>
    <t>Number
of Buildings</t>
  </si>
  <si>
    <t>Number
of Stories</t>
  </si>
  <si>
    <t xml:space="preserve">
Height</t>
  </si>
  <si>
    <t xml:space="preserve">
Height Unit</t>
  </si>
  <si>
    <t>Floor
Area</t>
  </si>
  <si>
    <t>Floor
Area Unit</t>
  </si>
  <si>
    <t>Floors
Occupied</t>
  </si>
  <si>
    <t>Construction
Code Scheme</t>
  </si>
  <si>
    <t>Construction
Class</t>
  </si>
  <si>
    <t>Occupancy
Code Scheme</t>
  </si>
  <si>
    <t>Occupancy
Type</t>
  </si>
  <si>
    <t xml:space="preserve">
Occupancy Description</t>
  </si>
  <si>
    <t>Year
Built</t>
  </si>
  <si>
    <t>Year
Upgraded</t>
  </si>
  <si>
    <t>Bus Interruption
Preparedness</t>
  </si>
  <si>
    <t>Bus Interruption
Redundancy</t>
  </si>
  <si>
    <t>Plan 
Irregularity</t>
  </si>
  <si>
    <t>Soft
Story</t>
  </si>
  <si>
    <t>Vertical
Irregularity</t>
  </si>
  <si>
    <t>Exterior Walls / 
Cladding</t>
  </si>
  <si>
    <t xml:space="preserve">Short 
Column        </t>
  </si>
  <si>
    <t>Interior Walls /
Partitions</t>
  </si>
  <si>
    <t>URM
Chimney</t>
  </si>
  <si>
    <t xml:space="preserve">Ornament-
ation    </t>
  </si>
  <si>
    <t xml:space="preserve">Cripple 
Walls </t>
  </si>
  <si>
    <t>Equipment
Support / Fatigue</t>
  </si>
  <si>
    <t>Tilt-Up Retrofit
(Anchoring)</t>
  </si>
  <si>
    <t>Frame Bolted to 
Foundation</t>
  </si>
  <si>
    <t>Engineered
Foundation</t>
  </si>
  <si>
    <t>URM
Retrofit</t>
  </si>
  <si>
    <t>Base 
Isolation</t>
  </si>
  <si>
    <t xml:space="preserve">
Pounding</t>
  </si>
  <si>
    <t>Sprinkler
Leakage</t>
  </si>
  <si>
    <t>Sprinkler
Type</t>
  </si>
  <si>
    <t>Sprinkler Leakage
Susceptibility</t>
  </si>
  <si>
    <t>Construction
Quality (EQ)</t>
  </si>
  <si>
    <t>Equipment
Bracing (EQ)</t>
  </si>
  <si>
    <t>Structural
Upgrade</t>
  </si>
  <si>
    <t>Flashing and
Coping Quality</t>
  </si>
  <si>
    <t>Elevation of Finished Floor</t>
  </si>
  <si>
    <t>Building
Elevation</t>
  </si>
  <si>
    <t>Building
Elevation Match</t>
  </si>
  <si>
    <t>Construction
Quality (Wind)</t>
  </si>
  <si>
    <t>Slope Contents
Below Grade</t>
  </si>
  <si>
    <t>Frame-Foundation
Connection</t>
  </si>
  <si>
    <t>Res. Appurtenant
Structures</t>
  </si>
  <si>
    <t>Cladding
Type</t>
  </si>
  <si>
    <t>Roof Sheathing
Attachment</t>
  </si>
  <si>
    <t>Commercial
App. Structures</t>
  </si>
  <si>
    <t>Opening
Protection</t>
  </si>
  <si>
    <t>Ground Level
Mech/Elec Equip</t>
  </si>
  <si>
    <t>Roof Equip Bracing</t>
  </si>
  <si>
    <t>Roof
Age</t>
  </si>
  <si>
    <t>Roof
Anchor</t>
  </si>
  <si>
    <t>Roof
Geometry</t>
  </si>
  <si>
    <t>Roof 
Covering</t>
  </si>
  <si>
    <t xml:space="preserve">
Basement</t>
  </si>
  <si>
    <t>Flood Defense
Elevation</t>
  </si>
  <si>
    <t>Flood Defense
Elevation Unit</t>
  </si>
  <si>
    <t>CNTRYCODE</t>
  </si>
  <si>
    <t>LATITUDE</t>
  </si>
  <si>
    <t>LONGITUDE</t>
  </si>
  <si>
    <t>NUMBLDGS</t>
  </si>
  <si>
    <t>NUMSTORIES</t>
  </si>
  <si>
    <t>HEIGHT</t>
  </si>
  <si>
    <t xml:space="preserve">HEIGHTUNIT </t>
  </si>
  <si>
    <t>FLOORAREA</t>
  </si>
  <si>
    <t>AREAUNIT</t>
  </si>
  <si>
    <t>FLOOROCCUPANCY</t>
  </si>
  <si>
    <t>BLDGSCHEME</t>
  </si>
  <si>
    <t>BLDGCLASS</t>
  </si>
  <si>
    <t>OCCSCHEME</t>
  </si>
  <si>
    <t>OCCTYPE</t>
  </si>
  <si>
    <t>YEARBUILT</t>
  </si>
  <si>
    <t xml:space="preserve">YEARUPGRAD </t>
  </si>
  <si>
    <t>BIPREPAREDNESS</t>
  </si>
  <si>
    <t>BIREDUNDANCY</t>
  </si>
  <si>
    <t>SHAPECONF</t>
  </si>
  <si>
    <t>STORYPROF</t>
  </si>
  <si>
    <t>OVERPROF</t>
  </si>
  <si>
    <t>CLADDING</t>
  </si>
  <si>
    <t>SHORTCOL</t>
  </si>
  <si>
    <t>MASINTPART</t>
  </si>
  <si>
    <t>URMCHIMNEY</t>
  </si>
  <si>
    <t>ORNAMENT</t>
  </si>
  <si>
    <t>WALLSBRACD</t>
  </si>
  <si>
    <t>DURESS</t>
  </si>
  <si>
    <t xml:space="preserve">TILTUPRET </t>
  </si>
  <si>
    <t>FRAMEBOLT</t>
  </si>
  <si>
    <t>ENGFOUND</t>
  </si>
  <si>
    <t>URMPROV</t>
  </si>
  <si>
    <t>BASEISOL</t>
  </si>
  <si>
    <t>POUNDING</t>
  </si>
  <si>
    <t>EQSLINS</t>
  </si>
  <si>
    <t>SPNKLRTYPE</t>
  </si>
  <si>
    <t>EQSLSUSCEPTIBILITY</t>
  </si>
  <si>
    <t>CONQUAL</t>
  </si>
  <si>
    <t>MECHELEC</t>
  </si>
  <si>
    <t>STRUCTUP</t>
  </si>
  <si>
    <t>FLASHING</t>
  </si>
  <si>
    <t>FINISHEDFLOOR</t>
  </si>
  <si>
    <t>BUILDINGELEVATION</t>
  </si>
  <si>
    <t>BUILDINGELEVATIONMATCH</t>
  </si>
  <si>
    <t>CONSTQUALI</t>
  </si>
  <si>
    <t>SLOPE</t>
  </si>
  <si>
    <t>FOUNDSYS</t>
  </si>
  <si>
    <t>ARCHITECT</t>
  </si>
  <si>
    <t>CLADSYS</t>
  </si>
  <si>
    <t>CLADRATE</t>
  </si>
  <si>
    <t>EXTORN</t>
  </si>
  <si>
    <t>RESISTOPEN</t>
  </si>
  <si>
    <t>MECHGROUND</t>
  </si>
  <si>
    <t>ROOFEQUIP</t>
  </si>
  <si>
    <t>ROOFAGE</t>
  </si>
  <si>
    <t>ROOFANCH</t>
  </si>
  <si>
    <t>ROOFGEOM</t>
  </si>
  <si>
    <t>ROOFSYS</t>
  </si>
  <si>
    <t>BASEMENT</t>
  </si>
  <si>
    <t>POLICY TERM:2023/2024</t>
  </si>
  <si>
    <t>MEAT PRCS</t>
  </si>
  <si>
    <t>Packaged</t>
  </si>
  <si>
    <t>PACKAGED</t>
  </si>
  <si>
    <t/>
  </si>
  <si>
    <t>VERNON</t>
  </si>
  <si>
    <t>CA</t>
  </si>
  <si>
    <t>90058</t>
  </si>
  <si>
    <t>LOS ANGELES</t>
  </si>
  <si>
    <t>USA</t>
  </si>
  <si>
    <t>Incl. w Main</t>
  </si>
  <si>
    <t>Less than $7,500,000</t>
  </si>
  <si>
    <t>should be sold in June 2023</t>
  </si>
  <si>
    <t>5199</t>
  </si>
  <si>
    <t>Nondurable Goods</t>
  </si>
  <si>
    <t>Other</t>
  </si>
  <si>
    <t>Light</t>
  </si>
  <si>
    <t>Adequate</t>
  </si>
  <si>
    <t>X</t>
  </si>
  <si>
    <t>None</t>
  </si>
  <si>
    <t>Severe</t>
  </si>
  <si>
    <t>50</t>
  </si>
  <si>
    <t>Yes</t>
  </si>
  <si>
    <t>US</t>
  </si>
  <si>
    <t>ISO2A</t>
  </si>
  <si>
    <t>2</t>
  </si>
  <si>
    <t>ATC</t>
  </si>
  <si>
    <t>16</t>
  </si>
  <si>
    <t>SIC</t>
  </si>
  <si>
    <t>2001</t>
  </si>
  <si>
    <t>3048.0024B</t>
  </si>
  <si>
    <t>SPRINGDALE</t>
  </si>
  <si>
    <t>OH</t>
  </si>
  <si>
    <t>45246</t>
  </si>
  <si>
    <t>HAMILTON</t>
  </si>
  <si>
    <t>1</t>
  </si>
  <si>
    <t>13</t>
  </si>
  <si>
    <t>Food Preparations, Not Elsewhere Classified</t>
  </si>
  <si>
    <t>1970</t>
  </si>
  <si>
    <t>Unit 321</t>
  </si>
  <si>
    <t>Main Plant</t>
  </si>
  <si>
    <t>5823.0125</t>
  </si>
  <si>
    <t>5823.0132</t>
  </si>
  <si>
    <t>Random Address 231</t>
  </si>
  <si>
    <t>Random Address 3213</t>
  </si>
  <si>
    <t>Trade Sales</t>
  </si>
  <si>
    <t>&lt;3 miles</t>
  </si>
  <si>
    <t>Construction #2</t>
  </si>
  <si>
    <t>New Food Group</t>
  </si>
  <si>
    <t>New South</t>
  </si>
  <si>
    <t>WHSE &gt;$1M</t>
  </si>
  <si>
    <t>5356</t>
  </si>
  <si>
    <t>TAR HEEL</t>
  </si>
  <si>
    <t>NC</t>
  </si>
  <si>
    <t>28392</t>
  </si>
  <si>
    <t>BLADEN</t>
  </si>
  <si>
    <t>$50,000,000 to $150,000,000</t>
  </si>
  <si>
    <t>Food and Drugs Process</t>
  </si>
  <si>
    <t>5321</t>
  </si>
  <si>
    <t>SIOUX CITY</t>
  </si>
  <si>
    <t>IA</t>
  </si>
  <si>
    <t>51111</t>
  </si>
  <si>
    <t>WOODBURY</t>
  </si>
  <si>
    <t>$15,000,000 to $25,000,000</t>
  </si>
  <si>
    <t>HOG PROD</t>
  </si>
  <si>
    <t>SOUTH</t>
  </si>
  <si>
    <t>HPD</t>
  </si>
  <si>
    <t>90000115</t>
  </si>
  <si>
    <t>FEED MILL</t>
  </si>
  <si>
    <t>170</t>
  </si>
  <si>
    <t>LAURINBURG</t>
  </si>
  <si>
    <t>28352</t>
  </si>
  <si>
    <t>SCOTLAND</t>
  </si>
  <si>
    <t>$25,00,000 to $50,000,000</t>
  </si>
  <si>
    <t>Agriculture</t>
  </si>
  <si>
    <t>3328.0020</t>
  </si>
  <si>
    <t>FRESH MEATS CORP</t>
  </si>
  <si>
    <t>PKGD MEATS CORP</t>
  </si>
  <si>
    <t>HEL 312#</t>
  </si>
  <si>
    <t>SOAX-32#2</t>
  </si>
  <si>
    <t>321 Highway #9</t>
  </si>
  <si>
    <t>2800 James Dean Street</t>
  </si>
  <si>
    <t>Unknown road 321</t>
  </si>
  <si>
    <t>Food Property LLC.</t>
  </si>
  <si>
    <t>UK Warehouse Coverage Endorsement</t>
  </si>
  <si>
    <t>Warehouse</t>
  </si>
  <si>
    <t>Address</t>
  </si>
  <si>
    <t>Cope Form</t>
  </si>
  <si>
    <t>2023/24 AVG Inventory (USD)</t>
  </si>
  <si>
    <t>2023/24 MAX Inventory (USD)</t>
  </si>
  <si>
    <t>Y</t>
  </si>
  <si>
    <t>Damage</t>
  </si>
  <si>
    <t>HANKEVN</t>
  </si>
  <si>
    <t>HANKEVN
North WAY
NEWARK
NG24 2ER</t>
  </si>
  <si>
    <t>RAMAGE LLC
SAN FRANCISCO
LONDON
NEWCASTLE
NE27 0QE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</si>
</sst>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3" formatCode="_(* #,##0.00_);_(* \(#,##0.00\);_(* &quot;-&quot;??_);_(@_)"/>
    <numFmt numFmtId="164" formatCode="0.000000"/>
    <numFmt numFmtId="165" formatCode="&quot;$&quot;#,##0"/>
    <numFmt numFmtId="166" formatCode="00000"/>
    <numFmt numFmtId="167" formatCode="dd\-mmm\-yyyy"/>
    <numFmt numFmtId="168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Leelawadee UI"/>
      <family val="2"/>
    </font>
    <font>
      <sz val="12"/>
      <color theme="1"/>
      <name val="Leelawadee UI"/>
      <family val="2"/>
    </font>
    <font>
      <b/>
      <sz val="12"/>
      <color theme="1"/>
      <name val="Leelawadee UI"/>
      <family val="2"/>
    </font>
    <font>
      <sz val="12"/>
      <color theme="0"/>
      <name val="Leelawadee UI"/>
      <family val="2"/>
    </font>
    <font>
      <b/>
      <sz val="12"/>
      <color theme="3" tint="-0.249977111117893"/>
      <name val="Leelawadee UI"/>
      <family val="2"/>
    </font>
    <font>
      <sz val="10"/>
      <color theme="1"/>
      <name val="Leelawadee UI"/>
      <family val="2"/>
    </font>
    <font>
      <sz val="12"/>
      <color rgb="FFFFFFFF"/>
      <name val="Leelawadee UI"/>
      <family val="2"/>
    </font>
    <font>
      <b/>
      <sz val="12"/>
      <color rgb="FFFFFFFF"/>
      <name val="Leelawadee UI"/>
      <family val="2"/>
    </font>
    <font>
      <b/>
      <i/>
      <sz val="12"/>
      <color theme="1"/>
      <name val="Leelawadee UI"/>
      <family val="2"/>
    </font>
    <font>
      <sz val="12"/>
      <color rgb="FF000000"/>
      <name val="Leelawadee UI"/>
      <family val="2"/>
    </font>
    <font>
      <sz val="10"/>
      <color rgb="FF000000"/>
      <name val="Leelawadee UI"/>
      <family val="2"/>
    </font>
    <font>
      <i/>
      <sz val="10"/>
      <color rgb="FF000000"/>
      <name val="Leelawadee UI"/>
      <family val="2"/>
    </font>
    <font>
      <i/>
      <sz val="12"/>
      <color theme="1"/>
      <name val="Leelawadee UI"/>
      <family val="2"/>
    </font>
    <font>
      <i/>
      <sz val="12"/>
      <color rgb="FF000000"/>
      <name val="Leelawadee UI"/>
      <family val="2"/>
    </font>
    <font>
      <b/>
      <sz val="12"/>
      <color rgb="FF000000"/>
      <name val="Leelawadee UI"/>
      <family val="2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6D8D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</cellStyleXfs>
  <cellXfs count="111">
    <xf numFmtId="0" fontId="0" fillId="0" borderId="0" xfId="0"/>
    <xf numFmtId="0" fontId="3" fillId="3" borderId="0" xfId="0" applyFont="1" applyFill="1" applyAlignment="1">
      <alignment horizontal="left"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right" vertical="center"/>
    </xf>
    <xf numFmtId="164" fontId="4" fillId="3" borderId="0" xfId="0" applyNumberFormat="1" applyFont="1" applyFill="1" applyAlignment="1">
      <alignment horizontal="center" vertical="center"/>
    </xf>
    <xf numFmtId="3" fontId="4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right" vertical="center"/>
    </xf>
    <xf numFmtId="165" fontId="4" fillId="3" borderId="0" xfId="0" applyNumberFormat="1" applyFont="1" applyFill="1" applyAlignment="1">
      <alignment vertical="center"/>
    </xf>
    <xf numFmtId="9" fontId="4" fillId="3" borderId="0" xfId="2" applyFont="1" applyFill="1" applyAlignment="1">
      <alignment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right" vertical="center"/>
    </xf>
    <xf numFmtId="164" fontId="6" fillId="3" borderId="0" xfId="0" applyNumberFormat="1" applyFont="1" applyFill="1" applyAlignment="1">
      <alignment horizontal="center" vertical="center"/>
    </xf>
    <xf numFmtId="3" fontId="6" fillId="3" borderId="0" xfId="0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left" vertical="top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49" fontId="4" fillId="3" borderId="0" xfId="0" applyNumberFormat="1" applyFont="1" applyFill="1" applyAlignment="1">
      <alignment vertical="center"/>
    </xf>
    <xf numFmtId="3" fontId="8" fillId="3" borderId="0" xfId="0" applyNumberFormat="1" applyFont="1" applyFill="1" applyAlignment="1">
      <alignment horizontal="center" vertical="top"/>
    </xf>
    <xf numFmtId="49" fontId="9" fillId="4" borderId="5" xfId="0" applyNumberFormat="1" applyFont="1" applyFill="1" applyBorder="1" applyAlignment="1">
      <alignment horizontal="center" vertical="center" wrapText="1"/>
    </xf>
    <xf numFmtId="49" fontId="9" fillId="4" borderId="6" xfId="0" applyNumberFormat="1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left" vertical="center" wrapText="1" indent="1"/>
    </xf>
    <xf numFmtId="0" fontId="9" fillId="4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9" fillId="8" borderId="6" xfId="0" applyFont="1" applyFill="1" applyBorder="1" applyAlignment="1">
      <alignment horizontal="center" vertical="center" wrapText="1"/>
    </xf>
    <xf numFmtId="164" fontId="9" fillId="8" borderId="6" xfId="0" applyNumberFormat="1" applyFont="1" applyFill="1" applyBorder="1" applyAlignment="1">
      <alignment horizontal="center" vertical="center" wrapText="1"/>
    </xf>
    <xf numFmtId="3" fontId="9" fillId="8" borderId="6" xfId="0" applyNumberFormat="1" applyFont="1" applyFill="1" applyBorder="1" applyAlignment="1">
      <alignment horizontal="center" vertical="center" wrapText="1"/>
    </xf>
    <xf numFmtId="0" fontId="9" fillId="8" borderId="8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vertical="center" wrapText="1"/>
    </xf>
    <xf numFmtId="49" fontId="4" fillId="3" borderId="0" xfId="0" applyNumberFormat="1" applyFont="1" applyFill="1" applyAlignment="1">
      <alignment horizontal="center" vertical="center"/>
    </xf>
    <xf numFmtId="165" fontId="12" fillId="3" borderId="10" xfId="0" applyNumberFormat="1" applyFont="1" applyFill="1" applyBorder="1" applyAlignment="1">
      <alignment horizontal="right" vertical="center" indent="1"/>
    </xf>
    <xf numFmtId="165" fontId="12" fillId="9" borderId="10" xfId="0" applyNumberFormat="1" applyFont="1" applyFill="1" applyBorder="1" applyAlignment="1">
      <alignment horizontal="right" vertical="center" indent="1"/>
    </xf>
    <xf numFmtId="165" fontId="12" fillId="3" borderId="11" xfId="0" applyNumberFormat="1" applyFont="1" applyFill="1" applyBorder="1" applyAlignment="1">
      <alignment horizontal="right" vertical="center" indent="1"/>
    </xf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right" vertical="center"/>
    </xf>
    <xf numFmtId="0" fontId="14" fillId="3" borderId="0" xfId="0" applyFont="1" applyFill="1" applyAlignment="1">
      <alignment horizontal="right" vertical="center"/>
    </xf>
    <xf numFmtId="0" fontId="13" fillId="3" borderId="10" xfId="0" applyFont="1" applyFill="1" applyBorder="1" applyAlignment="1">
      <alignment horizontal="center" vertical="center"/>
    </xf>
    <xf numFmtId="164" fontId="13" fillId="3" borderId="10" xfId="0" applyNumberFormat="1" applyFont="1" applyFill="1" applyBorder="1" applyAlignment="1">
      <alignment horizontal="center" vertical="center"/>
    </xf>
    <xf numFmtId="3" fontId="13" fillId="3" borderId="10" xfId="0" applyNumberFormat="1" applyFont="1" applyFill="1" applyBorder="1" applyAlignment="1">
      <alignment horizontal="center" vertical="center"/>
    </xf>
    <xf numFmtId="165" fontId="13" fillId="3" borderId="10" xfId="0" applyNumberFormat="1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center" vertical="center"/>
    </xf>
    <xf numFmtId="6" fontId="4" fillId="3" borderId="0" xfId="0" applyNumberFormat="1" applyFont="1" applyFill="1" applyAlignment="1">
      <alignment vertical="center"/>
    </xf>
    <xf numFmtId="6" fontId="4" fillId="3" borderId="0" xfId="0" applyNumberFormat="1" applyFont="1" applyFill="1" applyAlignment="1">
      <alignment horizontal="center" vertical="center"/>
    </xf>
    <xf numFmtId="6" fontId="4" fillId="3" borderId="0" xfId="0" applyNumberFormat="1" applyFont="1" applyFill="1" applyAlignment="1">
      <alignment horizontal="right" vertical="center"/>
    </xf>
    <xf numFmtId="6" fontId="15" fillId="3" borderId="0" xfId="0" applyNumberFormat="1" applyFont="1" applyFill="1" applyAlignment="1">
      <alignment horizontal="right" vertical="center"/>
    </xf>
    <xf numFmtId="49" fontId="12" fillId="10" borderId="10" xfId="0" applyNumberFormat="1" applyFont="1" applyFill="1" applyBorder="1" applyAlignment="1">
      <alignment horizontal="center" vertical="center"/>
    </xf>
    <xf numFmtId="49" fontId="12" fillId="10" borderId="10" xfId="0" applyNumberFormat="1" applyFont="1" applyFill="1" applyBorder="1" applyAlignment="1">
      <alignment horizontal="right" vertical="center"/>
    </xf>
    <xf numFmtId="49" fontId="16" fillId="10" borderId="10" xfId="0" applyNumberFormat="1" applyFont="1" applyFill="1" applyBorder="1" applyAlignment="1">
      <alignment horizontal="right" vertical="center"/>
    </xf>
    <xf numFmtId="49" fontId="12" fillId="9" borderId="10" xfId="0" applyNumberFormat="1" applyFont="1" applyFill="1" applyBorder="1" applyAlignment="1">
      <alignment horizontal="center" vertical="top"/>
    </xf>
    <xf numFmtId="49" fontId="12" fillId="3" borderId="10" xfId="0" applyNumberFormat="1" applyFont="1" applyFill="1" applyBorder="1" applyAlignment="1">
      <alignment horizontal="center" vertical="top"/>
    </xf>
    <xf numFmtId="49" fontId="12" fillId="3" borderId="10" xfId="0" applyNumberFormat="1" applyFont="1" applyFill="1" applyBorder="1" applyAlignment="1">
      <alignment horizontal="left" vertical="top" wrapText="1" indent="1"/>
    </xf>
    <xf numFmtId="3" fontId="12" fillId="3" borderId="10" xfId="0" applyNumberFormat="1" applyFont="1" applyFill="1" applyBorder="1" applyAlignment="1">
      <alignment horizontal="left" vertical="top" wrapText="1" indent="1"/>
    </xf>
    <xf numFmtId="166" fontId="12" fillId="3" borderId="10" xfId="0" applyNumberFormat="1" applyFont="1" applyFill="1" applyBorder="1" applyAlignment="1">
      <alignment horizontal="left" vertical="top" wrapText="1" indent="1"/>
    </xf>
    <xf numFmtId="43" fontId="12" fillId="3" borderId="10" xfId="1" applyFont="1" applyFill="1" applyBorder="1" applyAlignment="1">
      <alignment horizontal="left" vertical="top" wrapText="1" indent="1"/>
    </xf>
    <xf numFmtId="49" fontId="12" fillId="11" borderId="10" xfId="0" applyNumberFormat="1" applyFont="1" applyFill="1" applyBorder="1" applyAlignment="1">
      <alignment horizontal="center" vertical="top" wrapText="1"/>
    </xf>
    <xf numFmtId="165" fontId="12" fillId="3" borderId="10" xfId="0" applyNumberFormat="1" applyFont="1" applyFill="1" applyBorder="1" applyAlignment="1">
      <alignment horizontal="right" vertical="top" wrapText="1" indent="1"/>
    </xf>
    <xf numFmtId="165" fontId="12" fillId="9" borderId="10" xfId="0" applyNumberFormat="1" applyFont="1" applyFill="1" applyBorder="1" applyAlignment="1">
      <alignment horizontal="right" vertical="top" wrapText="1" indent="1"/>
    </xf>
    <xf numFmtId="0" fontId="12" fillId="3" borderId="10" xfId="0" applyFont="1" applyFill="1" applyBorder="1" applyAlignment="1">
      <alignment horizontal="left" vertical="top" wrapText="1" indent="1"/>
    </xf>
    <xf numFmtId="165" fontId="17" fillId="12" borderId="10" xfId="0" applyNumberFormat="1" applyFont="1" applyFill="1" applyBorder="1" applyAlignment="1">
      <alignment horizontal="right" vertical="top" wrapText="1" indent="1"/>
    </xf>
    <xf numFmtId="165" fontId="16" fillId="7" borderId="10" xfId="0" applyNumberFormat="1" applyFont="1" applyFill="1" applyBorder="1" applyAlignment="1">
      <alignment horizontal="right" vertical="top" wrapText="1" indent="1"/>
    </xf>
    <xf numFmtId="167" fontId="12" fillId="3" borderId="10" xfId="0" applyNumberFormat="1" applyFont="1" applyFill="1" applyBorder="1" applyAlignment="1">
      <alignment horizontal="center" vertical="top" wrapText="1"/>
    </xf>
    <xf numFmtId="3" fontId="12" fillId="3" borderId="10" xfId="0" applyNumberFormat="1" applyFont="1" applyFill="1" applyBorder="1" applyAlignment="1">
      <alignment horizontal="center" vertical="top" wrapText="1"/>
    </xf>
    <xf numFmtId="1" fontId="12" fillId="3" borderId="10" xfId="0" applyNumberFormat="1" applyFont="1" applyFill="1" applyBorder="1" applyAlignment="1">
      <alignment horizontal="center" vertical="top" wrapText="1"/>
    </xf>
    <xf numFmtId="9" fontId="12" fillId="3" borderId="10" xfId="2" applyFont="1" applyFill="1" applyBorder="1" applyAlignment="1">
      <alignment horizontal="center" vertical="top" wrapText="1"/>
    </xf>
    <xf numFmtId="0" fontId="12" fillId="3" borderId="10" xfId="0" applyFont="1" applyFill="1" applyBorder="1" applyAlignment="1">
      <alignment horizontal="center" vertical="top" wrapText="1"/>
    </xf>
    <xf numFmtId="49" fontId="12" fillId="3" borderId="10" xfId="0" applyNumberFormat="1" applyFont="1" applyFill="1" applyBorder="1" applyAlignment="1">
      <alignment horizontal="center" vertical="top" wrapText="1"/>
    </xf>
    <xf numFmtId="164" fontId="12" fillId="3" borderId="10" xfId="0" applyNumberFormat="1" applyFont="1" applyFill="1" applyBorder="1" applyAlignment="1">
      <alignment horizontal="center" vertical="top" wrapText="1"/>
    </xf>
    <xf numFmtId="0" fontId="3" fillId="3" borderId="0" xfId="0" applyFont="1" applyFill="1" applyAlignment="1">
      <alignment horizontal="left" vertical="top" wrapText="1" indent="1"/>
    </xf>
    <xf numFmtId="0" fontId="4" fillId="3" borderId="0" xfId="0" applyFont="1" applyFill="1" applyAlignment="1">
      <alignment horizontal="left" vertical="top" wrapText="1" indent="1"/>
    </xf>
    <xf numFmtId="49" fontId="12" fillId="13" borderId="10" xfId="0" applyNumberFormat="1" applyFont="1" applyFill="1" applyBorder="1" applyAlignment="1">
      <alignment horizontal="center" vertical="top"/>
    </xf>
    <xf numFmtId="49" fontId="12" fillId="13" borderId="10" xfId="0" applyNumberFormat="1" applyFont="1" applyFill="1" applyBorder="1" applyAlignment="1">
      <alignment horizontal="left" vertical="top" wrapText="1" indent="1"/>
    </xf>
    <xf numFmtId="3" fontId="12" fillId="13" borderId="10" xfId="0" applyNumberFormat="1" applyFont="1" applyFill="1" applyBorder="1" applyAlignment="1">
      <alignment horizontal="left" vertical="top" wrapText="1" indent="1"/>
    </xf>
    <xf numFmtId="166" fontId="12" fillId="13" borderId="10" xfId="0" applyNumberFormat="1" applyFont="1" applyFill="1" applyBorder="1" applyAlignment="1">
      <alignment horizontal="left" vertical="top" wrapText="1" indent="1"/>
    </xf>
    <xf numFmtId="43" fontId="12" fillId="13" borderId="10" xfId="1" applyFont="1" applyFill="1" applyBorder="1" applyAlignment="1">
      <alignment horizontal="left" vertical="top" wrapText="1" indent="1"/>
    </xf>
    <xf numFmtId="49" fontId="12" fillId="13" borderId="10" xfId="0" applyNumberFormat="1" applyFont="1" applyFill="1" applyBorder="1" applyAlignment="1">
      <alignment horizontal="center" vertical="top" wrapText="1"/>
    </xf>
    <xf numFmtId="165" fontId="12" fillId="13" borderId="10" xfId="0" applyNumberFormat="1" applyFont="1" applyFill="1" applyBorder="1" applyAlignment="1">
      <alignment horizontal="right" vertical="top" wrapText="1" indent="1"/>
    </xf>
    <xf numFmtId="0" fontId="12" fillId="13" borderId="10" xfId="0" applyFont="1" applyFill="1" applyBorder="1" applyAlignment="1">
      <alignment horizontal="left" vertical="top" wrapText="1" indent="1"/>
    </xf>
    <xf numFmtId="165" fontId="17" fillId="13" borderId="10" xfId="0" applyNumberFormat="1" applyFont="1" applyFill="1" applyBorder="1" applyAlignment="1">
      <alignment horizontal="right" vertical="top" wrapText="1" indent="1"/>
    </xf>
    <xf numFmtId="165" fontId="16" fillId="13" borderId="10" xfId="0" applyNumberFormat="1" applyFont="1" applyFill="1" applyBorder="1" applyAlignment="1">
      <alignment horizontal="right" vertical="top" wrapText="1" indent="1"/>
    </xf>
    <xf numFmtId="167" fontId="12" fillId="13" borderId="10" xfId="0" applyNumberFormat="1" applyFont="1" applyFill="1" applyBorder="1" applyAlignment="1">
      <alignment horizontal="center" vertical="top" wrapText="1"/>
    </xf>
    <xf numFmtId="3" fontId="12" fillId="13" borderId="10" xfId="0" applyNumberFormat="1" applyFont="1" applyFill="1" applyBorder="1" applyAlignment="1">
      <alignment horizontal="center" vertical="top" wrapText="1"/>
    </xf>
    <xf numFmtId="1" fontId="12" fillId="13" borderId="10" xfId="0" applyNumberFormat="1" applyFont="1" applyFill="1" applyBorder="1" applyAlignment="1">
      <alignment horizontal="center" vertical="top" wrapText="1"/>
    </xf>
    <xf numFmtId="9" fontId="12" fillId="13" borderId="10" xfId="2" applyFont="1" applyFill="1" applyBorder="1" applyAlignment="1">
      <alignment horizontal="center" vertical="top" wrapText="1"/>
    </xf>
    <xf numFmtId="0" fontId="12" fillId="13" borderId="10" xfId="0" applyFont="1" applyFill="1" applyBorder="1" applyAlignment="1">
      <alignment horizontal="center" vertical="top" wrapText="1"/>
    </xf>
    <xf numFmtId="164" fontId="12" fillId="13" borderId="10" xfId="0" applyNumberFormat="1" applyFont="1" applyFill="1" applyBorder="1" applyAlignment="1">
      <alignment horizontal="center" vertical="top" wrapText="1"/>
    </xf>
    <xf numFmtId="0" fontId="2" fillId="0" borderId="0" xfId="0" applyFont="1"/>
    <xf numFmtId="168" fontId="0" fillId="0" borderId="0" xfId="1" applyNumberFormat="1" applyFont="1" applyAlignment="1">
      <alignment horizontal="right"/>
    </xf>
    <xf numFmtId="0" fontId="0" fillId="2" borderId="1" xfId="3" applyFont="1"/>
    <xf numFmtId="0" fontId="18" fillId="0" borderId="0" xfId="0" applyFont="1"/>
    <xf numFmtId="168" fontId="0" fillId="0" borderId="0" xfId="1" applyNumberFormat="1" applyFont="1"/>
    <xf numFmtId="168" fontId="2" fillId="13" borderId="0" xfId="1" applyNumberFormat="1" applyFont="1" applyFill="1"/>
    <xf numFmtId="168" fontId="2" fillId="14" borderId="0" xfId="1" applyNumberFormat="1" applyFont="1" applyFill="1"/>
    <xf numFmtId="0" fontId="2" fillId="0" borderId="13" xfId="0" applyFont="1" applyBorder="1" applyAlignment="1">
      <alignment horizontal="center" vertical="center"/>
    </xf>
    <xf numFmtId="168" fontId="0" fillId="0" borderId="13" xfId="1" applyNumberFormat="1" applyFont="1" applyBorder="1"/>
    <xf numFmtId="0" fontId="2" fillId="13" borderId="13" xfId="0" applyFont="1" applyFill="1" applyBorder="1" applyAlignment="1">
      <alignment horizontal="center" vertical="center" wrapText="1"/>
    </xf>
    <xf numFmtId="0" fontId="2" fillId="14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vertical="top"/>
    </xf>
    <xf numFmtId="0" fontId="0" fillId="0" borderId="13" xfId="0" applyBorder="1" applyAlignment="1">
      <alignment vertical="top" wrapText="1"/>
    </xf>
    <xf numFmtId="168" fontId="0" fillId="0" borderId="13" xfId="1" applyNumberFormat="1" applyFont="1" applyBorder="1" applyAlignment="1">
      <alignment horizontal="center" vertical="top"/>
    </xf>
    <xf numFmtId="168" fontId="0" fillId="13" borderId="13" xfId="1" applyNumberFormat="1" applyFont="1" applyFill="1" applyBorder="1" applyAlignment="1">
      <alignment vertical="top" wrapText="1"/>
    </xf>
    <xf numFmtId="168" fontId="0" fillId="14" borderId="13" xfId="1" applyNumberFormat="1" applyFont="1" applyFill="1" applyBorder="1" applyAlignment="1">
      <alignment vertical="top" wrapText="1"/>
    </xf>
    <xf numFmtId="168" fontId="0" fillId="0" borderId="13" xfId="1" applyNumberFormat="1" applyFont="1" applyFill="1" applyBorder="1" applyAlignment="1">
      <alignment horizontal="center" vertical="top"/>
    </xf>
    <xf numFmtId="168" fontId="0" fillId="0" borderId="0" xfId="0" applyNumberFormat="1"/>
  </cellXfs>
  <cellStyles count="4">
    <cellStyle name="Comma" xfId="1" builtinId="3"/>
    <cellStyle name="Normal" xfId="0" builtinId="0"/>
    <cellStyle name="Note" xfId="3" builtinId="10"/>
    <cellStyle name="Percent" xfId="2" builtinId="5"/>
  </cellStyles>
  <dxfs count="13">
    <dxf>
      <fill>
        <patternFill>
          <bgColor theme="3" tint="0.79998168889431442"/>
        </patternFill>
      </fill>
    </dxf>
    <dxf>
      <fill>
        <patternFill>
          <bgColor rgb="FFD6DCE4"/>
        </patternFill>
      </fill>
    </dxf>
    <dxf>
      <fill>
        <patternFill>
          <bgColor theme="3" tint="0.79998168889431442"/>
        </patternFill>
      </fill>
    </dxf>
    <dxf>
      <fill>
        <patternFill>
          <bgColor rgb="FFD6DCE4"/>
        </patternFill>
      </fill>
    </dxf>
    <dxf>
      <fill>
        <patternFill>
          <bgColor theme="3" tint="0.79998168889431442"/>
        </patternFill>
      </fill>
    </dxf>
    <dxf>
      <fill>
        <patternFill>
          <bgColor rgb="FFD6DCE4"/>
        </patternFill>
      </fill>
    </dxf>
    <dxf>
      <fill>
        <patternFill>
          <bgColor rgb="FFD6DCE4"/>
        </patternFill>
      </fill>
    </dxf>
    <dxf>
      <fill>
        <patternFill>
          <bgColor rgb="FFD6DCE4"/>
        </patternFill>
      </fill>
    </dxf>
    <dxf>
      <fill>
        <patternFill>
          <bgColor rgb="FFD6DCE4"/>
        </patternFill>
      </fill>
    </dxf>
    <dxf>
      <fill>
        <patternFill>
          <bgColor theme="3" tint="0.79998168889431442"/>
        </patternFill>
      </fill>
    </dxf>
    <dxf>
      <fill>
        <patternFill>
          <bgColor rgb="FFD6DCE4"/>
        </patternFill>
      </fill>
    </dxf>
    <dxf>
      <fill>
        <patternFill>
          <bgColor theme="3" tint="0.79998168889431442"/>
        </patternFill>
      </fill>
    </dxf>
    <dxf>
      <fill>
        <patternFill>
          <bgColor rgb="FFD6D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BEFF1-D662-47FB-967C-51CA5743DAA0}">
  <dimension ref="A1:EJ17"/>
  <sheetViews>
    <sheetView tabSelected="1" workbookViewId="0">
      <selection activeCell="A20" sqref="A20"/>
    </sheetView>
  </sheetViews>
  <sheetFormatPr defaultColWidth="9.109375" defaultRowHeight="14.4" x14ac:dyDescent="0.3"/>
  <cols>
    <col min="1" max="2" width="16.6640625" customWidth="1"/>
    <col min="3" max="4" width="0" hidden="1" customWidth="1"/>
    <col min="5" max="6" width="55.6640625" customWidth="1"/>
    <col min="7" max="8" width="0" hidden="1" customWidth="1"/>
    <col min="9" max="9" width="30.6640625" customWidth="1"/>
    <col min="10" max="14" width="0" hidden="1" customWidth="1"/>
    <col min="15" max="15" width="45.6640625" customWidth="1"/>
    <col min="16" max="16" width="25.6640625" customWidth="1"/>
    <col min="17" max="18" width="14.6640625" customWidth="1"/>
    <col min="19" max="19" width="25.6640625" customWidth="1"/>
    <col min="20" max="20" width="22.6640625" customWidth="1"/>
    <col min="21" max="26" width="0" hidden="1" customWidth="1"/>
    <col min="27" max="27" width="22.6640625" customWidth="1"/>
    <col min="28" max="32" width="0" hidden="1" customWidth="1"/>
    <col min="33" max="33" width="22.6640625" customWidth="1"/>
    <col min="34" max="35" width="0" hidden="1" customWidth="1"/>
    <col min="36" max="36" width="45.6640625" customWidth="1"/>
    <col min="37" max="37" width="23.33203125" customWidth="1"/>
    <col min="38" max="38" width="45.6640625" customWidth="1"/>
    <col min="39" max="39" width="18.6640625" customWidth="1"/>
    <col min="40" max="40" width="20.6640625" customWidth="1"/>
    <col min="41" max="46" width="18.6640625" customWidth="1"/>
    <col min="47" max="47" width="28.6640625" customWidth="1"/>
    <col min="48" max="55" width="18.6640625" customWidth="1"/>
    <col min="56" max="56" width="28.6640625" customWidth="1"/>
    <col min="57" max="57" width="35.6640625" customWidth="1"/>
    <col min="58" max="74" width="18.6640625" customWidth="1"/>
    <col min="75" max="76" width="35.6640625" customWidth="1"/>
    <col min="77" max="78" width="16.6640625" customWidth="1"/>
    <col min="79" max="80" width="20.6640625" customWidth="1"/>
    <col min="81" max="86" width="16.6640625" customWidth="1"/>
    <col min="87" max="91" width="20.6640625" customWidth="1"/>
    <col min="92" max="92" width="35.6640625" customWidth="1"/>
    <col min="93" max="94" width="16.6640625" customWidth="1"/>
    <col min="95" max="96" width="20.6640625" customWidth="1"/>
    <col min="97" max="99" width="16.6640625" customWidth="1"/>
    <col min="100" max="100" width="20.6640625" customWidth="1"/>
    <col min="101" max="101" width="16.6640625" customWidth="1"/>
    <col min="102" max="102" width="20.6640625" customWidth="1"/>
    <col min="103" max="105" width="16.6640625" customWidth="1"/>
    <col min="106" max="107" width="20.6640625" customWidth="1"/>
    <col min="108" max="108" width="22.6640625" customWidth="1"/>
    <col min="109" max="114" width="16.6640625" customWidth="1"/>
    <col min="115" max="115" width="22.6640625" customWidth="1"/>
    <col min="116" max="117" width="20.6640625" customWidth="1"/>
    <col min="118" max="118" width="16.6640625" customWidth="1"/>
    <col min="119" max="120" width="20.6640625" customWidth="1"/>
    <col min="121" max="121" width="22.6640625" customWidth="1"/>
    <col min="122" max="122" width="28.6640625" customWidth="1"/>
    <col min="123" max="124" width="20.6640625" customWidth="1"/>
    <col min="125" max="126" width="22.6640625" customWidth="1"/>
    <col min="127" max="127" width="16.6640625" customWidth="1"/>
    <col min="128" max="129" width="20.6640625" customWidth="1"/>
    <col min="130" max="130" width="16.6640625" customWidth="1"/>
    <col min="131" max="131" width="20.6640625" customWidth="1"/>
    <col min="132" max="137" width="16.6640625" customWidth="1"/>
    <col min="138" max="139" width="20.6640625" customWidth="1"/>
    <col min="140" max="140" width="17.6640625" customWidth="1"/>
  </cols>
  <sheetData>
    <row r="1" spans="1:140" s="2" customFormat="1" ht="20.100000000000001" customHeight="1" x14ac:dyDescent="0.3">
      <c r="A1" s="1" t="s">
        <v>286</v>
      </c>
      <c r="B1" s="1"/>
      <c r="C1" s="1"/>
      <c r="D1" s="1"/>
      <c r="U1" s="3"/>
      <c r="AH1" s="3"/>
      <c r="AI1" s="3"/>
      <c r="AJ1" s="4"/>
      <c r="AK1" s="4"/>
      <c r="AL1" s="4"/>
      <c r="AM1" s="3"/>
      <c r="AN1" s="3"/>
      <c r="AO1" s="3"/>
      <c r="AP1" s="3"/>
      <c r="AQ1" s="3"/>
      <c r="AR1" s="3"/>
      <c r="AS1" s="3"/>
      <c r="AT1" s="3"/>
      <c r="AV1" s="3"/>
      <c r="AW1" s="3"/>
      <c r="AX1" s="3"/>
      <c r="AY1" s="3"/>
      <c r="AZ1" s="3"/>
      <c r="BA1" s="3"/>
      <c r="BB1" s="3"/>
      <c r="BC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Y1" s="3"/>
      <c r="BZ1" s="3"/>
      <c r="CA1" s="5"/>
      <c r="CB1" s="5"/>
      <c r="CC1" s="3"/>
      <c r="CD1" s="3"/>
      <c r="CE1" s="3"/>
      <c r="CF1" s="3"/>
      <c r="CG1" s="6"/>
      <c r="CH1" s="3"/>
      <c r="CI1" s="3"/>
      <c r="CJ1" s="3"/>
      <c r="CK1" s="3"/>
      <c r="CL1" s="3"/>
      <c r="CM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</row>
    <row r="2" spans="1:140" s="2" customFormat="1" ht="20.100000000000001" customHeight="1" x14ac:dyDescent="0.3">
      <c r="A2" s="7" t="s">
        <v>0</v>
      </c>
      <c r="B2" s="7"/>
      <c r="C2" s="7"/>
      <c r="D2" s="1"/>
      <c r="G2" s="8"/>
      <c r="H2" s="8"/>
      <c r="I2" s="8"/>
      <c r="J2" s="8"/>
      <c r="K2" s="8"/>
      <c r="L2" s="8"/>
      <c r="M2" s="8"/>
      <c r="N2" s="8"/>
      <c r="T2" s="8"/>
      <c r="U2" s="3"/>
      <c r="V2" s="9"/>
      <c r="AH2" s="3"/>
      <c r="AI2" s="3"/>
      <c r="AJ2" s="4"/>
      <c r="AK2" s="4"/>
      <c r="AL2" s="4"/>
      <c r="AM2" s="3"/>
      <c r="AN2" s="3"/>
      <c r="AO2" s="3"/>
      <c r="AP2" s="3"/>
      <c r="AQ2" s="3"/>
      <c r="AR2" s="3"/>
      <c r="AS2" s="3"/>
      <c r="AT2" s="3"/>
      <c r="AV2" s="3"/>
      <c r="AW2" s="3"/>
      <c r="AX2" s="3"/>
      <c r="AY2" s="3"/>
      <c r="AZ2" s="3"/>
      <c r="BA2" s="3"/>
      <c r="BB2" s="3"/>
      <c r="BC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Y2" s="3"/>
      <c r="BZ2" s="3"/>
      <c r="CA2" s="5"/>
      <c r="CB2" s="5"/>
      <c r="CC2" s="3"/>
      <c r="CD2" s="3"/>
      <c r="CE2" s="3"/>
      <c r="CF2" s="3"/>
      <c r="CG2" s="6"/>
      <c r="CH2" s="3"/>
      <c r="CI2" s="3"/>
      <c r="CJ2" s="3"/>
      <c r="CK2" s="3"/>
      <c r="CL2" s="3"/>
      <c r="CM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</row>
    <row r="3" spans="1:140" s="2" customFormat="1" ht="20.100000000000001" customHeight="1" x14ac:dyDescent="0.3">
      <c r="A3" s="7" t="s">
        <v>203</v>
      </c>
      <c r="B3" s="7"/>
      <c r="C3" s="7"/>
      <c r="D3" s="1"/>
      <c r="U3" s="3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1" t="s">
        <v>1</v>
      </c>
      <c r="AI3" s="11" t="s">
        <v>1</v>
      </c>
      <c r="AJ3" s="12"/>
      <c r="AK3" s="12"/>
      <c r="AL3" s="12"/>
      <c r="AM3" s="11"/>
      <c r="AN3" s="3"/>
      <c r="AO3" s="11"/>
      <c r="AP3" s="11"/>
      <c r="AQ3" s="11"/>
      <c r="AR3" s="11"/>
      <c r="AS3" s="11"/>
      <c r="AT3" s="11"/>
      <c r="AV3" s="11"/>
      <c r="AW3" s="11"/>
      <c r="AX3" s="11"/>
      <c r="AY3" s="11"/>
      <c r="AZ3" s="11"/>
      <c r="BA3" s="11"/>
      <c r="BB3" s="11"/>
      <c r="BC3" s="11"/>
      <c r="BF3" s="11"/>
      <c r="BG3" s="11"/>
      <c r="BH3" s="11"/>
      <c r="BI3" s="11"/>
      <c r="BJ3" s="11"/>
      <c r="BK3" s="11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Y3" s="11"/>
      <c r="BZ3" s="11"/>
      <c r="CA3" s="13"/>
      <c r="CB3" s="13"/>
      <c r="CC3" s="11"/>
      <c r="CD3" s="11"/>
      <c r="CE3" s="11"/>
      <c r="CF3" s="11"/>
      <c r="CG3" s="14"/>
      <c r="CH3" s="11"/>
      <c r="CI3" s="11"/>
      <c r="CJ3" s="11"/>
      <c r="CK3" s="11"/>
      <c r="CL3" s="11"/>
      <c r="CM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</row>
    <row r="4" spans="1:140" s="2" customFormat="1" ht="20.100000000000001" customHeight="1" x14ac:dyDescent="0.3">
      <c r="A4" s="7"/>
      <c r="B4" s="7"/>
      <c r="C4" s="7"/>
      <c r="D4" s="7"/>
      <c r="AF4" s="9"/>
      <c r="AJ4" s="4"/>
      <c r="AK4" s="4"/>
      <c r="AL4" s="4"/>
    </row>
    <row r="5" spans="1:140" s="2" customFormat="1" ht="20.100000000000001" customHeight="1" x14ac:dyDescent="0.3">
      <c r="A5" s="15" t="s">
        <v>2</v>
      </c>
      <c r="B5" s="7"/>
      <c r="C5" s="7"/>
      <c r="D5" s="7"/>
      <c r="U5" s="3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1"/>
      <c r="AI5" s="11"/>
      <c r="AJ5" s="12"/>
      <c r="AK5" s="12"/>
      <c r="AL5" s="12"/>
      <c r="AM5" s="11"/>
      <c r="AN5" s="3"/>
      <c r="AO5" s="11"/>
      <c r="AP5" s="11"/>
      <c r="AQ5" s="16" t="s">
        <v>3</v>
      </c>
      <c r="AR5" s="17"/>
      <c r="AS5" s="17"/>
      <c r="AT5" s="18"/>
      <c r="AV5" s="11"/>
      <c r="AW5" s="16" t="s">
        <v>4</v>
      </c>
      <c r="AX5" s="17"/>
      <c r="AY5" s="17"/>
      <c r="AZ5" s="17"/>
      <c r="BA5" s="18"/>
      <c r="BB5" s="11"/>
      <c r="BC5" s="11"/>
      <c r="BF5" s="11"/>
      <c r="BG5" s="11"/>
      <c r="BH5" s="16" t="s">
        <v>5</v>
      </c>
      <c r="BI5" s="17"/>
      <c r="BJ5" s="17"/>
      <c r="BK5" s="18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Y5" s="11"/>
      <c r="BZ5" s="11"/>
      <c r="CA5" s="13"/>
      <c r="CB5" s="13"/>
      <c r="CC5" s="11"/>
      <c r="CD5" s="11"/>
      <c r="CE5" s="11"/>
      <c r="CF5" s="11"/>
      <c r="CG5" s="14"/>
      <c r="CH5" s="11"/>
      <c r="CI5" s="11"/>
      <c r="CJ5" s="11"/>
      <c r="CK5" s="11"/>
      <c r="CL5" s="11"/>
      <c r="CM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</row>
    <row r="6" spans="1:140" s="2" customFormat="1" ht="3" customHeight="1" x14ac:dyDescent="0.3">
      <c r="A6" s="19"/>
      <c r="B6" s="19"/>
      <c r="C6" s="19"/>
      <c r="D6" s="19"/>
      <c r="U6" s="3"/>
      <c r="AH6" s="3"/>
      <c r="AI6" s="3"/>
      <c r="AJ6" s="4"/>
      <c r="AK6" s="4"/>
      <c r="AL6" s="4"/>
      <c r="AM6" s="3"/>
      <c r="AN6" s="3"/>
      <c r="AO6" s="3"/>
      <c r="AP6" s="3"/>
      <c r="AQ6" s="3"/>
      <c r="AR6" s="3"/>
      <c r="AS6" s="3"/>
      <c r="AT6" s="3"/>
      <c r="AV6" s="3"/>
      <c r="AW6" s="3"/>
      <c r="AX6" s="3"/>
      <c r="AY6" s="3"/>
      <c r="AZ6" s="3"/>
      <c r="BA6" s="3"/>
      <c r="BB6" s="3"/>
      <c r="BC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Y6" s="3"/>
      <c r="BZ6" s="3"/>
      <c r="CA6" s="5"/>
      <c r="CB6" s="5"/>
      <c r="CC6" s="3"/>
      <c r="CD6" s="3"/>
      <c r="CE6" s="3"/>
      <c r="CF6" s="3"/>
      <c r="CG6" s="20"/>
      <c r="CH6" s="3"/>
      <c r="CI6" s="3"/>
      <c r="CJ6" s="3"/>
      <c r="CK6" s="3"/>
      <c r="CL6" s="3"/>
      <c r="CM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</row>
    <row r="7" spans="1:140" s="36" customFormat="1" ht="39.75" customHeight="1" x14ac:dyDescent="0.3">
      <c r="A7" s="21" t="s">
        <v>6</v>
      </c>
      <c r="B7" s="22" t="s">
        <v>7</v>
      </c>
      <c r="C7" s="22" t="s">
        <v>8</v>
      </c>
      <c r="D7" s="22" t="s">
        <v>9</v>
      </c>
      <c r="E7" s="23" t="s">
        <v>10</v>
      </c>
      <c r="F7" s="23" t="s">
        <v>11</v>
      </c>
      <c r="G7" s="23" t="s">
        <v>12</v>
      </c>
      <c r="H7" s="23" t="s">
        <v>13</v>
      </c>
      <c r="I7" s="23" t="s">
        <v>14</v>
      </c>
      <c r="J7" s="23" t="s">
        <v>15</v>
      </c>
      <c r="K7" s="23" t="s">
        <v>16</v>
      </c>
      <c r="L7" s="23" t="s">
        <v>17</v>
      </c>
      <c r="M7" s="23" t="s">
        <v>18</v>
      </c>
      <c r="N7" s="23" t="s">
        <v>19</v>
      </c>
      <c r="O7" s="23" t="s">
        <v>20</v>
      </c>
      <c r="P7" s="23" t="s">
        <v>21</v>
      </c>
      <c r="Q7" s="23" t="s">
        <v>22</v>
      </c>
      <c r="R7" s="23" t="s">
        <v>23</v>
      </c>
      <c r="S7" s="23" t="s">
        <v>24</v>
      </c>
      <c r="T7" s="23" t="s">
        <v>25</v>
      </c>
      <c r="U7" s="24" t="s">
        <v>26</v>
      </c>
      <c r="V7" s="25" t="s">
        <v>27</v>
      </c>
      <c r="W7" s="26" t="s">
        <v>28</v>
      </c>
      <c r="X7" s="26" t="s">
        <v>29</v>
      </c>
      <c r="Y7" s="26" t="s">
        <v>30</v>
      </c>
      <c r="Z7" s="26" t="s">
        <v>31</v>
      </c>
      <c r="AA7" s="26" t="s">
        <v>32</v>
      </c>
      <c r="AB7" s="26" t="s">
        <v>33</v>
      </c>
      <c r="AC7" s="26" t="s">
        <v>34</v>
      </c>
      <c r="AD7" s="26" t="s">
        <v>35</v>
      </c>
      <c r="AE7" s="26" t="s">
        <v>36</v>
      </c>
      <c r="AF7" s="27" t="s">
        <v>37</v>
      </c>
      <c r="AG7" s="28" t="s">
        <v>38</v>
      </c>
      <c r="AH7" s="24" t="s">
        <v>39</v>
      </c>
      <c r="AI7" s="24" t="s">
        <v>40</v>
      </c>
      <c r="AJ7" s="29" t="s">
        <v>41</v>
      </c>
      <c r="AK7" s="30" t="s">
        <v>42</v>
      </c>
      <c r="AL7" s="29" t="s">
        <v>43</v>
      </c>
      <c r="AM7" s="24" t="s">
        <v>44</v>
      </c>
      <c r="AN7" s="24" t="s">
        <v>45</v>
      </c>
      <c r="AO7" s="24" t="s">
        <v>46</v>
      </c>
      <c r="AP7" s="24" t="s">
        <v>47</v>
      </c>
      <c r="AQ7" s="24" t="s">
        <v>48</v>
      </c>
      <c r="AR7" s="24" t="s">
        <v>49</v>
      </c>
      <c r="AS7" s="24" t="s">
        <v>50</v>
      </c>
      <c r="AT7" s="24" t="s">
        <v>51</v>
      </c>
      <c r="AU7" s="24" t="s">
        <v>52</v>
      </c>
      <c r="AV7" s="24" t="s">
        <v>53</v>
      </c>
      <c r="AW7" s="24" t="s">
        <v>54</v>
      </c>
      <c r="AX7" s="24" t="s">
        <v>55</v>
      </c>
      <c r="AY7" s="24" t="s">
        <v>56</v>
      </c>
      <c r="AZ7" s="24" t="s">
        <v>57</v>
      </c>
      <c r="BA7" s="24" t="s">
        <v>58</v>
      </c>
      <c r="BB7" s="24" t="s">
        <v>59</v>
      </c>
      <c r="BC7" s="24" t="s">
        <v>60</v>
      </c>
      <c r="BD7" s="24" t="s">
        <v>61</v>
      </c>
      <c r="BE7" s="24" t="s">
        <v>62</v>
      </c>
      <c r="BF7" s="24" t="s">
        <v>63</v>
      </c>
      <c r="BG7" s="24" t="s">
        <v>64</v>
      </c>
      <c r="BH7" s="24" t="s">
        <v>65</v>
      </c>
      <c r="BI7" s="24" t="s">
        <v>66</v>
      </c>
      <c r="BJ7" s="24" t="s">
        <v>67</v>
      </c>
      <c r="BK7" s="24" t="s">
        <v>68</v>
      </c>
      <c r="BL7" s="24" t="s">
        <v>69</v>
      </c>
      <c r="BM7" s="24" t="s">
        <v>70</v>
      </c>
      <c r="BN7" s="24" t="s">
        <v>71</v>
      </c>
      <c r="BO7" s="24" t="s">
        <v>72</v>
      </c>
      <c r="BP7" s="24" t="s">
        <v>73</v>
      </c>
      <c r="BQ7" s="24" t="s">
        <v>74</v>
      </c>
      <c r="BR7" s="24" t="s">
        <v>75</v>
      </c>
      <c r="BS7" s="24" t="s">
        <v>76</v>
      </c>
      <c r="BT7" s="24" t="s">
        <v>77</v>
      </c>
      <c r="BU7" s="24" t="s">
        <v>78</v>
      </c>
      <c r="BV7" s="31" t="s">
        <v>79</v>
      </c>
      <c r="BW7" s="32" t="s">
        <v>80</v>
      </c>
      <c r="BX7" s="32" t="s">
        <v>80</v>
      </c>
      <c r="BY7" s="33" t="s">
        <v>81</v>
      </c>
      <c r="BZ7" s="33" t="s">
        <v>82</v>
      </c>
      <c r="CA7" s="32" t="s">
        <v>83</v>
      </c>
      <c r="CB7" s="33" t="s">
        <v>84</v>
      </c>
      <c r="CC7" s="32" t="s">
        <v>85</v>
      </c>
      <c r="CD7" s="32" t="s">
        <v>86</v>
      </c>
      <c r="CE7" s="32" t="s">
        <v>87</v>
      </c>
      <c r="CF7" s="32" t="s">
        <v>88</v>
      </c>
      <c r="CG7" s="34" t="s">
        <v>89</v>
      </c>
      <c r="CH7" s="32" t="s">
        <v>90</v>
      </c>
      <c r="CI7" s="32" t="s">
        <v>91</v>
      </c>
      <c r="CJ7" s="32" t="s">
        <v>92</v>
      </c>
      <c r="CK7" s="32" t="s">
        <v>93</v>
      </c>
      <c r="CL7" s="32" t="s">
        <v>94</v>
      </c>
      <c r="CM7" s="32" t="s">
        <v>95</v>
      </c>
      <c r="CN7" s="32" t="s">
        <v>96</v>
      </c>
      <c r="CO7" s="32" t="s">
        <v>97</v>
      </c>
      <c r="CP7" s="32" t="s">
        <v>98</v>
      </c>
      <c r="CQ7" s="32" t="s">
        <v>99</v>
      </c>
      <c r="CR7" s="32" t="s">
        <v>100</v>
      </c>
      <c r="CS7" s="32" t="s">
        <v>101</v>
      </c>
      <c r="CT7" s="32" t="s">
        <v>102</v>
      </c>
      <c r="CU7" s="32" t="s">
        <v>103</v>
      </c>
      <c r="CV7" s="32" t="s">
        <v>104</v>
      </c>
      <c r="CW7" s="32" t="s">
        <v>105</v>
      </c>
      <c r="CX7" s="32" t="s">
        <v>106</v>
      </c>
      <c r="CY7" s="32" t="s">
        <v>107</v>
      </c>
      <c r="CZ7" s="32" t="s">
        <v>108</v>
      </c>
      <c r="DA7" s="32" t="s">
        <v>109</v>
      </c>
      <c r="DB7" s="32" t="s">
        <v>110</v>
      </c>
      <c r="DC7" s="32" t="s">
        <v>111</v>
      </c>
      <c r="DD7" s="32" t="s">
        <v>112</v>
      </c>
      <c r="DE7" s="32" t="s">
        <v>113</v>
      </c>
      <c r="DF7" s="32" t="s">
        <v>114</v>
      </c>
      <c r="DG7" s="32" t="s">
        <v>115</v>
      </c>
      <c r="DH7" s="32" t="s">
        <v>116</v>
      </c>
      <c r="DI7" s="32" t="s">
        <v>117</v>
      </c>
      <c r="DJ7" s="32" t="s">
        <v>118</v>
      </c>
      <c r="DK7" s="32" t="s">
        <v>119</v>
      </c>
      <c r="DL7" s="32" t="s">
        <v>120</v>
      </c>
      <c r="DM7" s="32" t="s">
        <v>121</v>
      </c>
      <c r="DN7" s="32" t="s">
        <v>122</v>
      </c>
      <c r="DO7" s="32" t="s">
        <v>123</v>
      </c>
      <c r="DP7" s="32" t="s">
        <v>124</v>
      </c>
      <c r="DQ7" s="32" t="s">
        <v>125</v>
      </c>
      <c r="DR7" s="32" t="s">
        <v>126</v>
      </c>
      <c r="DS7" s="32" t="s">
        <v>127</v>
      </c>
      <c r="DT7" s="32" t="s">
        <v>128</v>
      </c>
      <c r="DU7" s="32" t="s">
        <v>129</v>
      </c>
      <c r="DV7" s="32" t="s">
        <v>130</v>
      </c>
      <c r="DW7" s="32" t="s">
        <v>131</v>
      </c>
      <c r="DX7" s="32" t="s">
        <v>132</v>
      </c>
      <c r="DY7" s="32" t="s">
        <v>133</v>
      </c>
      <c r="DZ7" s="32" t="s">
        <v>134</v>
      </c>
      <c r="EA7" s="32" t="s">
        <v>135</v>
      </c>
      <c r="EB7" s="32" t="s">
        <v>136</v>
      </c>
      <c r="EC7" s="32" t="s">
        <v>137</v>
      </c>
      <c r="ED7" s="32" t="s">
        <v>138</v>
      </c>
      <c r="EE7" s="32" t="s">
        <v>139</v>
      </c>
      <c r="EF7" s="32" t="s">
        <v>140</v>
      </c>
      <c r="EG7" s="32" t="s">
        <v>141</v>
      </c>
      <c r="EH7" s="32" t="s">
        <v>142</v>
      </c>
      <c r="EI7" s="35" t="s">
        <v>143</v>
      </c>
    </row>
    <row r="8" spans="1:140" s="2" customFormat="1" ht="20.100000000000001" customHeight="1" x14ac:dyDescent="0.3">
      <c r="A8" s="37"/>
      <c r="B8" s="37"/>
      <c r="C8" s="37"/>
      <c r="D8" s="37"/>
      <c r="U8" s="3"/>
      <c r="V8" s="38">
        <f>SUM(V11:V891)</f>
        <v>17581200</v>
      </c>
      <c r="W8" s="38">
        <f>SUM(W11:W891)</f>
        <v>0</v>
      </c>
      <c r="X8" s="38">
        <f>SUM(X11:X891)</f>
        <v>0</v>
      </c>
      <c r="Y8" s="38">
        <f>SUM(Y11:Y891)</f>
        <v>7534800</v>
      </c>
      <c r="Z8" s="38">
        <f>SUM(Z11:Z891)</f>
        <v>0</v>
      </c>
      <c r="AA8" s="38">
        <f>SUM(AA11:AA891)</f>
        <v>113250574</v>
      </c>
      <c r="AB8" s="38">
        <f>SUM(AB11:AB891)</f>
        <v>0</v>
      </c>
      <c r="AC8" s="38">
        <f>SUM(AC11:AC891)</f>
        <v>0</v>
      </c>
      <c r="AD8" s="39">
        <f>SUM(AD11:AD891)</f>
        <v>138366574</v>
      </c>
      <c r="AE8" s="39">
        <f>SUM(AE11:AE891)</f>
        <v>0</v>
      </c>
      <c r="AF8" s="39">
        <f>SUM(AF11:AF891)</f>
        <v>138366574</v>
      </c>
      <c r="AG8" s="40">
        <f>SUM(AG11:AG891)</f>
        <v>142015933</v>
      </c>
      <c r="AH8" s="41"/>
      <c r="AI8" s="41"/>
      <c r="AJ8" s="42"/>
      <c r="AK8" s="43"/>
      <c r="AL8" s="42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4" t="s">
        <v>144</v>
      </c>
      <c r="BZ8" s="44" t="s">
        <v>144</v>
      </c>
      <c r="CA8" s="45" t="s">
        <v>145</v>
      </c>
      <c r="CB8" s="45" t="s">
        <v>146</v>
      </c>
      <c r="CC8" s="44" t="s">
        <v>147</v>
      </c>
      <c r="CD8" s="44" t="s">
        <v>148</v>
      </c>
      <c r="CE8" s="44" t="s">
        <v>149</v>
      </c>
      <c r="CF8" s="44" t="s">
        <v>150</v>
      </c>
      <c r="CG8" s="46" t="s">
        <v>151</v>
      </c>
      <c r="CH8" s="44" t="s">
        <v>152</v>
      </c>
      <c r="CI8" s="44" t="s">
        <v>153</v>
      </c>
      <c r="CJ8" s="44" t="s">
        <v>154</v>
      </c>
      <c r="CK8" s="44" t="s">
        <v>155</v>
      </c>
      <c r="CL8" s="44" t="s">
        <v>156</v>
      </c>
      <c r="CM8" s="44" t="s">
        <v>157</v>
      </c>
      <c r="CN8" s="44" t="s">
        <v>157</v>
      </c>
      <c r="CO8" s="47" t="s">
        <v>158</v>
      </c>
      <c r="CP8" s="47" t="s">
        <v>159</v>
      </c>
      <c r="CQ8" s="44" t="s">
        <v>160</v>
      </c>
      <c r="CR8" s="44" t="s">
        <v>161</v>
      </c>
      <c r="CS8" s="44" t="s">
        <v>162</v>
      </c>
      <c r="CT8" s="44" t="s">
        <v>163</v>
      </c>
      <c r="CU8" s="44" t="s">
        <v>164</v>
      </c>
      <c r="CV8" s="44" t="s">
        <v>165</v>
      </c>
      <c r="CW8" s="44" t="s">
        <v>166</v>
      </c>
      <c r="CX8" s="44" t="s">
        <v>167</v>
      </c>
      <c r="CY8" s="44" t="s">
        <v>168</v>
      </c>
      <c r="CZ8" s="44" t="s">
        <v>169</v>
      </c>
      <c r="DA8" s="44" t="s">
        <v>170</v>
      </c>
      <c r="DB8" s="47" t="s">
        <v>171</v>
      </c>
      <c r="DC8" s="47" t="s">
        <v>172</v>
      </c>
      <c r="DD8" s="44" t="s">
        <v>173</v>
      </c>
      <c r="DE8" s="44" t="s">
        <v>174</v>
      </c>
      <c r="DF8" s="44" t="s">
        <v>175</v>
      </c>
      <c r="DG8" s="44" t="s">
        <v>176</v>
      </c>
      <c r="DH8" s="44" t="s">
        <v>177</v>
      </c>
      <c r="DI8" s="44" t="s">
        <v>178</v>
      </c>
      <c r="DJ8" s="44" t="s">
        <v>179</v>
      </c>
      <c r="DK8" s="44" t="s">
        <v>180</v>
      </c>
      <c r="DL8" s="44" t="s">
        <v>181</v>
      </c>
      <c r="DM8" s="44" t="s">
        <v>182</v>
      </c>
      <c r="DN8" s="44" t="s">
        <v>183</v>
      </c>
      <c r="DO8" s="44" t="s">
        <v>184</v>
      </c>
      <c r="DP8" s="44" t="s">
        <v>185</v>
      </c>
      <c r="DQ8" s="44" t="s">
        <v>186</v>
      </c>
      <c r="DR8" s="44" t="s">
        <v>187</v>
      </c>
      <c r="DS8" s="44" t="s">
        <v>188</v>
      </c>
      <c r="DT8" s="44" t="s">
        <v>189</v>
      </c>
      <c r="DU8" s="44" t="s">
        <v>190</v>
      </c>
      <c r="DV8" s="44" t="s">
        <v>191</v>
      </c>
      <c r="DW8" s="44" t="s">
        <v>192</v>
      </c>
      <c r="DX8" s="44" t="s">
        <v>193</v>
      </c>
      <c r="DY8" s="44" t="s">
        <v>194</v>
      </c>
      <c r="DZ8" s="44" t="s">
        <v>195</v>
      </c>
      <c r="EA8" s="44" t="s">
        <v>196</v>
      </c>
      <c r="EB8" s="47" t="s">
        <v>197</v>
      </c>
      <c r="EC8" s="44" t="s">
        <v>198</v>
      </c>
      <c r="ED8" s="44" t="s">
        <v>199</v>
      </c>
      <c r="EE8" s="44" t="s">
        <v>200</v>
      </c>
      <c r="EF8" s="44" t="s">
        <v>201</v>
      </c>
      <c r="EG8" s="44" t="s">
        <v>202</v>
      </c>
      <c r="EH8" s="48"/>
    </row>
    <row r="9" spans="1:140" s="2" customFormat="1" ht="5.0999999999999996" customHeight="1" x14ac:dyDescent="0.3">
      <c r="A9" s="37"/>
      <c r="B9" s="37"/>
      <c r="C9" s="37"/>
      <c r="D9" s="37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50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50"/>
      <c r="AI9" s="50"/>
      <c r="AJ9" s="51"/>
      <c r="AK9" s="52"/>
      <c r="AL9" s="51"/>
      <c r="AM9" s="50"/>
      <c r="AN9" s="6"/>
      <c r="AO9" s="50"/>
      <c r="AP9" s="50"/>
      <c r="AQ9" s="50"/>
      <c r="AR9" s="50"/>
      <c r="AS9" s="50"/>
      <c r="AT9" s="50"/>
      <c r="AU9" s="49"/>
      <c r="AV9" s="50"/>
      <c r="AW9" s="50"/>
      <c r="AX9" s="50"/>
      <c r="AY9" s="50"/>
      <c r="AZ9" s="50"/>
      <c r="BA9" s="50"/>
      <c r="BB9" s="50"/>
      <c r="BC9" s="50"/>
      <c r="BD9" s="49"/>
      <c r="BE9" s="49"/>
      <c r="BF9" s="50"/>
      <c r="BG9" s="50"/>
      <c r="BH9" s="50"/>
      <c r="BI9" s="50"/>
      <c r="BJ9" s="50"/>
      <c r="BK9" s="50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49"/>
      <c r="BX9" s="49"/>
      <c r="BY9" s="3"/>
      <c r="BZ9" s="3"/>
      <c r="CA9" s="5"/>
      <c r="CB9" s="5"/>
      <c r="CC9" s="3"/>
      <c r="CD9" s="3"/>
      <c r="CE9" s="3"/>
      <c r="CF9" s="3"/>
      <c r="CG9" s="6"/>
      <c r="CH9" s="3"/>
      <c r="CI9" s="3"/>
      <c r="CJ9" s="3"/>
      <c r="CK9" s="3"/>
      <c r="CL9" s="3"/>
      <c r="CM9" s="3"/>
      <c r="CN9" s="49"/>
      <c r="CO9" s="50"/>
      <c r="CP9" s="50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50"/>
      <c r="DC9" s="50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50"/>
      <c r="EC9" s="3"/>
      <c r="ED9" s="3"/>
      <c r="EE9" s="3"/>
      <c r="EF9" s="3"/>
      <c r="EG9" s="3"/>
      <c r="EH9" s="3"/>
      <c r="EI9" s="3"/>
    </row>
    <row r="10" spans="1:140" s="2" customFormat="1" ht="12" customHeight="1" x14ac:dyDescent="0.3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4"/>
      <c r="AK10" s="55"/>
      <c r="AL10" s="54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  <c r="BT10" s="53"/>
      <c r="BU10" s="53"/>
      <c r="BV10" s="53"/>
      <c r="BW10" s="53"/>
      <c r="BX10" s="53"/>
      <c r="BY10" s="53"/>
      <c r="BZ10" s="53"/>
      <c r="CA10" s="53"/>
      <c r="CB10" s="53"/>
      <c r="CC10" s="53"/>
      <c r="CD10" s="53"/>
      <c r="CE10" s="53"/>
      <c r="CF10" s="53"/>
      <c r="CG10" s="53"/>
      <c r="CH10" s="53"/>
      <c r="CI10" s="53"/>
      <c r="CJ10" s="53"/>
      <c r="CK10" s="53"/>
      <c r="CL10" s="53"/>
      <c r="CM10" s="53"/>
      <c r="CN10" s="53"/>
      <c r="CO10" s="53"/>
      <c r="CP10" s="53"/>
      <c r="CQ10" s="53"/>
      <c r="CR10" s="53"/>
      <c r="CS10" s="53"/>
      <c r="CT10" s="53"/>
      <c r="CU10" s="53"/>
      <c r="CV10" s="53"/>
      <c r="CW10" s="53"/>
      <c r="CX10" s="53"/>
      <c r="CY10" s="53"/>
      <c r="CZ10" s="53"/>
      <c r="DA10" s="53"/>
      <c r="DB10" s="53"/>
      <c r="DC10" s="53"/>
      <c r="DD10" s="53"/>
      <c r="DE10" s="53"/>
      <c r="DF10" s="53"/>
      <c r="DG10" s="53"/>
      <c r="DH10" s="53"/>
      <c r="DI10" s="53"/>
      <c r="DJ10" s="53"/>
      <c r="DK10" s="53"/>
      <c r="DL10" s="53"/>
      <c r="DM10" s="53"/>
      <c r="DN10" s="53"/>
      <c r="DO10" s="53"/>
      <c r="DP10" s="53"/>
      <c r="DQ10" s="53"/>
      <c r="DR10" s="53"/>
      <c r="DS10" s="53"/>
      <c r="DT10" s="53"/>
      <c r="DU10" s="53"/>
      <c r="DV10" s="53"/>
      <c r="DW10" s="53"/>
      <c r="DX10" s="53"/>
      <c r="DY10" s="53"/>
      <c r="DZ10" s="53"/>
      <c r="EA10" s="53"/>
      <c r="EB10" s="53"/>
      <c r="EC10" s="53"/>
      <c r="ED10" s="53"/>
      <c r="EE10" s="53"/>
      <c r="EF10" s="53"/>
      <c r="EG10" s="53"/>
      <c r="EH10" s="53"/>
      <c r="EI10" s="53"/>
    </row>
    <row r="12" spans="1:140" s="76" customFormat="1" ht="20.100000000000001" customHeight="1" x14ac:dyDescent="0.3">
      <c r="A12" s="56" t="s">
        <v>204</v>
      </c>
      <c r="B12" s="57" t="s">
        <v>244</v>
      </c>
      <c r="C12" s="57"/>
      <c r="D12" s="57"/>
      <c r="E12" s="58" t="s">
        <v>205</v>
      </c>
      <c r="F12" s="58" t="s">
        <v>242</v>
      </c>
      <c r="G12" s="58" t="s">
        <v>206</v>
      </c>
      <c r="H12" s="58"/>
      <c r="I12" s="58" t="s">
        <v>207</v>
      </c>
      <c r="J12" s="58"/>
      <c r="K12" s="58" t="s">
        <v>207</v>
      </c>
      <c r="L12" s="59"/>
      <c r="M12" s="58" t="s">
        <v>206</v>
      </c>
      <c r="N12" s="58" t="s">
        <v>207</v>
      </c>
      <c r="O12" s="58" t="s">
        <v>246</v>
      </c>
      <c r="P12" s="58" t="s">
        <v>208</v>
      </c>
      <c r="Q12" s="58" t="s">
        <v>209</v>
      </c>
      <c r="R12" s="60" t="s">
        <v>210</v>
      </c>
      <c r="S12" s="61" t="s">
        <v>211</v>
      </c>
      <c r="T12" s="58" t="s">
        <v>212</v>
      </c>
      <c r="U12" s="62">
        <v>1</v>
      </c>
      <c r="V12" s="63" t="s">
        <v>213</v>
      </c>
      <c r="W12" s="63">
        <v>0</v>
      </c>
      <c r="X12" s="63">
        <v>0</v>
      </c>
      <c r="Y12" s="63">
        <v>0</v>
      </c>
      <c r="Z12" s="63">
        <v>0</v>
      </c>
      <c r="AA12" s="63" t="s">
        <v>213</v>
      </c>
      <c r="AB12" s="63">
        <v>0</v>
      </c>
      <c r="AC12" s="63">
        <v>0</v>
      </c>
      <c r="AD12" s="64">
        <v>0</v>
      </c>
      <c r="AE12" s="64">
        <v>0</v>
      </c>
      <c r="AF12" s="64">
        <v>0</v>
      </c>
      <c r="AG12" s="63" t="s">
        <v>213</v>
      </c>
      <c r="AH12" s="65" t="s">
        <v>214</v>
      </c>
      <c r="AI12" s="65" t="s">
        <v>215</v>
      </c>
      <c r="AJ12" s="66" t="str">
        <f t="shared" ref="AJ12" si="0">AA12</f>
        <v>Incl. w Main</v>
      </c>
      <c r="AK12" s="67" t="s">
        <v>213</v>
      </c>
      <c r="AL12" s="66"/>
      <c r="AM12" s="68">
        <v>44636</v>
      </c>
      <c r="AN12" s="69">
        <v>118523</v>
      </c>
      <c r="AO12" s="70">
        <v>2001</v>
      </c>
      <c r="AP12" s="70">
        <v>2001</v>
      </c>
      <c r="AQ12" s="71">
        <v>0</v>
      </c>
      <c r="AR12" s="71">
        <v>0</v>
      </c>
      <c r="AS12" s="71">
        <v>1</v>
      </c>
      <c r="AT12" s="71">
        <v>0</v>
      </c>
      <c r="AU12" s="65" t="s">
        <v>248</v>
      </c>
      <c r="AV12" s="72">
        <v>8321</v>
      </c>
      <c r="AW12" s="71">
        <v>0</v>
      </c>
      <c r="AX12" s="71">
        <v>0.9</v>
      </c>
      <c r="AY12" s="71">
        <v>0.05</v>
      </c>
      <c r="AZ12" s="71">
        <v>0</v>
      </c>
      <c r="BA12" s="71">
        <v>0.05</v>
      </c>
      <c r="BB12" s="72">
        <v>1</v>
      </c>
      <c r="BC12" s="72">
        <v>0</v>
      </c>
      <c r="BD12" s="65" t="s">
        <v>217</v>
      </c>
      <c r="BE12" s="65" t="s">
        <v>218</v>
      </c>
      <c r="BF12" s="72">
        <v>24</v>
      </c>
      <c r="BG12" s="72">
        <v>7</v>
      </c>
      <c r="BH12" s="71">
        <v>1</v>
      </c>
      <c r="BI12" s="71">
        <v>0</v>
      </c>
      <c r="BJ12" s="71">
        <v>0</v>
      </c>
      <c r="BK12" s="71">
        <v>0</v>
      </c>
      <c r="BL12" s="73" t="s">
        <v>249</v>
      </c>
      <c r="BM12" s="73" t="s">
        <v>219</v>
      </c>
      <c r="BN12" s="73" t="s">
        <v>220</v>
      </c>
      <c r="BO12" s="73" t="s">
        <v>221</v>
      </c>
      <c r="BP12" s="73" t="s">
        <v>219</v>
      </c>
      <c r="BQ12" s="73" t="s">
        <v>222</v>
      </c>
      <c r="BR12" s="73" t="s">
        <v>223</v>
      </c>
      <c r="BS12" s="73" t="s">
        <v>224</v>
      </c>
      <c r="BT12" s="73" t="s">
        <v>219</v>
      </c>
      <c r="BU12" s="73">
        <v>85</v>
      </c>
      <c r="BV12" s="73" t="s">
        <v>225</v>
      </c>
      <c r="BW12" s="65" t="s">
        <v>250</v>
      </c>
      <c r="BX12" s="65" t="s">
        <v>250</v>
      </c>
      <c r="BY12" s="72" t="s">
        <v>226</v>
      </c>
      <c r="BZ12" s="72" t="s">
        <v>227</v>
      </c>
      <c r="CA12" s="74">
        <v>134.00630000000001</v>
      </c>
      <c r="CB12" s="74">
        <v>-158.22131300000001</v>
      </c>
      <c r="CC12" s="72">
        <v>1</v>
      </c>
      <c r="CD12" s="72" t="s">
        <v>228</v>
      </c>
      <c r="CE12" s="72">
        <v>40</v>
      </c>
      <c r="CF12" s="72">
        <v>2</v>
      </c>
      <c r="CG12" s="69">
        <v>122312</v>
      </c>
      <c r="CH12" s="72">
        <v>2</v>
      </c>
      <c r="CI12" s="72" t="s">
        <v>207</v>
      </c>
      <c r="CJ12" s="72" t="s">
        <v>229</v>
      </c>
      <c r="CK12" s="72" t="s">
        <v>230</v>
      </c>
      <c r="CL12" s="72" t="s">
        <v>231</v>
      </c>
      <c r="CM12" s="72" t="s">
        <v>216</v>
      </c>
      <c r="CN12" s="65"/>
      <c r="CO12" s="70" t="s">
        <v>232</v>
      </c>
      <c r="CP12" s="70" t="s">
        <v>207</v>
      </c>
      <c r="CQ12" s="72">
        <v>3</v>
      </c>
      <c r="CR12" s="72">
        <v>2</v>
      </c>
      <c r="CS12" s="72">
        <v>2</v>
      </c>
      <c r="CT12" s="72">
        <v>1</v>
      </c>
      <c r="CU12" s="72">
        <v>1</v>
      </c>
      <c r="CV12" s="72">
        <v>1</v>
      </c>
      <c r="CW12" s="72">
        <v>1</v>
      </c>
      <c r="CX12" s="72">
        <v>1</v>
      </c>
      <c r="CY12" s="72"/>
      <c r="CZ12" s="72">
        <v>1</v>
      </c>
      <c r="DA12" s="72"/>
      <c r="DB12" s="72">
        <v>1</v>
      </c>
      <c r="DC12" s="72">
        <v>1</v>
      </c>
      <c r="DD12" s="72" t="s">
        <v>207</v>
      </c>
      <c r="DE12" s="72">
        <v>1</v>
      </c>
      <c r="DF12" s="72" t="s">
        <v>207</v>
      </c>
      <c r="DG12" s="72">
        <v>1</v>
      </c>
      <c r="DH12" s="72">
        <v>1</v>
      </c>
      <c r="DI12" s="72">
        <v>1</v>
      </c>
      <c r="DJ12" s="72">
        <v>2</v>
      </c>
      <c r="DK12" s="72">
        <v>1</v>
      </c>
      <c r="DL12" s="72">
        <v>1</v>
      </c>
      <c r="DM12" s="72">
        <v>1</v>
      </c>
      <c r="DN12" s="72">
        <v>2</v>
      </c>
      <c r="DO12" s="72">
        <v>1</v>
      </c>
      <c r="DP12" s="69"/>
      <c r="DQ12" s="69">
        <v>3123</v>
      </c>
      <c r="DR12" s="72">
        <v>13</v>
      </c>
      <c r="DS12" s="72">
        <v>9</v>
      </c>
      <c r="DT12" s="72"/>
      <c r="DU12" s="72" t="s">
        <v>207</v>
      </c>
      <c r="DV12" s="72" t="s">
        <v>207</v>
      </c>
      <c r="DW12" s="72" t="s">
        <v>207</v>
      </c>
      <c r="DX12" s="72" t="s">
        <v>207</v>
      </c>
      <c r="DY12" s="72">
        <v>1</v>
      </c>
      <c r="DZ12" s="72">
        <v>9</v>
      </c>
      <c r="EA12" s="72">
        <v>2</v>
      </c>
      <c r="EB12" s="72">
        <v>1</v>
      </c>
      <c r="EC12" s="72">
        <v>3</v>
      </c>
      <c r="ED12" s="72">
        <v>5</v>
      </c>
      <c r="EE12" s="72">
        <v>1</v>
      </c>
      <c r="EF12" s="72">
        <v>4</v>
      </c>
      <c r="EG12" s="72">
        <v>1</v>
      </c>
      <c r="EH12" s="72" t="s">
        <v>207</v>
      </c>
      <c r="EI12" s="72" t="s">
        <v>207</v>
      </c>
      <c r="EJ12" s="75"/>
    </row>
    <row r="14" spans="1:140" s="76" customFormat="1" ht="20.100000000000001" customHeight="1" x14ac:dyDescent="0.3">
      <c r="A14" s="56" t="s">
        <v>204</v>
      </c>
      <c r="B14" s="57" t="s">
        <v>245</v>
      </c>
      <c r="C14" s="57" t="s">
        <v>233</v>
      </c>
      <c r="D14" s="57"/>
      <c r="E14" s="58" t="s">
        <v>205</v>
      </c>
      <c r="F14" s="58" t="s">
        <v>243</v>
      </c>
      <c r="G14" s="58" t="s">
        <v>206</v>
      </c>
      <c r="H14" s="58" t="s">
        <v>207</v>
      </c>
      <c r="I14" s="58" t="s">
        <v>207</v>
      </c>
      <c r="J14" s="58" t="s">
        <v>207</v>
      </c>
      <c r="K14" s="58" t="s">
        <v>207</v>
      </c>
      <c r="L14" s="59"/>
      <c r="M14" s="58" t="s">
        <v>206</v>
      </c>
      <c r="N14" s="58" t="s">
        <v>207</v>
      </c>
      <c r="O14" s="58" t="s">
        <v>247</v>
      </c>
      <c r="P14" s="58" t="s">
        <v>234</v>
      </c>
      <c r="Q14" s="58" t="s">
        <v>235</v>
      </c>
      <c r="R14" s="60" t="s">
        <v>236</v>
      </c>
      <c r="S14" s="61" t="s">
        <v>237</v>
      </c>
      <c r="T14" s="58" t="s">
        <v>212</v>
      </c>
      <c r="U14" s="62">
        <v>1</v>
      </c>
      <c r="V14" s="63" t="s">
        <v>213</v>
      </c>
      <c r="W14" s="63" t="s">
        <v>213</v>
      </c>
      <c r="X14" s="63" t="s">
        <v>213</v>
      </c>
      <c r="Y14" s="63" t="s">
        <v>213</v>
      </c>
      <c r="Z14" s="63">
        <v>0</v>
      </c>
      <c r="AA14" s="63" t="s">
        <v>213</v>
      </c>
      <c r="AB14" s="63" t="s">
        <v>213</v>
      </c>
      <c r="AC14" s="63" t="s">
        <v>213</v>
      </c>
      <c r="AD14" s="64">
        <v>0</v>
      </c>
      <c r="AE14" s="64">
        <v>0</v>
      </c>
      <c r="AF14" s="64">
        <v>0</v>
      </c>
      <c r="AG14" s="63" t="s">
        <v>213</v>
      </c>
      <c r="AH14" s="65" t="s">
        <v>214</v>
      </c>
      <c r="AI14" s="65"/>
      <c r="AJ14" s="66" t="str">
        <f t="shared" ref="AJ14" si="1">AA14</f>
        <v>Incl. w Main</v>
      </c>
      <c r="AK14" s="67" t="s">
        <v>213</v>
      </c>
      <c r="AL14" s="66"/>
      <c r="AM14" s="68">
        <v>44602</v>
      </c>
      <c r="AN14" s="69"/>
      <c r="AO14" s="70"/>
      <c r="AP14" s="70"/>
      <c r="AQ14" s="71"/>
      <c r="AR14" s="71"/>
      <c r="AS14" s="71"/>
      <c r="AT14" s="71"/>
      <c r="AU14" s="65"/>
      <c r="AV14" s="72">
        <v>2024</v>
      </c>
      <c r="AW14" s="71"/>
      <c r="AX14" s="71"/>
      <c r="AY14" s="71"/>
      <c r="AZ14" s="71"/>
      <c r="BA14" s="71"/>
      <c r="BB14" s="72"/>
      <c r="BC14" s="72"/>
      <c r="BD14" s="65"/>
      <c r="BE14" s="65"/>
      <c r="BF14" s="72"/>
      <c r="BG14" s="72"/>
      <c r="BH14" s="71"/>
      <c r="BI14" s="71"/>
      <c r="BJ14" s="71"/>
      <c r="BK14" s="71"/>
      <c r="BL14" s="73"/>
      <c r="BM14" s="73"/>
      <c r="BN14" s="73"/>
      <c r="BO14" s="73" t="s">
        <v>221</v>
      </c>
      <c r="BP14" s="73"/>
      <c r="BQ14" s="73"/>
      <c r="BR14" s="73"/>
      <c r="BS14" s="73"/>
      <c r="BT14" s="73"/>
      <c r="BU14" s="73"/>
      <c r="BV14" s="73"/>
      <c r="BW14" s="65" t="s">
        <v>251</v>
      </c>
      <c r="BX14" s="65" t="s">
        <v>252</v>
      </c>
      <c r="BY14" s="72" t="s">
        <v>226</v>
      </c>
      <c r="BZ14" s="72" t="s">
        <v>227</v>
      </c>
      <c r="CA14" s="74">
        <v>339.2851</v>
      </c>
      <c r="CB14" s="74">
        <v>-94.321100000000001</v>
      </c>
      <c r="CC14" s="72">
        <v>1</v>
      </c>
      <c r="CD14" s="72" t="s">
        <v>238</v>
      </c>
      <c r="CE14" s="72">
        <v>20</v>
      </c>
      <c r="CF14" s="72">
        <v>2</v>
      </c>
      <c r="CG14" s="69"/>
      <c r="CH14" s="72" t="s">
        <v>207</v>
      </c>
      <c r="CI14" s="72" t="s">
        <v>207</v>
      </c>
      <c r="CJ14" s="72" t="s">
        <v>229</v>
      </c>
      <c r="CK14" s="72" t="s">
        <v>239</v>
      </c>
      <c r="CL14" s="72" t="s">
        <v>231</v>
      </c>
      <c r="CM14" s="72">
        <v>2099</v>
      </c>
      <c r="CN14" s="65" t="s">
        <v>240</v>
      </c>
      <c r="CO14" s="70" t="s">
        <v>241</v>
      </c>
      <c r="CP14" s="70" t="s">
        <v>207</v>
      </c>
      <c r="CQ14" s="72">
        <v>2</v>
      </c>
      <c r="CR14" s="72">
        <v>2</v>
      </c>
      <c r="CS14" s="72">
        <v>1</v>
      </c>
      <c r="CT14" s="72">
        <v>1</v>
      </c>
      <c r="CU14" s="72">
        <v>1</v>
      </c>
      <c r="CV14" s="72">
        <v>1</v>
      </c>
      <c r="CW14" s="72">
        <v>1</v>
      </c>
      <c r="CX14" s="72">
        <v>2</v>
      </c>
      <c r="CY14" s="72"/>
      <c r="CZ14" s="72">
        <v>1</v>
      </c>
      <c r="DA14" s="72"/>
      <c r="DB14" s="72">
        <v>2</v>
      </c>
      <c r="DC14" s="72" t="s">
        <v>207</v>
      </c>
      <c r="DD14" s="72" t="s">
        <v>207</v>
      </c>
      <c r="DE14" s="72">
        <v>0</v>
      </c>
      <c r="DF14" s="72" t="s">
        <v>207</v>
      </c>
      <c r="DG14" s="72">
        <v>1</v>
      </c>
      <c r="DH14" s="72">
        <v>1</v>
      </c>
      <c r="DI14" s="72">
        <v>1</v>
      </c>
      <c r="DJ14" s="72">
        <v>2</v>
      </c>
      <c r="DK14" s="72">
        <v>0</v>
      </c>
      <c r="DL14" s="72">
        <v>2</v>
      </c>
      <c r="DM14" s="72">
        <v>3</v>
      </c>
      <c r="DN14" s="72">
        <v>0</v>
      </c>
      <c r="DO14" s="72">
        <v>0</v>
      </c>
      <c r="DP14" s="69"/>
      <c r="DQ14" s="69">
        <v>542</v>
      </c>
      <c r="DR14" s="72">
        <v>13</v>
      </c>
      <c r="DS14" s="72">
        <v>9</v>
      </c>
      <c r="DT14" s="72"/>
      <c r="DU14" s="72" t="s">
        <v>207</v>
      </c>
      <c r="DV14" s="72" t="s">
        <v>207</v>
      </c>
      <c r="DW14" s="72" t="s">
        <v>207</v>
      </c>
      <c r="DX14" s="72" t="s">
        <v>207</v>
      </c>
      <c r="DY14" s="72">
        <v>1</v>
      </c>
      <c r="DZ14" s="72">
        <v>9</v>
      </c>
      <c r="EA14" s="72">
        <v>3</v>
      </c>
      <c r="EB14" s="72">
        <v>1</v>
      </c>
      <c r="EC14" s="72">
        <v>0</v>
      </c>
      <c r="ED14" s="72">
        <v>5</v>
      </c>
      <c r="EE14" s="72">
        <v>2</v>
      </c>
      <c r="EF14" s="72">
        <v>5</v>
      </c>
      <c r="EG14" s="72">
        <v>1</v>
      </c>
      <c r="EH14" s="72" t="s">
        <v>207</v>
      </c>
      <c r="EI14" s="72" t="s">
        <v>207</v>
      </c>
      <c r="EJ14" s="75"/>
    </row>
    <row r="15" spans="1:140" s="76" customFormat="1" ht="20.100000000000001" customHeight="1" x14ac:dyDescent="0.3">
      <c r="A15" s="77" t="s">
        <v>253</v>
      </c>
      <c r="B15" s="77" t="s">
        <v>278</v>
      </c>
      <c r="C15" s="77"/>
      <c r="D15" s="77" t="s">
        <v>254</v>
      </c>
      <c r="E15" s="78" t="s">
        <v>279</v>
      </c>
      <c r="F15" s="78" t="s">
        <v>281</v>
      </c>
      <c r="G15" s="78" t="s">
        <v>207</v>
      </c>
      <c r="H15" s="78"/>
      <c r="I15" s="78" t="s">
        <v>207</v>
      </c>
      <c r="J15" s="78"/>
      <c r="K15" s="78" t="s">
        <v>207</v>
      </c>
      <c r="L15" s="79"/>
      <c r="M15" s="78" t="s">
        <v>207</v>
      </c>
      <c r="N15" s="78" t="s">
        <v>207</v>
      </c>
      <c r="O15" s="78" t="s">
        <v>283</v>
      </c>
      <c r="P15" s="78" t="s">
        <v>255</v>
      </c>
      <c r="Q15" s="78" t="s">
        <v>256</v>
      </c>
      <c r="R15" s="80" t="s">
        <v>257</v>
      </c>
      <c r="S15" s="81" t="s">
        <v>258</v>
      </c>
      <c r="T15" s="78" t="s">
        <v>212</v>
      </c>
      <c r="U15" s="82">
        <v>1</v>
      </c>
      <c r="V15" s="83">
        <v>0</v>
      </c>
      <c r="W15" s="83">
        <v>0</v>
      </c>
      <c r="X15" s="83">
        <v>0</v>
      </c>
      <c r="Y15" s="83">
        <v>0</v>
      </c>
      <c r="Z15" s="83">
        <v>0</v>
      </c>
      <c r="AA15" s="83">
        <v>74083525</v>
      </c>
      <c r="AB15" s="83">
        <v>0</v>
      </c>
      <c r="AC15" s="83">
        <v>0</v>
      </c>
      <c r="AD15" s="83">
        <v>74083525</v>
      </c>
      <c r="AE15" s="83">
        <v>0</v>
      </c>
      <c r="AF15" s="83">
        <v>74083525</v>
      </c>
      <c r="AG15" s="83">
        <v>85907482</v>
      </c>
      <c r="AH15" s="84" t="s">
        <v>259</v>
      </c>
      <c r="AI15" s="84"/>
      <c r="AJ15" s="85">
        <v>50000000</v>
      </c>
      <c r="AK15" s="86">
        <f t="shared" ref="AK15" si="2">AA15-12500000</f>
        <v>61583525</v>
      </c>
      <c r="AL15" s="85">
        <f t="shared" ref="AL15" si="3">AA15-50000000</f>
        <v>24083525</v>
      </c>
      <c r="AM15" s="87"/>
      <c r="AN15" s="88"/>
      <c r="AO15" s="89"/>
      <c r="AP15" s="89"/>
      <c r="AQ15" s="90"/>
      <c r="AR15" s="90"/>
      <c r="AS15" s="90"/>
      <c r="AT15" s="90"/>
      <c r="AU15" s="84"/>
      <c r="AV15" s="91"/>
      <c r="AW15" s="90"/>
      <c r="AX15" s="90"/>
      <c r="AY15" s="90"/>
      <c r="AZ15" s="90"/>
      <c r="BA15" s="90"/>
      <c r="BB15" s="91"/>
      <c r="BC15" s="91"/>
      <c r="BD15" s="84"/>
      <c r="BE15" s="84"/>
      <c r="BF15" s="91"/>
      <c r="BG15" s="91"/>
      <c r="BH15" s="90"/>
      <c r="BI15" s="90"/>
      <c r="BJ15" s="90"/>
      <c r="BK15" s="90"/>
      <c r="BL15" s="82"/>
      <c r="BM15" s="82"/>
      <c r="BN15" s="82"/>
      <c r="BO15" s="82" t="s">
        <v>221</v>
      </c>
      <c r="BP15" s="82"/>
      <c r="BQ15" s="82"/>
      <c r="BR15" s="82"/>
      <c r="BS15" s="82"/>
      <c r="BT15" s="82"/>
      <c r="BU15" s="82"/>
      <c r="BV15" s="82"/>
      <c r="BW15" s="84"/>
      <c r="BX15" s="84"/>
      <c r="BY15" s="91" t="s">
        <v>226</v>
      </c>
      <c r="BZ15" s="91" t="s">
        <v>227</v>
      </c>
      <c r="CA15" s="92">
        <v>36.470440000000004</v>
      </c>
      <c r="CB15" s="92">
        <v>-15.60291</v>
      </c>
      <c r="CC15" s="91"/>
      <c r="CD15" s="91"/>
      <c r="CE15" s="91"/>
      <c r="CF15" s="91"/>
      <c r="CG15" s="88"/>
      <c r="CH15" s="91" t="s">
        <v>207</v>
      </c>
      <c r="CI15" s="91"/>
      <c r="CJ15" s="91"/>
      <c r="CK15" s="91"/>
      <c r="CL15" s="91" t="s">
        <v>229</v>
      </c>
      <c r="CM15" s="91">
        <v>14</v>
      </c>
      <c r="CN15" s="84" t="s">
        <v>260</v>
      </c>
      <c r="CO15" s="89"/>
      <c r="CP15" s="89"/>
      <c r="CQ15" s="91"/>
      <c r="CR15" s="91"/>
      <c r="CS15" s="91"/>
      <c r="CT15" s="91"/>
      <c r="CU15" s="91"/>
      <c r="CV15" s="91"/>
      <c r="CW15" s="72"/>
      <c r="CX15" s="72"/>
      <c r="CY15" s="72"/>
      <c r="CZ15" s="72"/>
      <c r="DA15" s="72"/>
      <c r="DB15" s="72"/>
      <c r="DC15" s="72"/>
      <c r="DD15" s="72"/>
      <c r="DE15" s="72"/>
      <c r="DF15" s="72"/>
      <c r="DG15" s="72"/>
      <c r="DH15" s="72"/>
      <c r="DI15" s="72"/>
      <c r="DJ15" s="72"/>
      <c r="DK15" s="72"/>
      <c r="DL15" s="72"/>
      <c r="DM15" s="72"/>
      <c r="DN15" s="72"/>
      <c r="DO15" s="72"/>
      <c r="DP15" s="69"/>
      <c r="DQ15" s="69"/>
      <c r="DR15" s="72"/>
      <c r="DS15" s="72"/>
      <c r="DT15" s="72"/>
      <c r="DU15" s="72"/>
      <c r="DV15" s="72"/>
      <c r="DW15" s="72"/>
      <c r="DX15" s="72"/>
      <c r="DY15" s="72"/>
      <c r="DZ15" s="72"/>
      <c r="EA15" s="72"/>
      <c r="EB15" s="72"/>
      <c r="EC15" s="72"/>
      <c r="ED15" s="72"/>
      <c r="EE15" s="72"/>
      <c r="EF15" s="72"/>
      <c r="EG15" s="72"/>
      <c r="EH15" s="72"/>
      <c r="EI15" s="72"/>
      <c r="EJ15" s="75"/>
    </row>
    <row r="16" spans="1:140" s="76" customFormat="1" ht="20.100000000000001" customHeight="1" x14ac:dyDescent="0.3">
      <c r="A16" s="56" t="s">
        <v>253</v>
      </c>
      <c r="B16" s="57"/>
      <c r="C16" s="57"/>
      <c r="D16" s="57" t="s">
        <v>261</v>
      </c>
      <c r="E16" s="58" t="s">
        <v>280</v>
      </c>
      <c r="F16" s="58" t="s">
        <v>282</v>
      </c>
      <c r="G16" s="58" t="s">
        <v>207</v>
      </c>
      <c r="H16" s="58"/>
      <c r="I16" s="58" t="s">
        <v>207</v>
      </c>
      <c r="J16" s="58"/>
      <c r="K16" s="58" t="s">
        <v>207</v>
      </c>
      <c r="L16" s="59"/>
      <c r="M16" s="58" t="s">
        <v>207</v>
      </c>
      <c r="N16" s="58" t="s">
        <v>207</v>
      </c>
      <c r="O16" s="58" t="s">
        <v>284</v>
      </c>
      <c r="P16" s="58" t="s">
        <v>262</v>
      </c>
      <c r="Q16" s="58" t="s">
        <v>263</v>
      </c>
      <c r="R16" s="60" t="s">
        <v>264</v>
      </c>
      <c r="S16" s="61" t="s">
        <v>265</v>
      </c>
      <c r="T16" s="58" t="s">
        <v>212</v>
      </c>
      <c r="U16" s="62">
        <v>1</v>
      </c>
      <c r="V16" s="63">
        <v>0</v>
      </c>
      <c r="W16" s="63">
        <v>0</v>
      </c>
      <c r="X16" s="63">
        <v>0</v>
      </c>
      <c r="Y16" s="63">
        <v>0</v>
      </c>
      <c r="Z16" s="63">
        <v>0</v>
      </c>
      <c r="AA16" s="63">
        <v>24336436</v>
      </c>
      <c r="AB16" s="63">
        <v>0</v>
      </c>
      <c r="AC16" s="63">
        <v>0</v>
      </c>
      <c r="AD16" s="64">
        <v>24336436</v>
      </c>
      <c r="AE16" s="64">
        <v>0</v>
      </c>
      <c r="AF16" s="64">
        <v>24336436</v>
      </c>
      <c r="AG16" s="63">
        <v>33658133</v>
      </c>
      <c r="AH16" s="65" t="s">
        <v>266</v>
      </c>
      <c r="AI16" s="65"/>
      <c r="AJ16" s="66">
        <f t="shared" ref="AJ16" si="4">AA16</f>
        <v>24336436</v>
      </c>
      <c r="AK16" s="67">
        <f t="shared" ref="AK16" si="5">AA16-12500000</f>
        <v>11836436</v>
      </c>
      <c r="AL16" s="66"/>
      <c r="AM16" s="68"/>
      <c r="AN16" s="69"/>
      <c r="AO16" s="70"/>
      <c r="AP16" s="70"/>
      <c r="AQ16" s="71"/>
      <c r="AR16" s="71"/>
      <c r="AS16" s="71"/>
      <c r="AT16" s="71"/>
      <c r="AU16" s="65"/>
      <c r="AV16" s="72"/>
      <c r="AW16" s="71"/>
      <c r="AX16" s="71"/>
      <c r="AY16" s="71"/>
      <c r="AZ16" s="71"/>
      <c r="BA16" s="71"/>
      <c r="BB16" s="72"/>
      <c r="BC16" s="72"/>
      <c r="BD16" s="65"/>
      <c r="BE16" s="65"/>
      <c r="BF16" s="72"/>
      <c r="BG16" s="72"/>
      <c r="BH16" s="71"/>
      <c r="BI16" s="71"/>
      <c r="BJ16" s="71"/>
      <c r="BK16" s="71"/>
      <c r="BL16" s="73"/>
      <c r="BM16" s="73"/>
      <c r="BN16" s="73"/>
      <c r="BO16" s="73"/>
      <c r="BP16" s="73"/>
      <c r="BQ16" s="73"/>
      <c r="BR16" s="73"/>
      <c r="BS16" s="73"/>
      <c r="BT16" s="73"/>
      <c r="BU16" s="73"/>
      <c r="BV16" s="73"/>
      <c r="BW16" s="65"/>
      <c r="BX16" s="65"/>
      <c r="BY16" s="72" t="s">
        <v>226</v>
      </c>
      <c r="BZ16" s="72" t="s">
        <v>227</v>
      </c>
      <c r="CA16" s="74"/>
      <c r="CB16" s="74"/>
      <c r="CC16" s="72"/>
      <c r="CD16" s="72"/>
      <c r="CE16" s="72"/>
      <c r="CF16" s="72"/>
      <c r="CG16" s="69"/>
      <c r="CH16" s="72" t="s">
        <v>207</v>
      </c>
      <c r="CI16" s="72"/>
      <c r="CJ16" s="72"/>
      <c r="CK16" s="72"/>
      <c r="CL16" s="72"/>
      <c r="CM16" s="72"/>
      <c r="CN16" s="65"/>
      <c r="CO16" s="70"/>
      <c r="CP16" s="70"/>
      <c r="CQ16" s="72"/>
      <c r="CR16" s="72"/>
      <c r="CS16" s="72"/>
      <c r="CT16" s="72"/>
      <c r="CU16" s="72"/>
      <c r="CV16" s="72"/>
      <c r="CW16" s="72"/>
      <c r="CX16" s="72"/>
      <c r="CY16" s="72"/>
      <c r="CZ16" s="72"/>
      <c r="DA16" s="72"/>
      <c r="DB16" s="72"/>
      <c r="DC16" s="72"/>
      <c r="DD16" s="72"/>
      <c r="DE16" s="72"/>
      <c r="DF16" s="72"/>
      <c r="DG16" s="72"/>
      <c r="DH16" s="72"/>
      <c r="DI16" s="72"/>
      <c r="DJ16" s="72"/>
      <c r="DK16" s="72"/>
      <c r="DL16" s="72"/>
      <c r="DM16" s="72"/>
      <c r="DN16" s="72"/>
      <c r="DO16" s="72"/>
      <c r="DP16" s="69"/>
      <c r="DQ16" s="69"/>
      <c r="DR16" s="72"/>
      <c r="DS16" s="72"/>
      <c r="DT16" s="72"/>
      <c r="DU16" s="72"/>
      <c r="DV16" s="72"/>
      <c r="DW16" s="72"/>
      <c r="DX16" s="72"/>
      <c r="DY16" s="72"/>
      <c r="DZ16" s="72"/>
      <c r="EA16" s="72"/>
      <c r="EB16" s="72"/>
      <c r="EC16" s="72"/>
      <c r="ED16" s="72"/>
      <c r="EE16" s="72"/>
      <c r="EF16" s="72"/>
      <c r="EG16" s="72"/>
      <c r="EH16" s="72"/>
      <c r="EI16" s="72"/>
      <c r="EJ16" s="75"/>
    </row>
    <row r="17" spans="1:140" s="76" customFormat="1" ht="20.100000000000001" customHeight="1" x14ac:dyDescent="0.3">
      <c r="A17" s="56" t="s">
        <v>267</v>
      </c>
      <c r="B17" s="57"/>
      <c r="C17" s="57"/>
      <c r="D17" s="57"/>
      <c r="E17" s="58" t="s">
        <v>268</v>
      </c>
      <c r="F17" s="58" t="s">
        <v>271</v>
      </c>
      <c r="G17" s="58" t="s">
        <v>269</v>
      </c>
      <c r="H17" s="58" t="s">
        <v>270</v>
      </c>
      <c r="I17" s="58" t="s">
        <v>271</v>
      </c>
      <c r="J17" s="58">
        <v>4131170</v>
      </c>
      <c r="K17" s="58" t="s">
        <v>207</v>
      </c>
      <c r="L17" s="59"/>
      <c r="M17" s="58" t="s">
        <v>272</v>
      </c>
      <c r="N17" s="58" t="s">
        <v>207</v>
      </c>
      <c r="O17" s="58" t="s">
        <v>285</v>
      </c>
      <c r="P17" s="58" t="s">
        <v>273</v>
      </c>
      <c r="Q17" s="58" t="s">
        <v>256</v>
      </c>
      <c r="R17" s="60" t="s">
        <v>274</v>
      </c>
      <c r="S17" s="61" t="s">
        <v>275</v>
      </c>
      <c r="T17" s="58" t="s">
        <v>212</v>
      </c>
      <c r="U17" s="62">
        <v>1</v>
      </c>
      <c r="V17" s="63">
        <v>17581200</v>
      </c>
      <c r="W17" s="63">
        <v>0</v>
      </c>
      <c r="X17" s="63">
        <v>0</v>
      </c>
      <c r="Y17" s="63">
        <v>7534800</v>
      </c>
      <c r="Z17" s="63">
        <v>0</v>
      </c>
      <c r="AA17" s="63">
        <v>14830613</v>
      </c>
      <c r="AB17" s="63">
        <v>0</v>
      </c>
      <c r="AC17" s="63">
        <v>0</v>
      </c>
      <c r="AD17" s="64">
        <v>39946613</v>
      </c>
      <c r="AE17" s="64">
        <v>0</v>
      </c>
      <c r="AF17" s="64">
        <v>39946613</v>
      </c>
      <c r="AG17" s="63">
        <v>22450318</v>
      </c>
      <c r="AH17" s="65" t="s">
        <v>276</v>
      </c>
      <c r="AI17" s="65"/>
      <c r="AJ17" s="66">
        <f t="shared" ref="AJ17" si="6">AA17</f>
        <v>14830613</v>
      </c>
      <c r="AK17" s="67">
        <f t="shared" ref="AK17" si="7">AA17-12500000</f>
        <v>2330613</v>
      </c>
      <c r="AL17" s="66"/>
      <c r="AM17" s="68"/>
      <c r="AN17" s="69"/>
      <c r="AO17" s="70"/>
      <c r="AP17" s="70"/>
      <c r="AQ17" s="71"/>
      <c r="AR17" s="71"/>
      <c r="AS17" s="71"/>
      <c r="AT17" s="71"/>
      <c r="AU17" s="65"/>
      <c r="AV17" s="72"/>
      <c r="AW17" s="71"/>
      <c r="AX17" s="71"/>
      <c r="AY17" s="71"/>
      <c r="AZ17" s="71"/>
      <c r="BA17" s="71"/>
      <c r="BB17" s="72"/>
      <c r="BC17" s="72"/>
      <c r="BD17" s="65"/>
      <c r="BE17" s="65"/>
      <c r="BF17" s="72"/>
      <c r="BG17" s="72"/>
      <c r="BH17" s="71"/>
      <c r="BI17" s="71"/>
      <c r="BJ17" s="71"/>
      <c r="BK17" s="71"/>
      <c r="BL17" s="73"/>
      <c r="BM17" s="73"/>
      <c r="BN17" s="73"/>
      <c r="BO17" s="73" t="s">
        <v>221</v>
      </c>
      <c r="BP17" s="73"/>
      <c r="BQ17" s="73"/>
      <c r="BR17" s="73"/>
      <c r="BS17" s="73"/>
      <c r="BT17" s="73"/>
      <c r="BU17" s="73"/>
      <c r="BV17" s="73"/>
      <c r="BW17" s="65"/>
      <c r="BX17" s="65"/>
      <c r="BY17" s="72" t="s">
        <v>226</v>
      </c>
      <c r="BZ17" s="72" t="s">
        <v>227</v>
      </c>
      <c r="CA17" s="74">
        <v>65.939859999999996</v>
      </c>
      <c r="CB17" s="74">
        <v>-12.482950000000001</v>
      </c>
      <c r="CC17" s="72"/>
      <c r="CD17" s="72"/>
      <c r="CE17" s="72"/>
      <c r="CF17" s="72"/>
      <c r="CG17" s="69"/>
      <c r="CH17" s="72" t="s">
        <v>207</v>
      </c>
      <c r="CI17" s="72"/>
      <c r="CJ17" s="72"/>
      <c r="CK17" s="72"/>
      <c r="CL17" s="72" t="s">
        <v>229</v>
      </c>
      <c r="CM17" s="72">
        <v>20</v>
      </c>
      <c r="CN17" s="65" t="s">
        <v>277</v>
      </c>
      <c r="CO17" s="70"/>
      <c r="CP17" s="70"/>
      <c r="CQ17" s="72"/>
      <c r="CR17" s="72"/>
      <c r="CS17" s="72"/>
      <c r="CT17" s="72"/>
      <c r="CU17" s="72"/>
      <c r="CV17" s="72"/>
      <c r="CW17" s="72"/>
      <c r="CX17" s="72"/>
      <c r="CY17" s="72"/>
      <c r="CZ17" s="72"/>
      <c r="DA17" s="72"/>
      <c r="DB17" s="72"/>
      <c r="DC17" s="72"/>
      <c r="DD17" s="72"/>
      <c r="DE17" s="72"/>
      <c r="DF17" s="72"/>
      <c r="DG17" s="72"/>
      <c r="DH17" s="72"/>
      <c r="DI17" s="72"/>
      <c r="DJ17" s="72"/>
      <c r="DK17" s="72"/>
      <c r="DL17" s="72"/>
      <c r="DM17" s="72"/>
      <c r="DN17" s="72"/>
      <c r="DO17" s="72"/>
      <c r="DP17" s="69"/>
      <c r="DQ17" s="69"/>
      <c r="DR17" s="72"/>
      <c r="DS17" s="72"/>
      <c r="DT17" s="72"/>
      <c r="DU17" s="72"/>
      <c r="DV17" s="72"/>
      <c r="DW17" s="72"/>
      <c r="DX17" s="72"/>
      <c r="DY17" s="72"/>
      <c r="DZ17" s="72"/>
      <c r="EA17" s="72"/>
      <c r="EB17" s="72"/>
      <c r="EC17" s="72"/>
      <c r="ED17" s="72"/>
      <c r="EE17" s="72"/>
      <c r="EF17" s="72"/>
      <c r="EG17" s="72"/>
      <c r="EH17" s="72"/>
      <c r="EI17" s="72"/>
      <c r="EJ17" s="75"/>
    </row>
  </sheetData>
  <mergeCells count="3">
    <mergeCell ref="AQ5:AT5"/>
    <mergeCell ref="AW5:BA5"/>
    <mergeCell ref="BH5:BK5"/>
  </mergeCells>
  <conditionalFormatting sqref="A12:T12">
    <cfRule type="containsBlanks" dxfId="12" priority="10">
      <formula>LEN(TRIM(A12))=0</formula>
    </cfRule>
  </conditionalFormatting>
  <conditionalFormatting sqref="AH12:EI12">
    <cfRule type="containsBlanks" dxfId="11" priority="11">
      <formula>LEN(TRIM(AH12))=0</formula>
    </cfRule>
  </conditionalFormatting>
  <conditionalFormatting sqref="A14 C14:T14">
    <cfRule type="containsBlanks" dxfId="10" priority="8">
      <formula>LEN(TRIM(A14))=0</formula>
    </cfRule>
  </conditionalFormatting>
  <conditionalFormatting sqref="AH14:EI14">
    <cfRule type="containsBlanks" dxfId="9" priority="9">
      <formula>LEN(TRIM(AH14))=0</formula>
    </cfRule>
  </conditionalFormatting>
  <conditionalFormatting sqref="B14">
    <cfRule type="containsBlanks" dxfId="8" priority="7">
      <formula>LEN(TRIM(B14))=0</formula>
    </cfRule>
  </conditionalFormatting>
  <conditionalFormatting sqref="A15:T15">
    <cfRule type="containsBlanks" dxfId="5" priority="5">
      <formula>LEN(TRIM(A15))=0</formula>
    </cfRule>
  </conditionalFormatting>
  <conditionalFormatting sqref="AH15:EI15">
    <cfRule type="containsBlanks" dxfId="4" priority="6">
      <formula>LEN(TRIM(AH15))=0</formula>
    </cfRule>
  </conditionalFormatting>
  <conditionalFormatting sqref="A16:T16">
    <cfRule type="containsBlanks" dxfId="3" priority="3">
      <formula>LEN(TRIM(A16))=0</formula>
    </cfRule>
  </conditionalFormatting>
  <conditionalFormatting sqref="AH16:EI16">
    <cfRule type="containsBlanks" dxfId="2" priority="4">
      <formula>LEN(TRIM(AH16))=0</formula>
    </cfRule>
  </conditionalFormatting>
  <conditionalFormatting sqref="A17:T17">
    <cfRule type="containsBlanks" dxfId="1" priority="1">
      <formula>LEN(TRIM(A17))=0</formula>
    </cfRule>
  </conditionalFormatting>
  <conditionalFormatting sqref="AH17:EI17">
    <cfRule type="containsBlanks" dxfId="0" priority="2">
      <formula>LEN(TRIM(AH17))=0</formula>
    </cfRule>
  </conditionalFormatting>
  <dataValidations count="1">
    <dataValidation allowBlank="1" sqref="AH8:EH8" xr:uid="{F9D007D1-8336-41C3-A1A8-80001238AA12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FA97E-4241-4F05-B41F-209D023B4182}">
  <dimension ref="B3:F10"/>
  <sheetViews>
    <sheetView workbookViewId="0">
      <selection activeCell="F7" sqref="F7"/>
    </sheetView>
  </sheetViews>
  <sheetFormatPr defaultRowHeight="14.4" x14ac:dyDescent="0.3"/>
  <cols>
    <col min="2" max="2" width="21.33203125" customWidth="1"/>
    <col min="3" max="3" width="42" customWidth="1"/>
    <col min="4" max="5" width="23.33203125" customWidth="1"/>
    <col min="6" max="6" width="22.109375" customWidth="1"/>
  </cols>
  <sheetData>
    <row r="3" spans="2:6" x14ac:dyDescent="0.3">
      <c r="B3" s="93" t="s">
        <v>287</v>
      </c>
      <c r="C3" s="93"/>
      <c r="D3" s="94"/>
      <c r="E3" s="95"/>
    </row>
    <row r="4" spans="2:6" x14ac:dyDescent="0.3">
      <c r="B4" s="96"/>
      <c r="C4" s="96"/>
      <c r="D4" s="97"/>
    </row>
    <row r="5" spans="2:6" x14ac:dyDescent="0.3">
      <c r="D5" s="97"/>
      <c r="E5" s="98">
        <f>SUM(E7:E8)</f>
        <v>4365509.3540160004</v>
      </c>
      <c r="F5" s="99">
        <f>SUM(F7:F8)</f>
        <v>5006285.2287920006</v>
      </c>
    </row>
    <row r="6" spans="2:6" ht="28.8" x14ac:dyDescent="0.3">
      <c r="B6" s="100" t="s">
        <v>288</v>
      </c>
      <c r="C6" s="100" t="s">
        <v>289</v>
      </c>
      <c r="D6" s="101" t="s">
        <v>290</v>
      </c>
      <c r="E6" s="102" t="s">
        <v>291</v>
      </c>
      <c r="F6" s="103" t="s">
        <v>292</v>
      </c>
    </row>
    <row r="7" spans="2:6" ht="72" x14ac:dyDescent="0.3">
      <c r="B7" s="104" t="s">
        <v>294</v>
      </c>
      <c r="C7" s="105" t="s">
        <v>297</v>
      </c>
      <c r="D7" s="106" t="s">
        <v>293</v>
      </c>
      <c r="E7" s="107">
        <v>4088220.6714120004</v>
      </c>
      <c r="F7" s="108">
        <v>4444084.4308280004</v>
      </c>
    </row>
    <row r="8" spans="2:6" ht="57.6" x14ac:dyDescent="0.3">
      <c r="B8" s="104" t="s">
        <v>295</v>
      </c>
      <c r="C8" s="105" t="s">
        <v>296</v>
      </c>
      <c r="D8" s="109" t="s">
        <v>293</v>
      </c>
      <c r="E8" s="107">
        <v>277288.68260400003</v>
      </c>
      <c r="F8" s="108">
        <v>562200.79796400003</v>
      </c>
    </row>
    <row r="9" spans="2:6" x14ac:dyDescent="0.3">
      <c r="D9" s="97"/>
    </row>
    <row r="10" spans="2:6" x14ac:dyDescent="0.3">
      <c r="D10" s="97"/>
      <c r="E10" s="110">
        <f>SUM(E7:E9)</f>
        <v>4365509.3540160004</v>
      </c>
      <c r="F10" s="110">
        <f>SUM(F7:F9)</f>
        <v>5006285.2287920006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 SOV</vt:lpstr>
      <vt:lpstr>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COENB017</dc:creator>
  <cp:lastModifiedBy>COENB017</cp:lastModifiedBy>
  <dcterms:created xsi:type="dcterms:W3CDTF">2023-11-01T13:12:34Z</dcterms:created>
  <dcterms:modified xsi:type="dcterms:W3CDTF">2023-11-01T14:50:14Z</dcterms:modified>
</cp:coreProperties>
</file>