
<file path=[Content_Types].xml><?xml version="1.0" encoding="utf-8"?>
<Types xmlns="http://schemas.openxmlformats.org/package/2006/content-type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212473783\Box Sync\Zach's Files\Other Items\03. Personal\01. Travel\"/>
    </mc:Choice>
  </mc:AlternateContent>
  <bookViews>
    <workbookView xWindow="480" yWindow="180" windowWidth="18195" windowHeight="7725" tabRatio="730"/>
  </bookViews>
  <sheets>
    <sheet name="Cost" sheetId="1" r:id="rId1"/>
    <sheet name="Detailed Itinerary" sheetId="12" r:id="rId2"/>
    <sheet name="Things to Bring" sheetId="6" r:id="rId3"/>
  </sheets>
  <calcPr calcId="171027"/>
</workbook>
</file>

<file path=xl/calcChain.xml><?xml version="1.0" encoding="utf-8"?>
<calcChain xmlns="http://schemas.openxmlformats.org/spreadsheetml/2006/main">
  <c r="B29" i="1" l="1"/>
  <c r="B43" i="1" l="1"/>
  <c r="B7" i="1" l="1"/>
  <c r="B14" i="1"/>
  <c r="B16" i="1" s="1"/>
  <c r="B47" i="1" s="1"/>
  <c r="B17" i="1" l="1"/>
  <c r="B46" i="1"/>
</calcChain>
</file>

<file path=xl/sharedStrings.xml><?xml version="1.0" encoding="utf-8"?>
<sst xmlns="http://schemas.openxmlformats.org/spreadsheetml/2006/main" count="203" uniqueCount="188">
  <si>
    <t>Total Cost:</t>
  </si>
  <si>
    <t>Total Stay</t>
  </si>
  <si>
    <t>Overnights</t>
  </si>
  <si>
    <t>Total Park Fees</t>
  </si>
  <si>
    <t>Mesa Verde</t>
  </si>
  <si>
    <t>Canyonlands</t>
  </si>
  <si>
    <t>Arches</t>
  </si>
  <si>
    <t>Capitol Reef</t>
  </si>
  <si>
    <t>Bryce</t>
  </si>
  <si>
    <t>Zion</t>
  </si>
  <si>
    <t>Grand Canyon</t>
  </si>
  <si>
    <t>Park Fees</t>
  </si>
  <si>
    <t>Car Total</t>
  </si>
  <si>
    <t>Gas Cost</t>
  </si>
  <si>
    <t>Gallons</t>
  </si>
  <si>
    <t>MPG</t>
  </si>
  <si>
    <t>Gas</t>
  </si>
  <si>
    <t>Miles</t>
  </si>
  <si>
    <t>Car Rental</t>
  </si>
  <si>
    <t>Total</t>
  </si>
  <si>
    <t>Carry on</t>
  </si>
  <si>
    <t>Airfare</t>
  </si>
  <si>
    <t>Costs</t>
  </si>
  <si>
    <t>Great Sand Dunes</t>
  </si>
  <si>
    <t>Denver - Fly out</t>
  </si>
  <si>
    <t>Date</t>
  </si>
  <si>
    <t>Hours</t>
  </si>
  <si>
    <t>Great Sand dunes</t>
  </si>
  <si>
    <t>Rolls of quarter for Toll Roads</t>
  </si>
  <si>
    <t>National Park Pass</t>
  </si>
  <si>
    <t>Maroon Bells</t>
  </si>
  <si>
    <t>Details</t>
  </si>
  <si>
    <t>Total Cost Left:</t>
  </si>
  <si>
    <t>Starting Place</t>
  </si>
  <si>
    <t>Denver International Airport</t>
  </si>
  <si>
    <t>Ending Place</t>
  </si>
  <si>
    <t>Copper Mountain (Exit 196)</t>
  </si>
  <si>
    <t>Breckenridge Hotel (655 Columbine Rd, Breckenridge, CO 80424)</t>
  </si>
  <si>
    <t>Copper Mountain</t>
  </si>
  <si>
    <t>Dayton</t>
  </si>
  <si>
    <t>Denver</t>
  </si>
  <si>
    <t>Start Time</t>
  </si>
  <si>
    <t>Fly out of Dayton connecting through Chicago and ending in Denver. We will need to pick up our rental car at Budget. Follow ground transportation signs and find the budget bus. (24050 E 78th Ave (303) 342-9001)</t>
  </si>
  <si>
    <t>9:55 AM - Arrival into Den
11:00 AM - Get Car</t>
  </si>
  <si>
    <t>12:00 PM - Arrive at Safeway
1:00 PM - Done shopping</t>
  </si>
  <si>
    <t>2:30PM - Arrive at the Trail
6:30 PM - Done Hiking (10 Miles)</t>
  </si>
  <si>
    <t>7:00 PM - Arrive at the Hotel
7:30 PM - Unload and then go and grab dinner at the brewery</t>
  </si>
  <si>
    <t>Breckenridge Hotel</t>
  </si>
  <si>
    <t>8:30 AM - Arrive in Aspen
9:00 AM - Drive up to Maroon Bells Wilderness
4:00 PM - Done hiking and head into town for a meal before going to the campground. Buy firewood</t>
  </si>
  <si>
    <t>Drive to Arches national Park. We may want to stop and eat a hearty lunch before the hikes begin. I would like to do two hikes in Arches. Delicate Arch and Dark Angel. Delicate Arch would be best in the morning afterwards. Each of the trails take 2.5 Hours. I was also thinking we might be able to sight see in Colorado a little bit in the morning before going out. Weather depending (if its too hot in Arches).</t>
  </si>
  <si>
    <t>Get bright and early and catch the sunrise at Delicate arch. The hike will take about two and a half hours round trip. Then afterwards we will continue onto Canyonlands National Park. Refer to the Delicate Arch Trail Guide.</t>
  </si>
  <si>
    <t xml:space="preserve">12:00 PM - Arrive in Arches
1:00 PM - Eat lunch/Buy firewood for tonight
5:00 PM -&gt; 7:30 PM - Hike Dark Angel Trail
</t>
  </si>
  <si>
    <t>7:30 AM - We will be done with our hike to Delicate Arch</t>
  </si>
  <si>
    <t>Canyonlands (Island in the sky)</t>
  </si>
  <si>
    <t>8:15 AM - Arrive in Canyonlands and hike Mesa Arch
9:15 AM - Hike the other trails
10:15 AM - Stop at the different Vistas</t>
  </si>
  <si>
    <t>Capitol Reef NP</t>
  </si>
  <si>
    <t>1:00 PM - Arrive at Capitol
2:00 PM - Done with Hike
3:00 PM - Eat</t>
  </si>
  <si>
    <t>Bryce Canyon NP</t>
  </si>
  <si>
    <t>N/A</t>
  </si>
  <si>
    <t xml:space="preserve">4:00 PM - Arrive in the grand Canyon
4:00 - 6:00 PM - Hike around Grand Canyon, grab dinner, etc.
7:30 PM - Arrive at the hotel
</t>
  </si>
  <si>
    <t>Drive to airport and fly home. Must be at the airport by noon. Flight is at 2:30 PM</t>
  </si>
  <si>
    <t>Day 1 - Breckenridge</t>
  </si>
  <si>
    <t>Day 2 - Maroon Bells</t>
  </si>
  <si>
    <t>Day 3 - Arches</t>
  </si>
  <si>
    <t>Day 4 - Bryce Canyon</t>
  </si>
  <si>
    <t>Day 5 &amp; 6 - Zion</t>
  </si>
  <si>
    <t>Day 7 - Grand Canyon</t>
  </si>
  <si>
    <t>Day 8 - Mesa verde</t>
  </si>
  <si>
    <t>Day 9 - Great Sand Dunes</t>
  </si>
  <si>
    <t>(NP Pass)</t>
  </si>
  <si>
    <t>Day 10 - Denver</t>
  </si>
  <si>
    <t>(Camp at Grand Canyon $18 or Hotel $88)</t>
  </si>
  <si>
    <t>Bug Spray</t>
  </si>
  <si>
    <t>Cooler</t>
  </si>
  <si>
    <t>Ice</t>
  </si>
  <si>
    <t>Water Shoes</t>
  </si>
  <si>
    <t>Hiking Shoes</t>
  </si>
  <si>
    <t>Tennis Shoes</t>
  </si>
  <si>
    <t>Chips</t>
  </si>
  <si>
    <t>Fruit Tape</t>
  </si>
  <si>
    <t>Celery</t>
  </si>
  <si>
    <t>Apples</t>
  </si>
  <si>
    <t>Nuts</t>
  </si>
  <si>
    <t>Breakfast Bars</t>
  </si>
  <si>
    <t>Tent</t>
  </si>
  <si>
    <t>2 Sleeping bags</t>
  </si>
  <si>
    <t>2 Sleeping Mats</t>
  </si>
  <si>
    <t>2 Headlamps/Flashlights</t>
  </si>
  <si>
    <t>Extra Batteries</t>
  </si>
  <si>
    <t>2 Small backpacks</t>
  </si>
  <si>
    <t>Binder w/maps</t>
  </si>
  <si>
    <t>Camping/Hiking</t>
  </si>
  <si>
    <t>Misc.</t>
  </si>
  <si>
    <t>Clothing</t>
  </si>
  <si>
    <t>2 wool socks</t>
  </si>
  <si>
    <t>7 pair socks</t>
  </si>
  <si>
    <t>Hiking Pants</t>
  </si>
  <si>
    <t>Hiking Shorts</t>
  </si>
  <si>
    <t>Sweatpants</t>
  </si>
  <si>
    <t>Gym Shorts</t>
  </si>
  <si>
    <t>8 Pair boxers</t>
  </si>
  <si>
    <t>5 tee shirts</t>
  </si>
  <si>
    <t>Long Sleeve shirt</t>
  </si>
  <si>
    <t>Sweater</t>
  </si>
  <si>
    <t>Rain Jacket</t>
  </si>
  <si>
    <t>Hat</t>
  </si>
  <si>
    <t>Gloves</t>
  </si>
  <si>
    <t>Bandana</t>
  </si>
  <si>
    <t>Swim Suit</t>
  </si>
  <si>
    <t>Bathroom</t>
  </si>
  <si>
    <t>Vaseline</t>
  </si>
  <si>
    <t>To Bring</t>
  </si>
  <si>
    <t>Things to Buy</t>
  </si>
  <si>
    <t>Equipment</t>
  </si>
  <si>
    <t>Food</t>
  </si>
  <si>
    <t>Sunscreen</t>
  </si>
  <si>
    <t>Water</t>
  </si>
  <si>
    <t>Water Bottles</t>
  </si>
  <si>
    <t>Pocket Knife w/can opener</t>
  </si>
  <si>
    <t>Bags</t>
  </si>
  <si>
    <t>Coffee Mug</t>
  </si>
  <si>
    <t>Body Soap</t>
  </si>
  <si>
    <t>Shampoo</t>
  </si>
  <si>
    <t>Conditioner</t>
  </si>
  <si>
    <t>Toothpaste</t>
  </si>
  <si>
    <t>Toothbrush</t>
  </si>
  <si>
    <t>Comb</t>
  </si>
  <si>
    <t>Hair ties</t>
  </si>
  <si>
    <t>Bagels</t>
  </si>
  <si>
    <t>Turkey</t>
  </si>
  <si>
    <t>Cheese</t>
  </si>
  <si>
    <t>Crackers</t>
  </si>
  <si>
    <t>Hand sanitizer</t>
  </si>
  <si>
    <t>Towel</t>
  </si>
  <si>
    <t>First aid kits</t>
  </si>
  <si>
    <t>Headache Pills</t>
  </si>
  <si>
    <t>Camera</t>
  </si>
  <si>
    <t>Playing Cards</t>
  </si>
  <si>
    <t>Cash</t>
  </si>
  <si>
    <t>Headphones</t>
  </si>
  <si>
    <t>Book</t>
  </si>
  <si>
    <t>Zip block bags</t>
  </si>
  <si>
    <t>Sunglasses</t>
  </si>
  <si>
    <t>Glasses</t>
  </si>
  <si>
    <t>Tums</t>
  </si>
  <si>
    <t>Lotion</t>
  </si>
  <si>
    <t>Q-tips</t>
  </si>
  <si>
    <t>Deorderant</t>
  </si>
  <si>
    <t>Razor</t>
  </si>
  <si>
    <t>Eat breakfast in the morning in town. Relax and take the drive to grand canyon slow. Once we get there we can look out and see the vistas. If we want to hike we can, but we will see what we are feeling.</t>
  </si>
  <si>
    <t>We have reservations at Bryce Canyon Pines, Highway 12 mile marker 10
Bryce, UT 84764. We will need to call them if we are going to be later than 6pm. There number is 1-800-892-7923. We can go here first and eat in the restaurant and relax. We can either continue to rest or we can drive into the park and hike or we can wait until the morning to do so.</t>
  </si>
  <si>
    <t>Approx. Time</t>
  </si>
  <si>
    <t>Maroon Bells (Camping)</t>
  </si>
  <si>
    <t>Arches (Camping)</t>
  </si>
  <si>
    <t>Bryce Canyon NP
Bryce Canyon Pines, Highway 12 mile marker 10
Bryce, UT 84764.</t>
  </si>
  <si>
    <t>Zion (Camping)</t>
  </si>
  <si>
    <t>Grand Canyon (Camping)</t>
  </si>
  <si>
    <t>Mesa Verde (Lodge)</t>
  </si>
  <si>
    <t>Great Sand dunes (Camping)</t>
  </si>
  <si>
    <t>5:30 PM - Arrive at Bryce Canyon
5:30 PM - Eat dinner
7:00 PM - Drive into Bryce</t>
  </si>
  <si>
    <t>6:00 AM - Drive into Bryce and go on a hike
10:00 AM - Drive to Zion
12:00 PM - Check into our Campsite
2:00 PM - Hike the Virgin River
7:00 PM - Drive into town for Dinner</t>
  </si>
  <si>
    <t>5:00 AM - Wake up and hike Angels Landing
12:00 PM - Go into town for lunch
4:00 PM - Another Hike?</t>
  </si>
  <si>
    <t xml:space="preserve">Wake up early and start the hike to angels landing. Once we are done with the hike we can go grab lunch or dinner in town and relax for the rest of the day. Or we can do another hike. There is Emerald Pools Trail, Echo Canyon, observation point. </t>
  </si>
  <si>
    <t xml:space="preserve">11:00 AM - Arrive in Mesa Verde
3:00 PM - Balcony House
4:30 PM - Eat Dinner
6:00 PM - Cliff Palace
7:30 PM - Check into Hotel and relax
</t>
  </si>
  <si>
    <t>1:30 - Arrive in Great Sand Dunes NP</t>
  </si>
  <si>
    <t>Costco Wholesale: 5195 North Wadsworth Boulevard, Arvada, CO 80002
Safeway: 3900 Wadsworth Boulevard, Wheat Ridge, CO 80033</t>
  </si>
  <si>
    <t>Drive to Costco first to buy bulk items we will need for our journey. After, we may need to get some additional supplies at Safeway. Refer to sheet "Items to buy"</t>
  </si>
  <si>
    <t>Once we are done shopping at Costco/Safeway we are going to head to Copper Mountain/Mount Bierstadt for our first hike. We can do various hikes depending on the weather. We are going to plan on doing the Wheeler Lake Trail or Mount Bierstadt, but we can decide on the day of. Other hikes to choose from are (Lily Pad Lake, Buffalo Mountain, Silver Dollar Lake Trail) Refer to the appropriate trail document when deciding what hike to perform</t>
  </si>
  <si>
    <t>Costco/Safeway</t>
  </si>
  <si>
    <t>Once at the hotel we could do different breweries. We can eat dinner at Breckenridge as well:
Breckenridge Brewery (600 S Main St, Breckenridge, CO 80424)
Broken Compass Brewing (68 Continental Ct, Breckenridge, CO 80424)
If the weather is bad and we get to Breckenridge early. We can attend mass at St. Mary (109 South French Street) at 5pm</t>
  </si>
  <si>
    <t>Eat breakfast and attend church at 8am at Saint Mary's before the drive to Aspen if we didn't go the night before. If the weather is bad in Aspen, we can do some day hikes around Breckenridge and if its bad there as well you can hangout in various places along the way. We will be hiking up to Crater lake and possibly Willow Lake if we have the energy. Refer to Crater Lake Trail document for further detail. 
We are going to be camping in Silver Queen Campground which is near the trailhead, but I was thinking we can drive into Aspen and have a good dinner after hiking to get fueled for the rest of the trip.</t>
  </si>
  <si>
    <t>After we get done hiking the Delicate Arch Trail we will head to Canyonlands national park. This stop will be a drive by, but we will want to do Mesa Trail first. This is a very short hike (30 Minutes). Here we can get a shot of a sunrise photo. Then we will hike upheaval dome (30 minutes). After these two hikes we can stop at different vistas as we exit the park (Holeman Spring Canyon, Candlestick Tower, Buck Canyon, Grand View Overlook).</t>
  </si>
  <si>
    <t>After Canyonlands its on our way to Capitol Reef National Park. We should stop somewhere for lunch or we can picnic in the park which might be a neat idea. Here we are going to hike the gorge Trail. It’s a Short 1 mile out and in trail. I would think it would take no more than an hour to complete.</t>
  </si>
  <si>
    <t xml:space="preserve">We cannot check into our campground until 12:00 PM so we might as well do an early hike in Bryce Canyon. Our options for Hikes include: Navajo Loop, Queens Garden Loop or Riggs Spring Loop. After our hike we will drive to Zion. When we get to Zion, we can start a hike through the narrows. This is a 10 mile hike through the virgin river, it is a tough trail, but since we are going to get there mid-day the water will keep us cool on this hike to Blue Spring. We will not be able to reach Big Spring in the amount of time we have, but we will enjoy seeing the sights without getting exhausted. </t>
  </si>
  <si>
    <t>Drive to Mesa Verde National Park. We will be driving right by the four corners monument so it might be worth to take a stop and take a photo. Before we get into Mesa Verde we must buy tickets at the visitors center. The tours we want are Balcony and Cliff House. We are staying at the far view lodge for comfort. We can also look into doing the Mug house tour the next morning. It is 2 hours and they leave from the Wetherill Mesa parking lot. Other houses we are able to see on our own include: Spruce Tree House (Closed but overlooks near museum offer views), Pit house, Sun Temple, Cedar Tree Tower, Step House, Long House and Kodak House.</t>
  </si>
  <si>
    <t>Drive to Colorado Springs. Stop at Garden of the gods and Roxeburrow state park. Other options would be hit up the Denver Breweries and then relax at the hotel. If we are feeling overly ambitious, we can make the drive to Rocky Mountain national park.</t>
  </si>
  <si>
    <t>In the morning drive to St. Rita of Cascia located at 203 S. Main Street Mancos at 8:30am. We can do some hiking in the morning around Mesa Verde or we can just drive to Great Sand Dunes National Park. Once in Great Dunes, it's a pretty small park so we can just wonder off into the dunes.</t>
  </si>
  <si>
    <t>Peanut Butter</t>
  </si>
  <si>
    <t>Bag Nalgene</t>
  </si>
  <si>
    <t>Flannel</t>
  </si>
  <si>
    <t>Chapstick</t>
  </si>
  <si>
    <t>Baby Powder</t>
  </si>
  <si>
    <t>Nail Clippers</t>
  </si>
  <si>
    <t>Lighter (Maybe)</t>
  </si>
  <si>
    <t>Tissues</t>
  </si>
  <si>
    <t>Toliet Paper</t>
  </si>
  <si>
    <t>Floss</t>
  </si>
  <si>
    <t>Denver Airport (6901 Tower Road  Denver, Colorado 80249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</si>
</sst>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7" x14ac:knownFonts="1">
    <font>
      <sz val="10"/>
      <name val="GE Inspira"/>
      <family val="2"/>
    </font>
    <font>
      <b/>
      <sz val="11"/>
      <color theme="1"/>
      <name val="Calibri"/>
      <family val="2"/>
      <scheme val="minor"/>
    </font>
    <font>
      <sz val="10"/>
      <name val="GE Inspira"/>
      <family val="2"/>
    </font>
    <font>
      <b/>
      <sz val="10"/>
      <color theme="0"/>
      <name val="GE Inspira"/>
      <family val="2"/>
    </font>
    <font>
      <sz val="10"/>
      <color theme="1"/>
      <name val="GE Inspira"/>
      <family val="2"/>
    </font>
    <font>
      <b/>
      <sz val="15"/>
      <color theme="3"/>
      <name val="Calibri"/>
      <family val="2"/>
      <scheme val="minor"/>
    </font>
    <font>
      <b/>
      <sz val="11"/>
      <color theme="3"/>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bgColor theme="4"/>
      </patternFill>
    </fill>
  </fills>
  <borders count="12">
    <border>
      <left/>
      <right/>
      <top/>
      <bottom/>
      <diagonal/>
    </border>
    <border>
      <left/>
      <right/>
      <top style="thin">
        <color theme="4"/>
      </top>
      <bottom style="double">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
      <left style="thin">
        <color theme="4"/>
      </left>
      <right/>
      <top/>
      <bottom style="thin">
        <color theme="4"/>
      </bottom>
      <diagonal/>
    </border>
    <border>
      <left/>
      <right/>
      <top/>
      <bottom style="thick">
        <color theme="4"/>
      </bottom>
      <diagonal/>
    </border>
    <border>
      <left/>
      <right/>
      <top/>
      <bottom style="medium">
        <color theme="4" tint="0.39997558519241921"/>
      </bottom>
      <diagonal/>
    </border>
  </borders>
  <cellStyleXfs count="6">
    <xf numFmtId="0" fontId="0" fillId="0" borderId="0"/>
    <xf numFmtId="43" fontId="2" fillId="0" borderId="0" applyFont="0" applyFill="0" applyBorder="0" applyAlignment="0" applyProtection="0"/>
    <xf numFmtId="44" fontId="2" fillId="0" borderId="0" applyFont="0" applyFill="0" applyBorder="0" applyAlignment="0" applyProtection="0"/>
    <xf numFmtId="0" fontId="1" fillId="0" borderId="1" applyNumberFormat="0" applyFill="0" applyAlignment="0" applyProtection="0"/>
    <xf numFmtId="0" fontId="5" fillId="0" borderId="10" applyNumberFormat="0" applyFill="0" applyAlignment="0" applyProtection="0"/>
    <xf numFmtId="0" fontId="6" fillId="0" borderId="11" applyNumberFormat="0" applyFill="0" applyAlignment="0" applyProtection="0"/>
  </cellStyleXfs>
  <cellXfs count="42">
    <xf numFmtId="0" fontId="0" fillId="0" borderId="0" xfId="0"/>
    <xf numFmtId="44" fontId="0" fillId="0" borderId="0" xfId="2" applyFont="1"/>
    <xf numFmtId="44" fontId="1" fillId="0" borderId="1" xfId="3" applyNumberFormat="1"/>
    <xf numFmtId="0" fontId="1" fillId="0" borderId="1" xfId="3"/>
    <xf numFmtId="43" fontId="0" fillId="0" borderId="0" xfId="1" applyFont="1"/>
    <xf numFmtId="164" fontId="0" fillId="0" borderId="0" xfId="1" applyNumberFormat="1" applyFont="1"/>
    <xf numFmtId="44" fontId="1" fillId="0" borderId="1" xfId="2" applyFont="1" applyBorder="1"/>
    <xf numFmtId="44" fontId="0" fillId="0" borderId="0" xfId="0" applyNumberFormat="1"/>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3" fillId="3" borderId="3" xfId="0" applyFont="1" applyFill="1" applyBorder="1" applyAlignment="1">
      <alignment horizontal="left" vertical="top"/>
    </xf>
    <xf numFmtId="0" fontId="4" fillId="0" borderId="3" xfId="0" applyFont="1" applyBorder="1" applyAlignment="1">
      <alignment horizontal="left" vertical="top"/>
    </xf>
    <xf numFmtId="2" fontId="4" fillId="0" borderId="3" xfId="0" applyNumberFormat="1" applyFont="1" applyBorder="1" applyAlignment="1">
      <alignment horizontal="left" vertical="top"/>
    </xf>
    <xf numFmtId="0" fontId="4" fillId="0" borderId="3" xfId="0" applyFont="1" applyBorder="1" applyAlignment="1">
      <alignment horizontal="left" vertical="top" wrapText="1"/>
    </xf>
    <xf numFmtId="0" fontId="4" fillId="0" borderId="6" xfId="0" applyFont="1" applyBorder="1" applyAlignment="1">
      <alignment horizontal="left" vertical="top"/>
    </xf>
    <xf numFmtId="2" fontId="4" fillId="0" borderId="6" xfId="0" applyNumberFormat="1" applyFont="1" applyBorder="1" applyAlignment="1">
      <alignment horizontal="left" vertical="top"/>
    </xf>
    <xf numFmtId="0" fontId="3" fillId="3" borderId="3" xfId="0" applyFont="1" applyFill="1" applyBorder="1" applyAlignment="1">
      <alignment horizontal="left" vertical="top" wrapText="1"/>
    </xf>
    <xf numFmtId="0" fontId="4" fillId="0" borderId="6" xfId="0" applyFont="1" applyBorder="1" applyAlignment="1">
      <alignment horizontal="left" vertical="top" wrapText="1"/>
    </xf>
    <xf numFmtId="18" fontId="4" fillId="0" borderId="3" xfId="0" applyNumberFormat="1" applyFont="1" applyBorder="1" applyAlignment="1">
      <alignment horizontal="left" vertical="top"/>
    </xf>
    <xf numFmtId="18" fontId="4" fillId="0" borderId="4" xfId="0" applyNumberFormat="1" applyFont="1" applyBorder="1" applyAlignment="1">
      <alignment horizontal="left" vertical="top" wrapText="1"/>
    </xf>
    <xf numFmtId="18" fontId="4" fillId="0" borderId="3" xfId="0" applyNumberFormat="1" applyFont="1" applyBorder="1" applyAlignment="1">
      <alignment horizontal="left" vertical="top" wrapText="1"/>
    </xf>
    <xf numFmtId="0" fontId="4" fillId="0" borderId="4" xfId="0" applyFont="1" applyBorder="1" applyAlignment="1">
      <alignment horizontal="left" vertical="top" wrapText="1"/>
    </xf>
    <xf numFmtId="0" fontId="3" fillId="3" borderId="4" xfId="0" applyFont="1" applyFill="1" applyBorder="1" applyAlignment="1">
      <alignment horizontal="left" vertical="top" wrapText="1"/>
    </xf>
    <xf numFmtId="0" fontId="4" fillId="0" borderId="7" xfId="0" applyFont="1" applyBorder="1" applyAlignment="1">
      <alignment horizontal="left" vertical="top" wrapText="1"/>
    </xf>
    <xf numFmtId="14" fontId="4" fillId="0" borderId="3" xfId="0" applyNumberFormat="1" applyFont="1" applyBorder="1" applyAlignment="1">
      <alignment horizontal="left" vertical="top" wrapText="1"/>
    </xf>
    <xf numFmtId="14" fontId="4" fillId="0" borderId="6" xfId="0" applyNumberFormat="1" applyFont="1" applyBorder="1" applyAlignment="1">
      <alignment horizontal="left" vertical="top" wrapText="1"/>
    </xf>
    <xf numFmtId="0" fontId="3" fillId="3" borderId="2" xfId="0" applyFont="1" applyFill="1" applyBorder="1" applyAlignment="1">
      <alignment vertical="center"/>
    </xf>
    <xf numFmtId="0" fontId="0" fillId="0" borderId="0" xfId="0" applyAlignment="1">
      <alignment vertical="center"/>
    </xf>
    <xf numFmtId="14" fontId="4" fillId="2" borderId="2" xfId="0" applyNumberFormat="1" applyFont="1" applyFill="1" applyBorder="1" applyAlignment="1">
      <alignment vertical="center"/>
    </xf>
    <xf numFmtId="14" fontId="4" fillId="2" borderId="5" xfId="0" applyNumberFormat="1" applyFont="1" applyFill="1" applyBorder="1" applyAlignment="1">
      <alignment vertical="center"/>
    </xf>
    <xf numFmtId="0" fontId="6" fillId="0" borderId="11" xfId="5"/>
    <xf numFmtId="0" fontId="6" fillId="0" borderId="11" xfId="5" applyFill="1"/>
    <xf numFmtId="0" fontId="4" fillId="0" borderId="3" xfId="0" applyFont="1" applyFill="1" applyBorder="1" applyAlignment="1">
      <alignment horizontal="left" vertical="top"/>
    </xf>
    <xf numFmtId="18" fontId="4" fillId="0" borderId="3" xfId="0" applyNumberFormat="1" applyFont="1" applyFill="1" applyBorder="1" applyAlignment="1">
      <alignment horizontal="left" vertical="top"/>
    </xf>
    <xf numFmtId="2" fontId="4" fillId="0" borderId="3" xfId="0" applyNumberFormat="1" applyFont="1" applyFill="1" applyBorder="1" applyAlignment="1">
      <alignment horizontal="left" vertical="top"/>
    </xf>
    <xf numFmtId="0" fontId="4"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14" fontId="4" fillId="2" borderId="2" xfId="0" applyNumberFormat="1" applyFont="1" applyFill="1" applyBorder="1" applyAlignment="1">
      <alignment vertical="center"/>
    </xf>
    <xf numFmtId="14" fontId="4" fillId="2" borderId="8" xfId="0" applyNumberFormat="1" applyFont="1" applyFill="1" applyBorder="1" applyAlignment="1">
      <alignment vertical="center"/>
    </xf>
    <xf numFmtId="14" fontId="4" fillId="2" borderId="9" xfId="0" applyNumberFormat="1" applyFont="1" applyFill="1" applyBorder="1" applyAlignment="1">
      <alignment vertical="center"/>
    </xf>
    <xf numFmtId="0" fontId="5" fillId="0" borderId="10" xfId="4" applyAlignment="1">
      <alignment horizontal="center"/>
    </xf>
  </cellXfs>
  <cellStyles count="6">
    <cellStyle name="Comma" xfId="1" builtinId="3"/>
    <cellStyle name="Currency" xfId="2" builtinId="4"/>
    <cellStyle name="Heading 1" xfId="4" builtinId="16"/>
    <cellStyle name="Heading 3" xfId="5" builtinId="18"/>
    <cellStyle name="Normal" xfId="0" builtinId="0"/>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3</xdr:col>
      <xdr:colOff>28575</xdr:colOff>
      <xdr:row>0</xdr:row>
      <xdr:rowOff>0</xdr:rowOff>
    </xdr:from>
    <xdr:to>
      <xdr:col>13</xdr:col>
      <xdr:colOff>39189</xdr:colOff>
      <xdr:row>26</xdr:row>
      <xdr:rowOff>98278</xdr:rowOff>
    </xdr:to>
    <xdr:pic>
      <xdr:nvPicPr>
        <xdr:cNvPr id="2" name="Picture 1" descr="Screen Clippi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38450" y="0"/>
          <a:ext cx="6316164" cy="44035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workbookViewId="0">
      <selection activeCell="B42" sqref="B42"/>
    </sheetView>
  </sheetViews>
  <sheetFormatPr defaultRowHeight="12.75" x14ac:dyDescent="0.2"/>
  <cols>
    <col min="1" max="1" width="21.85546875" bestFit="1" customWidth="1"/>
    <col min="2" max="2" width="10.5703125" style="1" bestFit="1" customWidth="1"/>
    <col min="3" max="3" width="9.7109375" bestFit="1" customWidth="1"/>
    <col min="6" max="7" width="10.7109375" bestFit="1" customWidth="1"/>
  </cols>
  <sheetData>
    <row r="1" spans="1:7" x14ac:dyDescent="0.2">
      <c r="A1" t="s">
        <v>22</v>
      </c>
    </row>
    <row r="3" spans="1:7" x14ac:dyDescent="0.2">
      <c r="A3" s="8" t="s">
        <v>21</v>
      </c>
      <c r="B3" s="1">
        <v>184</v>
      </c>
    </row>
    <row r="4" spans="1:7" x14ac:dyDescent="0.2">
      <c r="A4" s="8" t="s">
        <v>21</v>
      </c>
      <c r="B4" s="1">
        <v>157</v>
      </c>
    </row>
    <row r="5" spans="1:7" x14ac:dyDescent="0.2">
      <c r="A5" t="s">
        <v>20</v>
      </c>
      <c r="B5" s="1">
        <v>0</v>
      </c>
    </row>
    <row r="7" spans="1:7" ht="15.75" thickBot="1" x14ac:dyDescent="0.3">
      <c r="A7" s="3" t="s">
        <v>19</v>
      </c>
      <c r="B7" s="6">
        <f>SUM(B3:B6)*2</f>
        <v>682</v>
      </c>
      <c r="F7" s="1"/>
      <c r="G7" s="1"/>
    </row>
    <row r="8" spans="1:7" ht="13.5" thickTop="1" x14ac:dyDescent="0.2"/>
    <row r="9" spans="1:7" x14ac:dyDescent="0.2">
      <c r="A9" s="8" t="s">
        <v>18</v>
      </c>
      <c r="B9" s="1">
        <v>227</v>
      </c>
    </row>
    <row r="11" spans="1:7" x14ac:dyDescent="0.2">
      <c r="A11" t="s">
        <v>17</v>
      </c>
      <c r="B11" s="5">
        <v>2000</v>
      </c>
      <c r="F11" s="7"/>
      <c r="G11" s="7"/>
    </row>
    <row r="12" spans="1:7" x14ac:dyDescent="0.2">
      <c r="A12" t="s">
        <v>16</v>
      </c>
      <c r="B12" s="1">
        <v>2.59</v>
      </c>
    </row>
    <row r="13" spans="1:7" x14ac:dyDescent="0.2">
      <c r="A13" t="s">
        <v>15</v>
      </c>
      <c r="B13" s="5">
        <v>27</v>
      </c>
      <c r="F13" s="7"/>
      <c r="G13" s="7"/>
    </row>
    <row r="14" spans="1:7" x14ac:dyDescent="0.2">
      <c r="A14" t="s">
        <v>14</v>
      </c>
      <c r="B14" s="4">
        <f>B11/B13</f>
        <v>74.074074074074076</v>
      </c>
    </row>
    <row r="16" spans="1:7" x14ac:dyDescent="0.2">
      <c r="A16" t="s">
        <v>13</v>
      </c>
      <c r="B16" s="1">
        <f>B14*B12</f>
        <v>191.85185185185185</v>
      </c>
    </row>
    <row r="17" spans="1:3" ht="15.75" thickBot="1" x14ac:dyDescent="0.3">
      <c r="A17" s="3" t="s">
        <v>12</v>
      </c>
      <c r="B17" s="2">
        <f>B16+B9</f>
        <v>418.85185185185185</v>
      </c>
    </row>
    <row r="18" spans="1:3" ht="13.5" thickTop="1" x14ac:dyDescent="0.2"/>
    <row r="19" spans="1:3" x14ac:dyDescent="0.2">
      <c r="A19" t="s">
        <v>11</v>
      </c>
      <c r="B19" s="1">
        <v>80</v>
      </c>
      <c r="C19" t="s">
        <v>69</v>
      </c>
    </row>
    <row r="20" spans="1:3" x14ac:dyDescent="0.2">
      <c r="A20" t="s">
        <v>6</v>
      </c>
    </row>
    <row r="21" spans="1:3" x14ac:dyDescent="0.2">
      <c r="A21" t="s">
        <v>8</v>
      </c>
    </row>
    <row r="22" spans="1:3" x14ac:dyDescent="0.2">
      <c r="A22" t="s">
        <v>5</v>
      </c>
    </row>
    <row r="23" spans="1:3" x14ac:dyDescent="0.2">
      <c r="A23" t="s">
        <v>7</v>
      </c>
    </row>
    <row r="24" spans="1:3" x14ac:dyDescent="0.2">
      <c r="A24" t="s">
        <v>10</v>
      </c>
    </row>
    <row r="25" spans="1:3" x14ac:dyDescent="0.2">
      <c r="A25" t="s">
        <v>27</v>
      </c>
    </row>
    <row r="26" spans="1:3" x14ac:dyDescent="0.2">
      <c r="A26" t="s">
        <v>4</v>
      </c>
    </row>
    <row r="27" spans="1:3" x14ac:dyDescent="0.2">
      <c r="A27" t="s">
        <v>9</v>
      </c>
    </row>
    <row r="29" spans="1:3" ht="15.75" thickBot="1" x14ac:dyDescent="0.3">
      <c r="A29" s="3" t="s">
        <v>3</v>
      </c>
      <c r="B29" s="2">
        <f>SUM(B19:B27)</f>
        <v>80</v>
      </c>
    </row>
    <row r="30" spans="1:3" ht="13.5" thickTop="1" x14ac:dyDescent="0.2"/>
    <row r="31" spans="1:3" x14ac:dyDescent="0.2">
      <c r="A31" t="s">
        <v>2</v>
      </c>
    </row>
    <row r="33" spans="1:4" x14ac:dyDescent="0.2">
      <c r="A33" s="8" t="s">
        <v>61</v>
      </c>
      <c r="B33" s="1">
        <v>184.26</v>
      </c>
    </row>
    <row r="34" spans="1:4" x14ac:dyDescent="0.2">
      <c r="A34" s="8" t="s">
        <v>62</v>
      </c>
      <c r="B34" s="1">
        <v>34</v>
      </c>
    </row>
    <row r="35" spans="1:4" x14ac:dyDescent="0.2">
      <c r="A35" s="8" t="s">
        <v>63</v>
      </c>
      <c r="B35" s="1">
        <v>35</v>
      </c>
    </row>
    <row r="36" spans="1:4" x14ac:dyDescent="0.2">
      <c r="A36" s="8" t="s">
        <v>64</v>
      </c>
      <c r="B36" s="1">
        <v>128</v>
      </c>
    </row>
    <row r="37" spans="1:4" x14ac:dyDescent="0.2">
      <c r="A37" s="8" t="s">
        <v>65</v>
      </c>
      <c r="B37" s="1">
        <v>40</v>
      </c>
    </row>
    <row r="38" spans="1:4" x14ac:dyDescent="0.2">
      <c r="A38" s="8" t="s">
        <v>66</v>
      </c>
      <c r="B38" s="1">
        <v>18</v>
      </c>
      <c r="C38" t="s">
        <v>71</v>
      </c>
    </row>
    <row r="39" spans="1:4" x14ac:dyDescent="0.2">
      <c r="A39" s="8" t="s">
        <v>67</v>
      </c>
      <c r="B39" s="1">
        <v>121.26</v>
      </c>
    </row>
    <row r="40" spans="1:4" x14ac:dyDescent="0.2">
      <c r="A40" s="8" t="s">
        <v>68</v>
      </c>
      <c r="B40" s="1">
        <v>20</v>
      </c>
    </row>
    <row r="41" spans="1:4" x14ac:dyDescent="0.2">
      <c r="A41" s="8" t="s">
        <v>70</v>
      </c>
      <c r="B41" s="1">
        <v>44.75</v>
      </c>
    </row>
    <row r="43" spans="1:4" ht="15.75" thickBot="1" x14ac:dyDescent="0.3">
      <c r="A43" s="3" t="s">
        <v>1</v>
      </c>
      <c r="B43" s="2">
        <f>SUM(B33:B41)</f>
        <v>625.27</v>
      </c>
    </row>
    <row r="44" spans="1:4" ht="13.5" thickTop="1" x14ac:dyDescent="0.2"/>
    <row r="46" spans="1:4" x14ac:dyDescent="0.2">
      <c r="A46" t="s">
        <v>0</v>
      </c>
      <c r="B46" s="1">
        <f>SUM(B43,B29,B17,B7)</f>
        <v>1806.1218518518517</v>
      </c>
      <c r="C46" s="1"/>
      <c r="D46" s="7"/>
    </row>
    <row r="47" spans="1:4" x14ac:dyDescent="0.2">
      <c r="A47" t="s">
        <v>32</v>
      </c>
      <c r="B47" s="1">
        <f>SUM(B33,B29,B16,B36,B41)</f>
        <v>628.86185185185184</v>
      </c>
    </row>
    <row r="48" spans="1:4" x14ac:dyDescent="0.2">
      <c r="D48" s="7"/>
    </row>
  </sheetData>
  <sortState ref="A20:A29">
    <sortCondition ref="A20"/>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Normal="100" workbookViewId="0">
      <selection activeCell="G4" sqref="G4"/>
    </sheetView>
  </sheetViews>
  <sheetFormatPr defaultRowHeight="12.75" x14ac:dyDescent="0.2"/>
  <cols>
    <col min="1" max="1" width="9.42578125" style="28" bestFit="1" customWidth="1"/>
    <col min="2" max="2" width="19.140625" style="10" customWidth="1"/>
    <col min="3" max="3" width="34" style="10" customWidth="1"/>
    <col min="4" max="6" width="9.140625" style="9"/>
    <col min="7" max="7" width="60.5703125" style="10" customWidth="1"/>
    <col min="8" max="8" width="30.5703125" style="10" customWidth="1"/>
    <col min="9" max="16384" width="9.140625" style="9"/>
  </cols>
  <sheetData>
    <row r="1" spans="1:8" x14ac:dyDescent="0.2">
      <c r="A1" s="27" t="s">
        <v>25</v>
      </c>
      <c r="B1" s="17" t="s">
        <v>33</v>
      </c>
      <c r="C1" s="17" t="s">
        <v>35</v>
      </c>
      <c r="D1" s="11" t="s">
        <v>17</v>
      </c>
      <c r="E1" s="11" t="s">
        <v>41</v>
      </c>
      <c r="F1" s="11" t="s">
        <v>26</v>
      </c>
      <c r="G1" s="17" t="s">
        <v>31</v>
      </c>
      <c r="H1" s="23" t="s">
        <v>151</v>
      </c>
    </row>
    <row r="2" spans="1:8" ht="38.25" x14ac:dyDescent="0.2">
      <c r="A2" s="38">
        <v>42532</v>
      </c>
      <c r="B2" s="25" t="s">
        <v>39</v>
      </c>
      <c r="C2" s="14" t="s">
        <v>40</v>
      </c>
      <c r="D2" s="12">
        <v>0</v>
      </c>
      <c r="E2" s="19">
        <v>0.2986111111111111</v>
      </c>
      <c r="F2" s="13">
        <v>4.75</v>
      </c>
      <c r="G2" s="14" t="s">
        <v>42</v>
      </c>
      <c r="H2" s="20" t="s">
        <v>43</v>
      </c>
    </row>
    <row r="3" spans="1:8" ht="67.5" customHeight="1" x14ac:dyDescent="0.2">
      <c r="A3" s="39"/>
      <c r="B3" s="25" t="s">
        <v>34</v>
      </c>
      <c r="C3" s="14" t="s">
        <v>165</v>
      </c>
      <c r="D3" s="12">
        <v>26</v>
      </c>
      <c r="E3" s="19">
        <v>0.45833333333333331</v>
      </c>
      <c r="F3" s="13">
        <v>0.5</v>
      </c>
      <c r="G3" s="14" t="s">
        <v>166</v>
      </c>
      <c r="H3" s="20" t="s">
        <v>44</v>
      </c>
    </row>
    <row r="4" spans="1:8" ht="89.25" x14ac:dyDescent="0.2">
      <c r="A4" s="39"/>
      <c r="B4" s="14" t="s">
        <v>168</v>
      </c>
      <c r="C4" s="14" t="s">
        <v>36</v>
      </c>
      <c r="D4" s="12">
        <v>78</v>
      </c>
      <c r="E4" s="19">
        <v>0.54166666666666663</v>
      </c>
      <c r="F4" s="13">
        <v>1.33</v>
      </c>
      <c r="G4" s="14" t="s">
        <v>167</v>
      </c>
      <c r="H4" s="21" t="s">
        <v>45</v>
      </c>
    </row>
    <row r="5" spans="1:8" ht="94.5" customHeight="1" x14ac:dyDescent="0.2">
      <c r="A5" s="40"/>
      <c r="B5" s="14" t="s">
        <v>38</v>
      </c>
      <c r="C5" s="14" t="s">
        <v>37</v>
      </c>
      <c r="D5" s="12">
        <v>27</v>
      </c>
      <c r="E5" s="19">
        <v>0.77083333333333337</v>
      </c>
      <c r="F5" s="13">
        <v>0.5</v>
      </c>
      <c r="G5" s="14" t="s">
        <v>169</v>
      </c>
      <c r="H5" s="22" t="s">
        <v>46</v>
      </c>
    </row>
    <row r="6" spans="1:8" ht="114.75" x14ac:dyDescent="0.2">
      <c r="A6" s="29">
        <v>42533</v>
      </c>
      <c r="B6" s="25" t="s">
        <v>47</v>
      </c>
      <c r="C6" s="14" t="s">
        <v>152</v>
      </c>
      <c r="D6" s="12">
        <v>140</v>
      </c>
      <c r="E6" s="19">
        <v>0.25</v>
      </c>
      <c r="F6" s="13">
        <v>2.5</v>
      </c>
      <c r="G6" s="14" t="s">
        <v>170</v>
      </c>
      <c r="H6" s="22" t="s">
        <v>48</v>
      </c>
    </row>
    <row r="7" spans="1:8" ht="76.5" x14ac:dyDescent="0.2">
      <c r="A7" s="29">
        <v>42534</v>
      </c>
      <c r="B7" s="14" t="s">
        <v>30</v>
      </c>
      <c r="C7" s="36" t="s">
        <v>153</v>
      </c>
      <c r="D7" s="33">
        <v>243</v>
      </c>
      <c r="E7" s="34">
        <v>0.33333333333333331</v>
      </c>
      <c r="F7" s="35">
        <v>4</v>
      </c>
      <c r="G7" s="36" t="s">
        <v>49</v>
      </c>
      <c r="H7" s="37" t="s">
        <v>51</v>
      </c>
    </row>
    <row r="8" spans="1:8" ht="51" x14ac:dyDescent="0.2">
      <c r="A8" s="38">
        <v>42535</v>
      </c>
      <c r="B8" s="25" t="s">
        <v>6</v>
      </c>
      <c r="C8" s="14" t="s">
        <v>6</v>
      </c>
      <c r="D8" s="12">
        <v>0</v>
      </c>
      <c r="E8" s="19">
        <v>0.20833333333333334</v>
      </c>
      <c r="F8" s="13">
        <v>2.5</v>
      </c>
      <c r="G8" s="14" t="s">
        <v>50</v>
      </c>
      <c r="H8" s="22" t="s">
        <v>52</v>
      </c>
    </row>
    <row r="9" spans="1:8" ht="89.25" x14ac:dyDescent="0.2">
      <c r="A9" s="39"/>
      <c r="B9" s="25" t="s">
        <v>6</v>
      </c>
      <c r="C9" s="14" t="s">
        <v>53</v>
      </c>
      <c r="D9" s="12">
        <v>40</v>
      </c>
      <c r="E9" s="19">
        <v>0.3125</v>
      </c>
      <c r="F9" s="13">
        <v>0.75</v>
      </c>
      <c r="G9" s="14" t="s">
        <v>171</v>
      </c>
      <c r="H9" s="22" t="s">
        <v>54</v>
      </c>
    </row>
    <row r="10" spans="1:8" ht="63.75" x14ac:dyDescent="0.2">
      <c r="A10" s="39"/>
      <c r="B10" s="14" t="s">
        <v>5</v>
      </c>
      <c r="C10" s="14" t="s">
        <v>55</v>
      </c>
      <c r="D10" s="12">
        <v>150</v>
      </c>
      <c r="E10" s="19">
        <v>0.42708333333333331</v>
      </c>
      <c r="F10" s="13">
        <v>2.5</v>
      </c>
      <c r="G10" s="14" t="s">
        <v>172</v>
      </c>
      <c r="H10" s="22" t="s">
        <v>56</v>
      </c>
    </row>
    <row r="11" spans="1:8" ht="63.75" x14ac:dyDescent="0.2">
      <c r="A11" s="40"/>
      <c r="B11" s="14" t="s">
        <v>55</v>
      </c>
      <c r="C11" s="14" t="s">
        <v>154</v>
      </c>
      <c r="D11" s="12">
        <v>112</v>
      </c>
      <c r="E11" s="19">
        <v>0.625</v>
      </c>
      <c r="F11" s="13">
        <v>2.5</v>
      </c>
      <c r="G11" s="14" t="s">
        <v>150</v>
      </c>
      <c r="H11" s="22" t="s">
        <v>159</v>
      </c>
    </row>
    <row r="12" spans="1:8" ht="106.5" customHeight="1" x14ac:dyDescent="0.2">
      <c r="A12" s="29">
        <v>42536</v>
      </c>
      <c r="B12" s="14" t="s">
        <v>57</v>
      </c>
      <c r="C12" s="14" t="s">
        <v>155</v>
      </c>
      <c r="D12" s="12">
        <v>85</v>
      </c>
      <c r="E12" s="19">
        <v>0.45833333333333331</v>
      </c>
      <c r="F12" s="13">
        <v>2</v>
      </c>
      <c r="G12" s="14" t="s">
        <v>173</v>
      </c>
      <c r="H12" s="22" t="s">
        <v>160</v>
      </c>
    </row>
    <row r="13" spans="1:8" ht="51" x14ac:dyDescent="0.2">
      <c r="A13" s="29">
        <v>42537</v>
      </c>
      <c r="B13" s="25" t="s">
        <v>9</v>
      </c>
      <c r="C13" s="14" t="s">
        <v>155</v>
      </c>
      <c r="D13" s="12">
        <v>0</v>
      </c>
      <c r="E13" s="12" t="s">
        <v>58</v>
      </c>
      <c r="F13" s="13">
        <v>0</v>
      </c>
      <c r="G13" s="14" t="s">
        <v>162</v>
      </c>
      <c r="H13" s="22" t="s">
        <v>161</v>
      </c>
    </row>
    <row r="14" spans="1:8" ht="63.75" x14ac:dyDescent="0.2">
      <c r="A14" s="29">
        <v>42538</v>
      </c>
      <c r="B14" s="14" t="s">
        <v>9</v>
      </c>
      <c r="C14" s="14" t="s">
        <v>156</v>
      </c>
      <c r="D14" s="12">
        <v>251</v>
      </c>
      <c r="E14" s="19">
        <v>0.45833333333333331</v>
      </c>
      <c r="F14" s="13">
        <v>5</v>
      </c>
      <c r="G14" s="14" t="s">
        <v>149</v>
      </c>
      <c r="H14" s="22" t="s">
        <v>59</v>
      </c>
    </row>
    <row r="15" spans="1:8" ht="127.5" x14ac:dyDescent="0.2">
      <c r="A15" s="29">
        <v>42539</v>
      </c>
      <c r="B15" s="25" t="s">
        <v>10</v>
      </c>
      <c r="C15" s="14" t="s">
        <v>157</v>
      </c>
      <c r="D15" s="12">
        <v>220</v>
      </c>
      <c r="E15" s="19">
        <v>0.29166666666666669</v>
      </c>
      <c r="F15" s="13">
        <v>4</v>
      </c>
      <c r="G15" s="14" t="s">
        <v>174</v>
      </c>
      <c r="H15" s="22" t="s">
        <v>163</v>
      </c>
    </row>
    <row r="16" spans="1:8" ht="63.75" x14ac:dyDescent="0.2">
      <c r="A16" s="29">
        <v>42540</v>
      </c>
      <c r="B16" s="25" t="s">
        <v>4</v>
      </c>
      <c r="C16" s="14" t="s">
        <v>158</v>
      </c>
      <c r="D16" s="12">
        <v>223</v>
      </c>
      <c r="E16" s="19">
        <v>0.375</v>
      </c>
      <c r="F16" s="13">
        <v>4.5</v>
      </c>
      <c r="G16" s="14" t="s">
        <v>176</v>
      </c>
      <c r="H16" s="22" t="s">
        <v>164</v>
      </c>
    </row>
    <row r="17" spans="1:8" ht="51" x14ac:dyDescent="0.2">
      <c r="A17" s="29">
        <v>42541</v>
      </c>
      <c r="B17" s="25" t="s">
        <v>23</v>
      </c>
      <c r="C17" s="14" t="s">
        <v>187</v>
      </c>
      <c r="D17" s="12">
        <v>169</v>
      </c>
      <c r="E17" s="19">
        <v>0.5</v>
      </c>
      <c r="F17" s="13">
        <v>2.66</v>
      </c>
      <c r="G17" s="14" t="s">
        <v>175</v>
      </c>
      <c r="H17" s="22"/>
    </row>
    <row r="18" spans="1:8" ht="25.5" x14ac:dyDescent="0.2">
      <c r="A18" s="30">
        <v>42542</v>
      </c>
      <c r="B18" s="26" t="s">
        <v>34</v>
      </c>
      <c r="C18" s="18" t="s">
        <v>24</v>
      </c>
      <c r="D18" s="15">
        <v>85</v>
      </c>
      <c r="E18" s="15"/>
      <c r="F18" s="16">
        <v>1.25</v>
      </c>
      <c r="G18" s="18" t="s">
        <v>60</v>
      </c>
      <c r="H18" s="24"/>
    </row>
  </sheetData>
  <mergeCells count="2">
    <mergeCell ref="A2:A5"/>
    <mergeCell ref="A8:A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3" sqref="D3"/>
    </sheetView>
  </sheetViews>
  <sheetFormatPr defaultRowHeight="12.75" x14ac:dyDescent="0.2"/>
  <cols>
    <col min="1" max="2" width="24.28515625" bestFit="1" customWidth="1"/>
    <col min="3" max="3" width="24.28515625" customWidth="1"/>
    <col min="4" max="4" width="12.7109375" bestFit="1" customWidth="1"/>
    <col min="5" max="5" width="23" bestFit="1" customWidth="1"/>
    <col min="6" max="6" width="12.28515625" bestFit="1" customWidth="1"/>
    <col min="7" max="7" width="9.7109375" bestFit="1" customWidth="1"/>
  </cols>
  <sheetData>
    <row r="1" spans="1:7" ht="20.25" thickBot="1" x14ac:dyDescent="0.35">
      <c r="A1" s="41" t="s">
        <v>111</v>
      </c>
      <c r="B1" s="41"/>
      <c r="C1" s="41"/>
      <c r="D1" s="41"/>
      <c r="E1" s="41" t="s">
        <v>112</v>
      </c>
      <c r="F1" s="41"/>
      <c r="G1" s="41"/>
    </row>
    <row r="2" spans="1:7" ht="16.5" thickTop="1" thickBot="1" x14ac:dyDescent="0.3">
      <c r="A2" s="31" t="s">
        <v>91</v>
      </c>
      <c r="B2" s="31" t="s">
        <v>92</v>
      </c>
      <c r="C2" s="31" t="s">
        <v>93</v>
      </c>
      <c r="D2" s="31" t="s">
        <v>109</v>
      </c>
      <c r="E2" s="32" t="s">
        <v>113</v>
      </c>
      <c r="F2" s="31" t="s">
        <v>114</v>
      </c>
      <c r="G2" s="32" t="s">
        <v>109</v>
      </c>
    </row>
    <row r="3" spans="1:7" x14ac:dyDescent="0.2">
      <c r="A3" s="8" t="s">
        <v>84</v>
      </c>
      <c r="B3" t="s">
        <v>28</v>
      </c>
      <c r="C3" t="s">
        <v>94</v>
      </c>
      <c r="D3" s="8" t="s">
        <v>110</v>
      </c>
      <c r="E3" t="s">
        <v>183</v>
      </c>
      <c r="F3" t="s">
        <v>74</v>
      </c>
    </row>
    <row r="4" spans="1:7" x14ac:dyDescent="0.2">
      <c r="A4" s="8" t="s">
        <v>85</v>
      </c>
      <c r="B4" t="s">
        <v>138</v>
      </c>
      <c r="C4" t="s">
        <v>95</v>
      </c>
      <c r="D4" s="8" t="s">
        <v>121</v>
      </c>
      <c r="F4" t="s">
        <v>116</v>
      </c>
    </row>
    <row r="5" spans="1:7" x14ac:dyDescent="0.2">
      <c r="A5" s="8" t="s">
        <v>86</v>
      </c>
      <c r="B5" t="s">
        <v>29</v>
      </c>
      <c r="C5" s="8" t="s">
        <v>96</v>
      </c>
      <c r="D5" s="8" t="s">
        <v>122</v>
      </c>
      <c r="F5" t="s">
        <v>78</v>
      </c>
    </row>
    <row r="6" spans="1:7" x14ac:dyDescent="0.2">
      <c r="A6" s="8" t="s">
        <v>87</v>
      </c>
      <c r="B6" t="s">
        <v>90</v>
      </c>
      <c r="C6" s="8" t="s">
        <v>97</v>
      </c>
      <c r="D6" s="8" t="s">
        <v>123</v>
      </c>
      <c r="F6" t="s">
        <v>79</v>
      </c>
    </row>
    <row r="7" spans="1:7" x14ac:dyDescent="0.2">
      <c r="A7" s="8" t="s">
        <v>88</v>
      </c>
      <c r="B7" s="8" t="s">
        <v>136</v>
      </c>
      <c r="C7" s="8" t="s">
        <v>98</v>
      </c>
      <c r="D7" s="8" t="s">
        <v>124</v>
      </c>
      <c r="F7" t="s">
        <v>80</v>
      </c>
    </row>
    <row r="8" spans="1:7" x14ac:dyDescent="0.2">
      <c r="A8" s="8" t="s">
        <v>76</v>
      </c>
      <c r="B8" s="8" t="s">
        <v>137</v>
      </c>
      <c r="C8" s="8" t="s">
        <v>99</v>
      </c>
      <c r="D8" s="8" t="s">
        <v>125</v>
      </c>
      <c r="F8" t="s">
        <v>81</v>
      </c>
    </row>
    <row r="9" spans="1:7" x14ac:dyDescent="0.2">
      <c r="A9" s="8" t="s">
        <v>77</v>
      </c>
      <c r="B9" s="8" t="s">
        <v>139</v>
      </c>
      <c r="C9" t="s">
        <v>100</v>
      </c>
      <c r="D9" t="s">
        <v>126</v>
      </c>
      <c r="F9" t="s">
        <v>82</v>
      </c>
    </row>
    <row r="10" spans="1:7" x14ac:dyDescent="0.2">
      <c r="A10" s="8" t="s">
        <v>75</v>
      </c>
      <c r="B10" t="s">
        <v>140</v>
      </c>
      <c r="C10" t="s">
        <v>101</v>
      </c>
      <c r="D10" t="s">
        <v>127</v>
      </c>
      <c r="F10" t="s">
        <v>83</v>
      </c>
    </row>
    <row r="11" spans="1:7" x14ac:dyDescent="0.2">
      <c r="A11" s="8" t="s">
        <v>89</v>
      </c>
      <c r="C11" s="8" t="s">
        <v>102</v>
      </c>
      <c r="D11" s="8" t="s">
        <v>132</v>
      </c>
      <c r="F11" t="s">
        <v>128</v>
      </c>
    </row>
    <row r="12" spans="1:7" x14ac:dyDescent="0.2">
      <c r="A12" s="8" t="s">
        <v>118</v>
      </c>
      <c r="C12" s="8" t="s">
        <v>179</v>
      </c>
      <c r="D12" s="8" t="s">
        <v>133</v>
      </c>
      <c r="F12" t="s">
        <v>129</v>
      </c>
    </row>
    <row r="13" spans="1:7" x14ac:dyDescent="0.2">
      <c r="A13" t="s">
        <v>117</v>
      </c>
      <c r="C13" t="s">
        <v>103</v>
      </c>
      <c r="D13" s="8" t="s">
        <v>134</v>
      </c>
      <c r="F13" t="s">
        <v>130</v>
      </c>
    </row>
    <row r="14" spans="1:7" x14ac:dyDescent="0.2">
      <c r="A14" t="s">
        <v>119</v>
      </c>
      <c r="C14" s="8" t="s">
        <v>104</v>
      </c>
      <c r="D14" t="s">
        <v>135</v>
      </c>
      <c r="F14" t="s">
        <v>131</v>
      </c>
    </row>
    <row r="15" spans="1:7" x14ac:dyDescent="0.2">
      <c r="A15" t="s">
        <v>120</v>
      </c>
      <c r="C15" s="8" t="s">
        <v>105</v>
      </c>
      <c r="D15" s="8" t="s">
        <v>144</v>
      </c>
      <c r="F15" t="s">
        <v>177</v>
      </c>
    </row>
    <row r="16" spans="1:7" x14ac:dyDescent="0.2">
      <c r="A16" t="s">
        <v>141</v>
      </c>
      <c r="C16" s="8" t="s">
        <v>106</v>
      </c>
      <c r="D16" s="8" t="s">
        <v>145</v>
      </c>
    </row>
    <row r="17" spans="1:4" x14ac:dyDescent="0.2">
      <c r="A17" s="8" t="s">
        <v>178</v>
      </c>
      <c r="C17" t="s">
        <v>107</v>
      </c>
      <c r="D17" s="8" t="s">
        <v>146</v>
      </c>
    </row>
    <row r="18" spans="1:4" x14ac:dyDescent="0.2">
      <c r="A18" t="s">
        <v>73</v>
      </c>
      <c r="C18" s="8" t="s">
        <v>105</v>
      </c>
      <c r="D18" s="8" t="s">
        <v>147</v>
      </c>
    </row>
    <row r="19" spans="1:4" x14ac:dyDescent="0.2">
      <c r="C19" t="s">
        <v>108</v>
      </c>
      <c r="D19" t="s">
        <v>148</v>
      </c>
    </row>
    <row r="20" spans="1:4" x14ac:dyDescent="0.2">
      <c r="C20" s="8" t="s">
        <v>142</v>
      </c>
      <c r="D20" s="8" t="s">
        <v>115</v>
      </c>
    </row>
    <row r="21" spans="1:4" x14ac:dyDescent="0.2">
      <c r="C21" t="s">
        <v>143</v>
      </c>
      <c r="D21" s="8" t="s">
        <v>72</v>
      </c>
    </row>
    <row r="22" spans="1:4" x14ac:dyDescent="0.2">
      <c r="D22" s="8" t="s">
        <v>180</v>
      </c>
    </row>
    <row r="23" spans="1:4" x14ac:dyDescent="0.2">
      <c r="D23" s="8" t="s">
        <v>181</v>
      </c>
    </row>
    <row r="24" spans="1:4" x14ac:dyDescent="0.2">
      <c r="D24" s="8" t="s">
        <v>182</v>
      </c>
    </row>
    <row r="25" spans="1:4" x14ac:dyDescent="0.2">
      <c r="D25" s="8" t="s">
        <v>184</v>
      </c>
    </row>
    <row r="26" spans="1:4" x14ac:dyDescent="0.2">
      <c r="D26" s="8" t="s">
        <v>185</v>
      </c>
    </row>
    <row r="27" spans="1:4" x14ac:dyDescent="0.2">
      <c r="D27" s="8" t="s">
        <v>186</v>
      </c>
    </row>
  </sheetData>
  <mergeCells count="2">
    <mergeCell ref="A1:D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Cost</vt:lpstr>
      <vt:lpstr>Detailed Itinerary</vt:lpstr>
      <vt:lpstr>Things to Bring</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 User</dc:creator>
  <cp:lastModifiedBy>GE User</cp:lastModifiedBy>
  <dcterms:created xsi:type="dcterms:W3CDTF">2016-01-12T14:34:23Z</dcterms:created>
  <dcterms:modified xsi:type="dcterms:W3CDTF">2017-07-28T14:02:32Z</dcterms:modified>
</cp:coreProperties>
</file>