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right" sheetId="1" r:id="rId4"/>
    <sheet state="visible" name="Table A" sheetId="2" r:id="rId5"/>
    <sheet state="visible" name="Exhibit 1" sheetId="3" r:id="rId6"/>
    <sheet state="visible" name="Exhibit 2" sheetId="4" r:id="rId7"/>
    <sheet state="visible" name="Exhibit 3" sheetId="5" r:id="rId8"/>
    <sheet state="visible" name="Exhibit 4" sheetId="6" r:id="rId9"/>
    <sheet state="visible" name="Exhibit 5" sheetId="7" r:id="rId10"/>
    <sheet state="visible" name="Exhibit 6" sheetId="8" r:id="rId11"/>
    <sheet state="visible" name="Exhibit 7 - For Q2" sheetId="9" r:id="rId12"/>
    <sheet state="visible" name="Exhibit 7-For Q3" sheetId="10" r:id="rId13"/>
    <sheet state="visible" name="Exhibit 10" sheetId="11" r:id="rId14"/>
  </sheets>
  <definedNames/>
  <calcPr/>
  <extLst>
    <ext uri="GoogleSheetsCustomDataVersion1">
      <go:sheetsCustomData xmlns:go="http://customooxmlschemas.google.com/" r:id="rId15" roundtripDataSignature="AMtx7mimN2/Rlym6+3X2nYgJ2r9H8W+6RA=="/>
    </ext>
  </extLst>
</workbook>
</file>

<file path=xl/sharedStrings.xml><?xml version="1.0" encoding="utf-8"?>
<sst xmlns="http://schemas.openxmlformats.org/spreadsheetml/2006/main" count="346" uniqueCount="195">
  <si>
    <t>MW Petroleum Corp. - A</t>
  </si>
  <si>
    <t>Harvard Business School Case #295-029</t>
  </si>
  <si>
    <r>
      <t>Exhibit 1</t>
    </r>
    <r>
      <rPr>
        <rFont val="Arial"/>
        <sz val="10.0"/>
      </rPr>
      <t xml:space="preserve">     Amoco Corporation, Selected Historical Financial Data (in $ millions except as noted)</t>
    </r>
  </si>
  <si>
    <r>
      <t>Table A:</t>
    </r>
    <r>
      <rPr>
        <rFont val="Arial"/>
        <sz val="10.0"/>
      </rPr>
      <t xml:space="preserve">     </t>
    </r>
    <r>
      <rPr>
        <rFont val="Arial"/>
        <b/>
        <sz val="10.0"/>
      </rPr>
      <t>MW Petroleum's Estimated Reserves</t>
    </r>
  </si>
  <si>
    <t>Case Software #XLS083</t>
  </si>
  <si>
    <t>Copyright © 2010 President and Fellows of Harvard College.  No part of this product may be reproduced, stored in a retrieval system or transmitted in any form or by any means—electronic, mechanical, photocopying, recording or otherwise—without the permission of Harvard Business School.</t>
  </si>
  <si>
    <t>Oil (MMB)</t>
  </si>
  <si>
    <t>Gas (MMCF)</t>
  </si>
  <si>
    <t>Total (MMBOE)</t>
  </si>
  <si>
    <t>Proved developed producing</t>
  </si>
  <si>
    <t>Income Statements</t>
  </si>
  <si>
    <t>Operating revenues</t>
  </si>
  <si>
    <t>Proved developed non-producing</t>
  </si>
  <si>
    <t>Proved undeveloped</t>
  </si>
  <si>
    <t>Consumer excise taxes and other</t>
  </si>
  <si>
    <t>Total Proved</t>
  </si>
  <si>
    <t>Total Probable</t>
  </si>
  <si>
    <t>Total Possible</t>
  </si>
  <si>
    <t>Total revenues</t>
  </si>
  <si>
    <t>Total Reserves</t>
  </si>
  <si>
    <t>Purchased crude oil, petroleum products &amp; merchandise</t>
  </si>
  <si>
    <t>Operating expenses</t>
  </si>
  <si>
    <t>Petroleum exploration expenses</t>
  </si>
  <si>
    <t>Selling and administrative expenses</t>
  </si>
  <si>
    <t>Taxes other than income taxes</t>
  </si>
  <si>
    <t>Depreciation, depletion and amortization</t>
  </si>
  <si>
    <t>Interest expense</t>
  </si>
  <si>
    <t>Total costs and expenses</t>
  </si>
  <si>
    <t>Income before income taxes</t>
  </si>
  <si>
    <t>Income taxes</t>
  </si>
  <si>
    <t>Net income</t>
  </si>
  <si>
    <r>
      <t>Exhibit 2</t>
    </r>
    <r>
      <rPr>
        <rFont val="Arial"/>
        <sz val="10.0"/>
      </rPr>
      <t xml:space="preserve">     Apache Corporation, Selected Historical Financial Data (in $ millions, except as noted)</t>
    </r>
  </si>
  <si>
    <t>Balance Sheets</t>
  </si>
  <si>
    <t>Current assets</t>
  </si>
  <si>
    <t>Investments and other</t>
  </si>
  <si>
    <t>Revenues</t>
  </si>
  <si>
    <t>Properties, net</t>
  </si>
  <si>
    <t>Total assets</t>
  </si>
  <si>
    <t>Operating Expenses:</t>
  </si>
  <si>
    <t>Current liabilities</t>
  </si>
  <si>
    <t>Operating costs</t>
  </si>
  <si>
    <t>Gathering and marketing costs</t>
  </si>
  <si>
    <t>Short term debt</t>
  </si>
  <si>
    <t>Administrative, selling and other</t>
  </si>
  <si>
    <t>Financing costs, net</t>
  </si>
  <si>
    <t>Long term debt</t>
  </si>
  <si>
    <t>Income from continuing operations before income taxes</t>
  </si>
  <si>
    <t>Other liabilities</t>
  </si>
  <si>
    <r>
      <t>Exhibit 3</t>
    </r>
    <r>
      <rPr>
        <rFont val="Arial"/>
        <sz val="10.0"/>
      </rPr>
      <t xml:space="preserve">     Proved Developed Reserves: Production and Cash Flow Projections ($ millions except as noted)</t>
    </r>
  </si>
  <si>
    <t>Shareholders’ equity</t>
  </si>
  <si>
    <t>Provision for income taxes</t>
  </si>
  <si>
    <t>Proved Developed Reserves</t>
  </si>
  <si>
    <t>Financial Ratios</t>
  </si>
  <si>
    <t>Return on operating revenues</t>
  </si>
  <si>
    <t>Income from continuing operations</t>
  </si>
  <si>
    <t>Discontinued operations:</t>
  </si>
  <si>
    <t>Income from discontinued operations, net of income taxes</t>
  </si>
  <si>
    <t>Gain on sale of discontinued operations, net of income taxes</t>
  </si>
  <si>
    <t>Return on assets</t>
  </si>
  <si>
    <t>Production:</t>
  </si>
  <si>
    <t>Net income before extraordinary item</t>
  </si>
  <si>
    <t>Return on average equity</t>
  </si>
  <si>
    <t>Extraordinary item:</t>
  </si>
  <si>
    <t>Current ratio</t>
  </si>
  <si>
    <t>Crude and condensates (MB)</t>
  </si>
  <si>
    <t>Gain on early extinguishment from debt, net of income taxes</t>
  </si>
  <si>
    <t>Debt / capital ratio</t>
  </si>
  <si>
    <t>Net income (loss)</t>
  </si>
  <si>
    <t>Interest coverage ratio</t>
  </si>
  <si>
    <t>Debt rating</t>
  </si>
  <si>
    <t>Aaa</t>
  </si>
  <si>
    <t>Price - earnings ratio</t>
  </si>
  <si>
    <t>Property and equipment, net</t>
  </si>
  <si>
    <t>Other assets</t>
  </si>
  <si>
    <t>Cash flow per share</t>
  </si>
  <si>
    <t>Cash Flows (in millions):</t>
  </si>
  <si>
    <t>Revenues - oil</t>
  </si>
  <si>
    <t>Common shares outstanding, (millions)</t>
  </si>
  <si>
    <t>Revenues - gas</t>
  </si>
  <si>
    <t>Year-end stock price</t>
  </si>
  <si>
    <t>$32 3/4</t>
  </si>
  <si>
    <t>$34 1/2</t>
  </si>
  <si>
    <t>$37 1/2</t>
  </si>
  <si>
    <t>$54 5/8</t>
  </si>
  <si>
    <t>$52 3/8</t>
  </si>
  <si>
    <t>Interest expense (net)</t>
  </si>
  <si>
    <t>Interest coverage</t>
  </si>
  <si>
    <t>Debt rating (subordinated convertible debentures)</t>
  </si>
  <si>
    <t>Ba3</t>
  </si>
  <si>
    <t>B2</t>
  </si>
  <si>
    <r>
      <t>NR</t>
    </r>
    <r>
      <rPr>
        <rFont val="Arial"/>
        <sz val="10.0"/>
        <vertAlign val="superscript"/>
      </rPr>
      <t>a</t>
    </r>
  </si>
  <si>
    <t>Direct production taxes</t>
  </si>
  <si>
    <t>Direct operating expense</t>
  </si>
  <si>
    <t>Common shares outstanding (millions)</t>
  </si>
  <si>
    <t>Overhead</t>
  </si>
  <si>
    <t>$7 1//2</t>
  </si>
  <si>
    <t>$7 7/8</t>
  </si>
  <si>
    <t>$18 3/8</t>
  </si>
  <si>
    <t>$14 5/8</t>
  </si>
  <si>
    <t>Fin. book DD&amp;A</t>
  </si>
  <si>
    <r>
      <t>Unlevered (asset) beta</t>
    </r>
    <r>
      <rPr>
        <rFont val="Arial"/>
        <sz val="10.0"/>
        <vertAlign val="superscript"/>
      </rPr>
      <t>b</t>
    </r>
  </si>
  <si>
    <t>Net income before taxes</t>
  </si>
  <si>
    <r>
      <t>a</t>
    </r>
    <r>
      <rPr>
        <rFont val="Arial"/>
        <sz val="8.0"/>
      </rPr>
      <t>Not rated.</t>
    </r>
  </si>
  <si>
    <t>Federal and state income taxes:</t>
  </si>
  <si>
    <r>
      <t>b</t>
    </r>
    <r>
      <rPr>
        <rFont val="Arial"/>
        <sz val="8.0"/>
      </rPr>
      <t>The mean asset beta, estimated by Morgan Stanley for six independent companies including Apache, was 0.64.</t>
    </r>
  </si>
  <si>
    <t>Current</t>
  </si>
  <si>
    <t>Deferred</t>
  </si>
  <si>
    <t>Total income taxes</t>
  </si>
  <si>
    <r>
      <t>Exhibit 4</t>
    </r>
    <r>
      <rPr>
        <rFont val="Arial"/>
        <sz val="10.0"/>
      </rPr>
      <t xml:space="preserve">     Proved Undeveloped Reserves: Production and Cash Flow Projections ($ millions except as noted)</t>
    </r>
  </si>
  <si>
    <t>Profit contribution</t>
  </si>
  <si>
    <t>Proved Undeveloped Reserves</t>
  </si>
  <si>
    <t>Non-cash charges</t>
  </si>
  <si>
    <t>Year 1</t>
  </si>
  <si>
    <t>Cash from operations</t>
  </si>
  <si>
    <t>Capital expenditures</t>
  </si>
  <si>
    <r>
      <t>Exhibit 5</t>
    </r>
    <r>
      <rPr>
        <rFont val="Arial"/>
        <sz val="10.0"/>
      </rPr>
      <t xml:space="preserve">     Probable Reserves: Production and Cash Flow Projections ($ millions except as noted)</t>
    </r>
  </si>
  <si>
    <t>Probable Reserves</t>
  </si>
  <si>
    <t>Cash flow</t>
  </si>
  <si>
    <t>Terminal value</t>
  </si>
  <si>
    <t>Cumulative cash flow</t>
  </si>
  <si>
    <t>Notes to follow Exhibit 7.</t>
  </si>
  <si>
    <t>(0.0)</t>
  </si>
  <si>
    <t>Notes follow Exhibit 7.</t>
  </si>
  <si>
    <r>
      <t>Exhibit 6</t>
    </r>
    <r>
      <rPr>
        <rFont val="Arial"/>
        <sz val="10.0"/>
      </rPr>
      <t xml:space="preserve">     Possible Reserves: Production and Cash Flow Projections ($ millions except as noted)</t>
    </r>
  </si>
  <si>
    <t>Possible Reserves</t>
  </si>
  <si>
    <r>
      <t>Exhibit 7</t>
    </r>
    <r>
      <rPr>
        <rFont val="Arial"/>
        <sz val="10.0"/>
      </rPr>
      <t xml:space="preserve">     Aggregated MW Production and Cash Flow Projections ($ millions except as noted)</t>
    </r>
  </si>
  <si>
    <r>
      <t>Exhibit 7</t>
    </r>
    <r>
      <rPr>
        <rFont val="Arial"/>
        <sz val="10.0"/>
      </rPr>
      <t xml:space="preserve">     Aggregated MW Production and Cash Flow Projections ($ millions except as noted)</t>
    </r>
  </si>
  <si>
    <t>Aggregated MW Projections</t>
  </si>
  <si>
    <t>Net crude and condensates (MB)</t>
  </si>
  <si>
    <t>Notes</t>
  </si>
  <si>
    <t>Net gas (MMCF)</t>
  </si>
  <si>
    <r>
      <t>(</t>
    </r>
    <r>
      <rPr>
        <rFont val="Arial"/>
        <sz val="10.0"/>
      </rPr>
      <t>7a)</t>
    </r>
  </si>
  <si>
    <t>Value added - cost reduction</t>
  </si>
  <si>
    <t>Increased value from reducing operating expense by 30%</t>
  </si>
  <si>
    <t>Cost reduction %</t>
  </si>
  <si>
    <t>NPV of 15 years</t>
  </si>
  <si>
    <r>
      <t>F</t>
    </r>
    <r>
      <rPr>
        <rFont val="Arial"/>
        <sz val="10.0"/>
      </rPr>
      <t>rom question 3</t>
    </r>
  </si>
  <si>
    <r>
      <t>Overhead</t>
    </r>
    <r>
      <rPr>
        <rFont val="Arial"/>
        <sz val="10.0"/>
      </rPr>
      <t xml:space="preserve"> - Current</t>
    </r>
  </si>
  <si>
    <r>
      <t>Exhibit 10</t>
    </r>
    <r>
      <rPr>
        <rFont val="Arial"/>
        <sz val="10.0"/>
      </rPr>
      <t xml:space="preserve">     Selected Contemporary Financial Market Data</t>
    </r>
  </si>
  <si>
    <t>(8a)</t>
  </si>
  <si>
    <t>U.S. Government Bond Yields, Year-end 1990</t>
  </si>
  <si>
    <t>Term</t>
  </si>
  <si>
    <t>Yield</t>
  </si>
  <si>
    <t>30-day</t>
  </si>
  <si>
    <t>10-year</t>
  </si>
  <si>
    <t>30-year</t>
  </si>
  <si>
    <r>
      <t>N</t>
    </r>
    <r>
      <rPr>
        <rFont val="Arial"/>
        <sz val="10.0"/>
      </rPr>
      <t>PV of TV</t>
    </r>
  </si>
  <si>
    <t>Note: Yields are expressed on a bond-equivalent basis.</t>
  </si>
  <si>
    <t>Industrial Bond Yields</t>
  </si>
  <si>
    <t>Rating</t>
  </si>
  <si>
    <t>AAA</t>
  </si>
  <si>
    <t>All equity financed transaction value</t>
  </si>
  <si>
    <t>AA</t>
  </si>
  <si>
    <t>Increased value from reducing overhead by 15%</t>
  </si>
  <si>
    <t>A</t>
  </si>
  <si>
    <t>BBB</t>
  </si>
  <si>
    <t>BB</t>
  </si>
  <si>
    <t>B</t>
  </si>
  <si>
    <r>
      <t>D</t>
    </r>
    <r>
      <rPr>
        <rFont val="Arial"/>
        <sz val="10.0"/>
      </rPr>
      <t>iscounting factor</t>
    </r>
  </si>
  <si>
    <r>
      <t xml:space="preserve">Sources: </t>
    </r>
    <r>
      <rPr>
        <rFont val="Arial"/>
        <i/>
        <sz val="8.0"/>
      </rPr>
      <t>Wall Street Journal,</t>
    </r>
    <r>
      <rPr>
        <rFont val="Arial"/>
        <sz val="8.0"/>
      </rPr>
      <t xml:space="preserve"> Morgan Stanley, Standard &amp; Poor’s.</t>
    </r>
  </si>
  <si>
    <r>
      <t>F</t>
    </r>
    <r>
      <rPr>
        <rFont val="Arial"/>
        <sz val="10.0"/>
      </rPr>
      <t>rom question 3</t>
    </r>
  </si>
  <si>
    <r>
      <t>(</t>
    </r>
    <r>
      <rPr>
        <rFont val="Arial"/>
        <sz val="10.0"/>
      </rPr>
      <t>10a)</t>
    </r>
  </si>
  <si>
    <r>
      <t>N</t>
    </r>
    <r>
      <rPr>
        <rFont val="Arial"/>
        <sz val="10.0"/>
      </rPr>
      <t>I before taxes - restructured</t>
    </r>
  </si>
  <si>
    <r>
      <t>C</t>
    </r>
    <r>
      <rPr>
        <rFont val="Arial"/>
        <sz val="10.0"/>
      </rPr>
      <t>ost of Equity</t>
    </r>
  </si>
  <si>
    <r>
      <t>R</t>
    </r>
    <r>
      <rPr>
        <rFont val="Arial"/>
        <sz val="10.0"/>
      </rPr>
      <t>F</t>
    </r>
  </si>
  <si>
    <r>
      <t>1</t>
    </r>
    <r>
      <rPr>
        <rFont val="Arial"/>
        <sz val="10.0"/>
      </rPr>
      <t>0 + 7a + 8a</t>
    </r>
  </si>
  <si>
    <r>
      <t>B</t>
    </r>
    <r>
      <rPr>
        <rFont val="Arial"/>
        <sz val="10.0"/>
      </rPr>
      <t>eta</t>
    </r>
  </si>
  <si>
    <t>Risk Premium</t>
  </si>
  <si>
    <r>
      <t>E</t>
    </r>
    <r>
      <rPr>
        <rFont val="Arial"/>
        <sz val="10.0"/>
      </rPr>
      <t>TR</t>
    </r>
  </si>
  <si>
    <r>
      <t>A</t>
    </r>
    <r>
      <rPr>
        <rFont val="Arial"/>
        <sz val="10.0"/>
      </rPr>
      <t>ssuming ETR stays the same</t>
    </r>
  </si>
  <si>
    <r>
      <t>(</t>
    </r>
    <r>
      <rPr>
        <rFont val="Arial"/>
        <sz val="10.0"/>
      </rPr>
      <t>12a)</t>
    </r>
  </si>
  <si>
    <r>
      <t>T</t>
    </r>
    <r>
      <rPr>
        <rFont val="Arial"/>
        <sz val="10.0"/>
      </rPr>
      <t>ax - restructured</t>
    </r>
  </si>
  <si>
    <r>
      <t>1</t>
    </r>
    <r>
      <rPr>
        <rFont val="Arial"/>
        <sz val="10.0"/>
      </rPr>
      <t>0a * ETR (Effective Tax Rate)</t>
    </r>
  </si>
  <si>
    <r>
      <t>(</t>
    </r>
    <r>
      <rPr>
        <rFont val="Arial"/>
        <sz val="10.0"/>
      </rPr>
      <t>14a)</t>
    </r>
  </si>
  <si>
    <t>Total income taxes - restructured</t>
  </si>
  <si>
    <r>
      <t>1</t>
    </r>
    <r>
      <rPr>
        <rFont val="Arial"/>
        <sz val="10.0"/>
      </rPr>
      <t>2a + 13</t>
    </r>
  </si>
  <si>
    <r>
      <t>(</t>
    </r>
    <r>
      <rPr>
        <rFont val="Arial"/>
        <sz val="10.0"/>
      </rPr>
      <t>15a)</t>
    </r>
  </si>
  <si>
    <r>
      <t>Profit contribution</t>
    </r>
    <r>
      <rPr>
        <rFont val="Arial"/>
        <sz val="10.0"/>
      </rPr>
      <t xml:space="preserve"> - restructured</t>
    </r>
  </si>
  <si>
    <t>10a - 14a</t>
  </si>
  <si>
    <r>
      <t>(</t>
    </r>
    <r>
      <rPr>
        <rFont val="Arial"/>
        <sz val="10.0"/>
      </rPr>
      <t>17a)</t>
    </r>
  </si>
  <si>
    <r>
      <t>Cash from operations</t>
    </r>
    <r>
      <rPr>
        <rFont val="Arial"/>
        <sz val="10.0"/>
      </rPr>
      <t xml:space="preserve"> - restructured</t>
    </r>
  </si>
  <si>
    <r>
      <t>1</t>
    </r>
    <r>
      <rPr>
        <rFont val="Arial"/>
        <sz val="10.0"/>
      </rPr>
      <t>5a + 16</t>
    </r>
  </si>
  <si>
    <r>
      <t>(</t>
    </r>
    <r>
      <rPr>
        <rFont val="Arial"/>
        <sz val="10.0"/>
      </rPr>
      <t>19a)</t>
    </r>
  </si>
  <si>
    <r>
      <t>C</t>
    </r>
    <r>
      <rPr>
        <rFont val="Arial"/>
        <sz val="10.0"/>
      </rPr>
      <t>ash flow - restructured</t>
    </r>
  </si>
  <si>
    <t>17a - 18</t>
  </si>
  <si>
    <t>(20a)</t>
  </si>
  <si>
    <t>Terminal value - restructured</t>
  </si>
  <si>
    <t>20 * (19a / 19)</t>
  </si>
  <si>
    <r>
      <t>C</t>
    </r>
    <r>
      <rPr>
        <rFont val="Arial"/>
        <sz val="10.0"/>
      </rPr>
      <t>aculated with 19a data</t>
    </r>
  </si>
  <si>
    <r>
      <t>N</t>
    </r>
    <r>
      <rPr>
        <rFont val="Arial"/>
        <sz val="10.0"/>
      </rPr>
      <t>PV of TV</t>
    </r>
  </si>
  <si>
    <r>
      <t>C</t>
    </r>
    <r>
      <rPr>
        <sz val="10.0"/>
      </rPr>
      <t>aculated with 20a data</t>
    </r>
  </si>
  <si>
    <r>
      <t>D</t>
    </r>
    <r>
      <rPr>
        <rFont val="Arial"/>
        <sz val="10.0"/>
      </rPr>
      <t>iscounting factor</t>
    </r>
  </si>
  <si>
    <r>
      <t>C</t>
    </r>
    <r>
      <rPr>
        <rFont val="Arial"/>
        <sz val="10.0"/>
      </rPr>
      <t>ost of Equity</t>
    </r>
  </si>
  <si>
    <r>
      <t>R</t>
    </r>
    <r>
      <rPr>
        <rFont val="Arial"/>
        <sz val="10.0"/>
      </rPr>
      <t>F</t>
    </r>
  </si>
  <si>
    <r>
      <t>B</t>
    </r>
    <r>
      <rPr>
        <rFont val="Arial"/>
        <sz val="10.0"/>
      </rPr>
      <t>eta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</si>
</sst>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$&quot;#,##0"/>
    <numFmt numFmtId="165" formatCode="0.0"/>
    <numFmt numFmtId="166" formatCode="0.0_);\(0.0\)"/>
    <numFmt numFmtId="167" formatCode="0.0%"/>
    <numFmt numFmtId="168" formatCode="0_);\(0\)"/>
    <numFmt numFmtId="169" formatCode="0.0;[Red]0.0"/>
    <numFmt numFmtId="170" formatCode="&quot;$&quot;#,##0.0"/>
    <numFmt numFmtId="171" formatCode="&quot;$&quot;#,##0.00"/>
    <numFmt numFmtId="172" formatCode="&quot;$&quot;#,##0_);[Red]\(&quot;$&quot;#,##0\)"/>
    <numFmt numFmtId="173" formatCode="_(* #,##0.00_);_(* \(#,##0.00\);_(* &quot;-&quot;_);_(@_)"/>
    <numFmt numFmtId="174" formatCode="0.00_);\(0.00\)"/>
  </numFmts>
  <fonts count="9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theme="1"/>
      <name val="Arial"/>
    </font>
    <font>
      <color theme="1"/>
      <name val="Calibri"/>
    </font>
    <font>
      <vertAlign val="superscript"/>
      <sz val="8.0"/>
      <color theme="1"/>
      <name val="Arial"/>
    </font>
    <font>
      <sz val="8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166" xfId="0" applyAlignment="1" applyFont="1" applyNumberFormat="1">
      <alignment horizontal="right" shrinkToFit="0" vertical="bottom" wrapText="0"/>
    </xf>
    <xf borderId="0" fillId="0" fontId="1" numFmtId="167" xfId="0" applyAlignment="1" applyFont="1" applyNumberFormat="1">
      <alignment horizontal="right" shrinkToFit="0" vertical="bottom" wrapText="0"/>
    </xf>
    <xf borderId="0" fillId="0" fontId="1" numFmtId="168" xfId="0" applyAlignment="1" applyFont="1" applyNumberFormat="1">
      <alignment horizontal="right" shrinkToFit="0" vertical="bottom" wrapText="0"/>
    </xf>
    <xf borderId="0" fillId="0" fontId="1" numFmtId="169" xfId="0" applyAlignment="1" applyFont="1" applyNumberFormat="1">
      <alignment horizontal="right" shrinkToFit="0" vertical="bottom" wrapText="0"/>
    </xf>
    <xf borderId="0" fillId="0" fontId="1" numFmtId="170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171" xfId="0" applyAlignment="1" applyFont="1" applyNumberFormat="1">
      <alignment horizontal="right" shrinkToFit="0" vertical="bottom" wrapText="0"/>
    </xf>
    <xf borderId="0" fillId="0" fontId="1" numFmtId="172" xfId="0" applyAlignment="1" applyFont="1" applyNumberFormat="1">
      <alignment horizontal="right" shrinkToFit="0" vertical="bottom" wrapText="0"/>
    </xf>
    <xf borderId="2" fillId="0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3" fillId="2" fontId="1" numFmtId="168" xfId="0" applyAlignment="1" applyBorder="1" applyFill="1" applyFont="1" applyNumberFormat="1">
      <alignment horizontal="right" shrinkToFit="0" vertical="bottom" wrapText="0"/>
    </xf>
    <xf borderId="3" fillId="2" fontId="1" numFmtId="0" xfId="0" applyAlignment="1" applyBorder="1" applyFont="1">
      <alignment horizontal="left" shrinkToFit="0" vertical="bottom" wrapText="0"/>
    </xf>
    <xf borderId="3" fillId="2" fontId="1" numFmtId="165" xfId="0" applyAlignment="1" applyBorder="1" applyFont="1" applyNumberFormat="1">
      <alignment horizontal="right" shrinkToFit="0" vertical="bottom" wrapText="0"/>
    </xf>
    <xf borderId="3" fillId="2" fontId="7" numFmtId="9" xfId="0" applyAlignment="1" applyBorder="1" applyFont="1" applyNumberFormat="1">
      <alignment horizontal="right" shrinkToFit="0" vertical="bottom" wrapText="0"/>
    </xf>
    <xf borderId="0" fillId="0" fontId="1" numFmtId="173" xfId="0" applyAlignment="1" applyFont="1" applyNumberFormat="1">
      <alignment horizontal="right" shrinkToFit="0" vertical="bottom" wrapText="0"/>
    </xf>
    <xf borderId="0" fillId="0" fontId="1" numFmtId="10" xfId="0" applyAlignment="1" applyFont="1" applyNumberFormat="1">
      <alignment horizontal="left" shrinkToFit="0" vertical="bottom" wrapText="0"/>
    </xf>
    <xf borderId="1" fillId="0" fontId="2" numFmtId="17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0" xfId="0" applyAlignment="1" applyFont="1" applyNumberFormat="1">
      <alignment horizontal="center" shrinkToFit="0" vertical="bottom" wrapText="0"/>
    </xf>
    <xf borderId="0" fillId="0" fontId="8" numFmtId="173" xfId="0" applyAlignment="1" applyFont="1" applyNumberFormat="1">
      <alignment horizontal="right" shrinkToFit="0" vertical="bottom" wrapText="0"/>
    </xf>
    <xf borderId="0" fillId="0" fontId="1" numFmtId="10" xfId="0" applyAlignment="1" applyFont="1" applyNumberFormat="1">
      <alignment horizontal="right" shrinkToFit="0" vertical="bottom" wrapText="0"/>
    </xf>
    <xf borderId="0" fillId="0" fontId="1" numFmtId="174" xfId="0" applyAlignment="1" applyFont="1" applyNumberFormat="1">
      <alignment horizontal="right" shrinkToFit="0" vertical="bottom" wrapText="0"/>
    </xf>
    <xf borderId="3" fillId="2" fontId="1" numFmtId="9" xfId="0" applyAlignment="1" applyBorder="1" applyFont="1" applyNumberFormat="1">
      <alignment horizontal="right" shrinkToFit="0" vertical="bottom" wrapText="0"/>
    </xf>
    <xf borderId="0" fillId="2" fontId="1" numFmtId="168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1" numFmtId="165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7" numFmtId="173" xfId="0" applyAlignment="1" applyFont="1" applyNumberFormat="1">
      <alignment horizontal="right" shrinkToFit="0" vertical="bottom" wrapText="0"/>
    </xf>
    <xf borderId="0" fillId="0" fontId="1" numFmtId="173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 t="s">
        <v>4</v>
      </c>
    </row>
    <row r="4" ht="12.75" customHeight="1"/>
    <row r="5" ht="52.5" customHeight="1">
      <c r="A5" s="3" t="s">
        <v>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:I5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38.86"/>
    <col customWidth="1" min="3" max="17" width="8.0"/>
    <col customWidth="1" min="18" max="18" width="3.0"/>
    <col customWidth="1" min="19" max="19" width="62.57"/>
    <col customWidth="1" min="20" max="26" width="8.0"/>
  </cols>
  <sheetData>
    <row r="1" ht="12.75" customHeight="1">
      <c r="A1" s="2" t="s">
        <v>126</v>
      </c>
    </row>
    <row r="2" ht="12.75" customHeight="1">
      <c r="A2" s="1"/>
      <c r="B2" s="1"/>
    </row>
    <row r="3" ht="12.75" customHeight="1">
      <c r="A3" s="26"/>
      <c r="B3" s="26" t="s">
        <v>127</v>
      </c>
      <c r="C3" s="4" t="s">
        <v>112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  <c r="S3" s="28" t="s">
        <v>129</v>
      </c>
    </row>
    <row r="4" ht="12.75" customHeight="1">
      <c r="A4" s="1"/>
      <c r="B4" s="1"/>
      <c r="S4" s="1"/>
    </row>
    <row r="5" ht="12.75" customHeight="1">
      <c r="A5" s="1"/>
      <c r="B5" s="2" t="s">
        <v>59</v>
      </c>
      <c r="S5" s="1"/>
    </row>
    <row r="6" ht="12.75" customHeight="1">
      <c r="A6" s="17">
        <v>-1.0</v>
      </c>
      <c r="B6" s="1" t="s">
        <v>128</v>
      </c>
      <c r="C6" s="14">
        <v>10.0</v>
      </c>
      <c r="D6" s="14">
        <v>9.8</v>
      </c>
      <c r="E6" s="14">
        <v>8.9</v>
      </c>
      <c r="F6" s="14">
        <v>8.1</v>
      </c>
      <c r="G6" s="14">
        <v>7.1</v>
      </c>
      <c r="H6" s="14">
        <v>6.5</v>
      </c>
      <c r="I6" s="14">
        <v>6.5</v>
      </c>
      <c r="J6" s="14">
        <v>6.6</v>
      </c>
      <c r="K6" s="14">
        <v>6.4</v>
      </c>
      <c r="L6" s="14">
        <v>5.8</v>
      </c>
      <c r="M6" s="14">
        <v>5.2</v>
      </c>
      <c r="N6" s="14">
        <v>4.6</v>
      </c>
      <c r="O6" s="14">
        <v>4.3</v>
      </c>
      <c r="P6" s="14">
        <v>3.8</v>
      </c>
      <c r="Q6" s="14">
        <v>3.4</v>
      </c>
      <c r="S6" s="1"/>
    </row>
    <row r="7" ht="12.75" customHeight="1">
      <c r="A7" s="17">
        <v>-2.0</v>
      </c>
      <c r="B7" s="1" t="s">
        <v>130</v>
      </c>
      <c r="C7" s="14">
        <v>50.2</v>
      </c>
      <c r="D7" s="14">
        <v>49.5</v>
      </c>
      <c r="E7" s="14">
        <v>43.7</v>
      </c>
      <c r="F7" s="14">
        <v>37.5</v>
      </c>
      <c r="G7" s="14">
        <v>31.8</v>
      </c>
      <c r="H7" s="14">
        <v>28.1</v>
      </c>
      <c r="I7" s="14">
        <v>26.2</v>
      </c>
      <c r="J7" s="14">
        <v>24.4</v>
      </c>
      <c r="K7" s="14">
        <v>21.6</v>
      </c>
      <c r="L7" s="14">
        <v>18.3</v>
      </c>
      <c r="M7" s="14">
        <v>15.9</v>
      </c>
      <c r="N7" s="14">
        <v>13.1</v>
      </c>
      <c r="O7" s="14">
        <v>11.8</v>
      </c>
      <c r="P7" s="14">
        <v>10.2</v>
      </c>
      <c r="Q7" s="14">
        <v>9.3</v>
      </c>
      <c r="S7" s="1"/>
    </row>
    <row r="8" ht="12.75" customHeight="1">
      <c r="A8" s="17"/>
      <c r="B8" s="1"/>
      <c r="S8" s="1"/>
    </row>
    <row r="9" ht="12.75" customHeight="1">
      <c r="A9" s="17"/>
      <c r="B9" s="2" t="s">
        <v>75</v>
      </c>
      <c r="S9" s="1"/>
    </row>
    <row r="10" ht="12.75" customHeight="1">
      <c r="A10" s="17">
        <v>-3.0</v>
      </c>
      <c r="B10" s="1" t="s">
        <v>76</v>
      </c>
      <c r="C10" s="14">
        <v>203.9</v>
      </c>
      <c r="D10" s="14">
        <v>210.9</v>
      </c>
      <c r="E10" s="14">
        <v>202.3</v>
      </c>
      <c r="F10" s="14">
        <v>190.3</v>
      </c>
      <c r="G10" s="14">
        <v>183.0</v>
      </c>
      <c r="H10" s="14">
        <v>176.1</v>
      </c>
      <c r="I10" s="14">
        <v>184.5</v>
      </c>
      <c r="J10" s="14">
        <v>194.4</v>
      </c>
      <c r="K10" s="14">
        <v>197.5</v>
      </c>
      <c r="L10" s="14">
        <v>190.2</v>
      </c>
      <c r="M10" s="14">
        <v>182.7</v>
      </c>
      <c r="N10" s="14">
        <v>173.2</v>
      </c>
      <c r="O10" s="14">
        <v>167.7</v>
      </c>
      <c r="P10" s="14">
        <v>161.7</v>
      </c>
      <c r="Q10" s="14">
        <v>151.3</v>
      </c>
      <c r="S10" s="1"/>
    </row>
    <row r="11" ht="12.75" customHeight="1">
      <c r="A11" s="17">
        <v>-4.0</v>
      </c>
      <c r="B11" s="1" t="s">
        <v>78</v>
      </c>
      <c r="C11" s="14">
        <v>100.3</v>
      </c>
      <c r="D11" s="14">
        <v>106.3</v>
      </c>
      <c r="E11" s="14">
        <v>104.7</v>
      </c>
      <c r="F11" s="14">
        <v>97.9</v>
      </c>
      <c r="G11" s="14">
        <v>90.3</v>
      </c>
      <c r="H11" s="14">
        <v>85.4</v>
      </c>
      <c r="I11" s="14">
        <v>84.0</v>
      </c>
      <c r="J11" s="14">
        <v>80.0</v>
      </c>
      <c r="K11" s="14">
        <v>77.2</v>
      </c>
      <c r="L11" s="14">
        <v>73.4</v>
      </c>
      <c r="M11" s="14">
        <v>70.0</v>
      </c>
      <c r="N11" s="14">
        <v>62.8</v>
      </c>
      <c r="O11" s="14">
        <v>58.1</v>
      </c>
      <c r="P11" s="14">
        <v>56.1</v>
      </c>
      <c r="Q11" s="14">
        <v>53.5</v>
      </c>
      <c r="S11" s="1"/>
    </row>
    <row r="12" ht="12.75" customHeight="1">
      <c r="A12" s="17">
        <v>-5.0</v>
      </c>
      <c r="B12" s="1" t="s">
        <v>18</v>
      </c>
      <c r="C12" s="14">
        <v>304.1</v>
      </c>
      <c r="D12" s="14">
        <v>317.2</v>
      </c>
      <c r="E12" s="14">
        <v>306.9</v>
      </c>
      <c r="F12" s="14">
        <v>288.3</v>
      </c>
      <c r="G12" s="14">
        <v>273.3</v>
      </c>
      <c r="H12" s="14">
        <v>261.5</v>
      </c>
      <c r="I12" s="14">
        <v>268.5</v>
      </c>
      <c r="J12" s="14">
        <v>274.4</v>
      </c>
      <c r="K12" s="14">
        <v>274.7</v>
      </c>
      <c r="L12" s="14">
        <v>263.6</v>
      </c>
      <c r="M12" s="14">
        <v>252.7</v>
      </c>
      <c r="N12" s="14">
        <v>236.0</v>
      </c>
      <c r="O12" s="14">
        <v>225.8</v>
      </c>
      <c r="P12" s="14">
        <v>217.8</v>
      </c>
      <c r="Q12" s="14">
        <v>204.8</v>
      </c>
      <c r="S12" s="1"/>
    </row>
    <row r="13" ht="12.75" customHeight="1">
      <c r="A13" s="17"/>
      <c r="B13" s="1"/>
      <c r="S13" s="1"/>
    </row>
    <row r="14" ht="12.75" customHeight="1">
      <c r="A14" s="17">
        <v>-6.0</v>
      </c>
      <c r="B14" s="1" t="s">
        <v>91</v>
      </c>
      <c r="C14" s="14">
        <v>27.5</v>
      </c>
      <c r="D14" s="14">
        <v>28.5</v>
      </c>
      <c r="E14" s="14">
        <v>27.3</v>
      </c>
      <c r="F14" s="14">
        <v>25.5</v>
      </c>
      <c r="G14" s="14">
        <v>24.1</v>
      </c>
      <c r="H14" s="14">
        <v>23.0</v>
      </c>
      <c r="I14" s="14">
        <v>24.1</v>
      </c>
      <c r="J14" s="14">
        <v>25.0</v>
      </c>
      <c r="K14" s="14">
        <v>25.4</v>
      </c>
      <c r="L14" s="14">
        <v>24.3</v>
      </c>
      <c r="M14" s="14">
        <v>22.5</v>
      </c>
      <c r="N14" s="14">
        <v>21.5</v>
      </c>
      <c r="O14" s="14">
        <v>20.4</v>
      </c>
      <c r="P14" s="14">
        <v>19.4</v>
      </c>
      <c r="Q14" s="14">
        <v>18.4</v>
      </c>
      <c r="S14" s="1"/>
    </row>
    <row r="15" ht="12.75" customHeight="1">
      <c r="A15" s="17">
        <v>-7.0</v>
      </c>
      <c r="B15" s="1" t="s">
        <v>92</v>
      </c>
      <c r="C15" s="14">
        <v>81.7</v>
      </c>
      <c r="D15" s="14">
        <v>83.5</v>
      </c>
      <c r="E15" s="14">
        <v>84.1</v>
      </c>
      <c r="F15" s="14">
        <v>85.9</v>
      </c>
      <c r="G15" s="14">
        <v>89.7</v>
      </c>
      <c r="H15" s="14">
        <v>92.2</v>
      </c>
      <c r="I15" s="14">
        <v>93.7</v>
      </c>
      <c r="J15" s="14">
        <v>97.0</v>
      </c>
      <c r="K15" s="14">
        <v>93.3</v>
      </c>
      <c r="L15" s="14">
        <v>93.2</v>
      </c>
      <c r="M15" s="14">
        <v>82.6</v>
      </c>
      <c r="N15" s="14">
        <v>82.0</v>
      </c>
      <c r="O15" s="14">
        <v>82.0</v>
      </c>
      <c r="P15" s="14">
        <v>81.5</v>
      </c>
      <c r="Q15" s="14">
        <v>80.6</v>
      </c>
      <c r="S15" s="1"/>
    </row>
    <row r="16" ht="12.75" customHeight="1">
      <c r="A16" s="29" t="s">
        <v>131</v>
      </c>
      <c r="B16" s="30" t="s">
        <v>132</v>
      </c>
      <c r="C16" s="31">
        <f t="shared" ref="C16:Q16" si="1">C15*C17</f>
        <v>24.51</v>
      </c>
      <c r="D16" s="31">
        <f t="shared" si="1"/>
        <v>25.05</v>
      </c>
      <c r="E16" s="31">
        <f t="shared" si="1"/>
        <v>25.23</v>
      </c>
      <c r="F16" s="31">
        <f t="shared" si="1"/>
        <v>25.77</v>
      </c>
      <c r="G16" s="31">
        <f t="shared" si="1"/>
        <v>26.91</v>
      </c>
      <c r="H16" s="31">
        <f t="shared" si="1"/>
        <v>27.66</v>
      </c>
      <c r="I16" s="31">
        <f t="shared" si="1"/>
        <v>28.11</v>
      </c>
      <c r="J16" s="31">
        <f t="shared" si="1"/>
        <v>29.1</v>
      </c>
      <c r="K16" s="31">
        <f t="shared" si="1"/>
        <v>27.99</v>
      </c>
      <c r="L16" s="31">
        <f t="shared" si="1"/>
        <v>27.96</v>
      </c>
      <c r="M16" s="31">
        <f t="shared" si="1"/>
        <v>24.78</v>
      </c>
      <c r="N16" s="31">
        <f t="shared" si="1"/>
        <v>24.6</v>
      </c>
      <c r="O16" s="31">
        <f t="shared" si="1"/>
        <v>24.6</v>
      </c>
      <c r="P16" s="31">
        <f t="shared" si="1"/>
        <v>24.45</v>
      </c>
      <c r="Q16" s="31">
        <f t="shared" si="1"/>
        <v>24.18</v>
      </c>
      <c r="S16" s="1" t="s">
        <v>133</v>
      </c>
    </row>
    <row r="17" ht="12.75" customHeight="1">
      <c r="A17" s="29"/>
      <c r="B17" s="30" t="s">
        <v>134</v>
      </c>
      <c r="C17" s="32">
        <v>0.3</v>
      </c>
      <c r="D17" s="32">
        <v>0.3</v>
      </c>
      <c r="E17" s="32">
        <v>0.3</v>
      </c>
      <c r="F17" s="32">
        <v>0.3</v>
      </c>
      <c r="G17" s="32">
        <v>0.3</v>
      </c>
      <c r="H17" s="32">
        <v>0.3</v>
      </c>
      <c r="I17" s="32">
        <v>0.3</v>
      </c>
      <c r="J17" s="32">
        <v>0.3</v>
      </c>
      <c r="K17" s="32">
        <v>0.3</v>
      </c>
      <c r="L17" s="32">
        <v>0.3</v>
      </c>
      <c r="M17" s="32">
        <v>0.3</v>
      </c>
      <c r="N17" s="32">
        <v>0.3</v>
      </c>
      <c r="O17" s="32">
        <v>0.3</v>
      </c>
      <c r="P17" s="32">
        <v>0.3</v>
      </c>
      <c r="Q17" s="32">
        <v>0.3</v>
      </c>
      <c r="S17" s="1" t="s">
        <v>136</v>
      </c>
    </row>
    <row r="18" ht="12.75" customHeight="1">
      <c r="A18" s="17">
        <v>-8.0</v>
      </c>
      <c r="B18" s="1" t="s">
        <v>137</v>
      </c>
      <c r="C18" s="14">
        <v>36.6</v>
      </c>
      <c r="D18" s="14">
        <v>38.7</v>
      </c>
      <c r="E18" s="14">
        <v>36.3</v>
      </c>
      <c r="F18" s="14">
        <v>33.6</v>
      </c>
      <c r="G18" s="14">
        <v>31.0</v>
      </c>
      <c r="H18" s="14">
        <v>28.8</v>
      </c>
      <c r="I18" s="14">
        <v>29.2</v>
      </c>
      <c r="J18" s="14">
        <v>29.3</v>
      </c>
      <c r="K18" s="14">
        <v>27.9</v>
      </c>
      <c r="L18" s="14">
        <v>26.3</v>
      </c>
      <c r="M18" s="14">
        <v>23.2</v>
      </c>
      <c r="N18" s="14">
        <v>21.4</v>
      </c>
      <c r="O18" s="14">
        <v>20.1</v>
      </c>
      <c r="P18" s="14">
        <v>19.1</v>
      </c>
      <c r="Q18" s="14">
        <v>17.8</v>
      </c>
      <c r="S18" s="1"/>
    </row>
    <row r="19" ht="12.75" customHeight="1">
      <c r="A19" s="29" t="s">
        <v>139</v>
      </c>
      <c r="B19" s="30" t="s">
        <v>132</v>
      </c>
      <c r="C19" s="31">
        <f t="shared" ref="C19:Q19" si="2">C18*C20</f>
        <v>5.49</v>
      </c>
      <c r="D19" s="31">
        <f t="shared" si="2"/>
        <v>5.805</v>
      </c>
      <c r="E19" s="31">
        <f t="shared" si="2"/>
        <v>5.445</v>
      </c>
      <c r="F19" s="31">
        <f t="shared" si="2"/>
        <v>5.04</v>
      </c>
      <c r="G19" s="31">
        <f t="shared" si="2"/>
        <v>4.65</v>
      </c>
      <c r="H19" s="31">
        <f t="shared" si="2"/>
        <v>4.32</v>
      </c>
      <c r="I19" s="31">
        <f t="shared" si="2"/>
        <v>4.38</v>
      </c>
      <c r="J19" s="31">
        <f t="shared" si="2"/>
        <v>4.395</v>
      </c>
      <c r="K19" s="31">
        <f t="shared" si="2"/>
        <v>4.185</v>
      </c>
      <c r="L19" s="31">
        <f t="shared" si="2"/>
        <v>3.945</v>
      </c>
      <c r="M19" s="31">
        <f t="shared" si="2"/>
        <v>3.48</v>
      </c>
      <c r="N19" s="31">
        <f t="shared" si="2"/>
        <v>3.21</v>
      </c>
      <c r="O19" s="31">
        <f t="shared" si="2"/>
        <v>3.015</v>
      </c>
      <c r="P19" s="31">
        <f t="shared" si="2"/>
        <v>2.865</v>
      </c>
      <c r="Q19" s="31">
        <f t="shared" si="2"/>
        <v>2.67</v>
      </c>
      <c r="S19" s="1" t="s">
        <v>153</v>
      </c>
    </row>
    <row r="20" ht="12.75" customHeight="1">
      <c r="A20" s="29"/>
      <c r="B20" s="30" t="s">
        <v>134</v>
      </c>
      <c r="C20" s="32">
        <v>0.15</v>
      </c>
      <c r="D20" s="32">
        <v>0.15</v>
      </c>
      <c r="E20" s="32">
        <v>0.15</v>
      </c>
      <c r="F20" s="32">
        <v>0.15</v>
      </c>
      <c r="G20" s="32">
        <v>0.15</v>
      </c>
      <c r="H20" s="32">
        <v>0.15</v>
      </c>
      <c r="I20" s="32">
        <v>0.15</v>
      </c>
      <c r="J20" s="32">
        <v>0.15</v>
      </c>
      <c r="K20" s="32">
        <v>0.15</v>
      </c>
      <c r="L20" s="32">
        <v>0.15</v>
      </c>
      <c r="M20" s="32">
        <v>0.15</v>
      </c>
      <c r="N20" s="32">
        <v>0.15</v>
      </c>
      <c r="O20" s="32">
        <v>0.15</v>
      </c>
      <c r="P20" s="32">
        <v>0.15</v>
      </c>
      <c r="Q20" s="32">
        <v>0.15</v>
      </c>
      <c r="S20" s="1" t="s">
        <v>160</v>
      </c>
    </row>
    <row r="21" ht="12.75" customHeight="1">
      <c r="A21" s="17">
        <v>-9.0</v>
      </c>
      <c r="B21" s="1" t="s">
        <v>99</v>
      </c>
      <c r="C21" s="14">
        <v>71.4</v>
      </c>
      <c r="D21" s="14">
        <v>60.0</v>
      </c>
      <c r="E21" s="14">
        <v>49.6</v>
      </c>
      <c r="F21" s="14">
        <v>45.7</v>
      </c>
      <c r="G21" s="14">
        <v>37.0</v>
      </c>
      <c r="H21" s="14">
        <v>30.2</v>
      </c>
      <c r="I21" s="14">
        <v>31.6</v>
      </c>
      <c r="J21" s="14">
        <v>28.9</v>
      </c>
      <c r="K21" s="14">
        <v>23.0</v>
      </c>
      <c r="L21" s="14">
        <v>19.2</v>
      </c>
      <c r="M21" s="14">
        <v>18.0</v>
      </c>
      <c r="N21" s="14">
        <v>15.7</v>
      </c>
      <c r="O21" s="14">
        <v>13.8</v>
      </c>
      <c r="P21" s="14">
        <v>12.3</v>
      </c>
      <c r="Q21" s="14">
        <v>11.0</v>
      </c>
      <c r="S21" s="1"/>
    </row>
    <row r="22" ht="12.75" customHeight="1">
      <c r="A22" s="17">
        <v>-10.0</v>
      </c>
      <c r="B22" s="1" t="s">
        <v>101</v>
      </c>
      <c r="C22" s="14">
        <v>86.8</v>
      </c>
      <c r="D22" s="14">
        <v>106.5</v>
      </c>
      <c r="E22" s="14">
        <v>109.7</v>
      </c>
      <c r="F22" s="14">
        <v>97.5</v>
      </c>
      <c r="G22" s="14">
        <v>91.5</v>
      </c>
      <c r="H22" s="14">
        <v>87.2</v>
      </c>
      <c r="I22" s="14">
        <v>90.0</v>
      </c>
      <c r="J22" s="14">
        <v>94.3</v>
      </c>
      <c r="K22" s="14">
        <v>105.0</v>
      </c>
      <c r="L22" s="14">
        <v>100.7</v>
      </c>
      <c r="M22" s="14">
        <v>106.5</v>
      </c>
      <c r="N22" s="14">
        <v>95.5</v>
      </c>
      <c r="O22" s="14">
        <v>89.5</v>
      </c>
      <c r="P22" s="14">
        <v>85.4</v>
      </c>
      <c r="Q22" s="14">
        <v>77.0</v>
      </c>
      <c r="S22" s="1"/>
    </row>
    <row r="23" ht="12.75" customHeight="1">
      <c r="A23" s="29" t="s">
        <v>161</v>
      </c>
      <c r="B23" s="30" t="s">
        <v>162</v>
      </c>
      <c r="C23" s="31">
        <f t="shared" ref="C23:Q23" si="3">C22+C19+C16</f>
        <v>116.8</v>
      </c>
      <c r="D23" s="31">
        <f t="shared" si="3"/>
        <v>137.355</v>
      </c>
      <c r="E23" s="31">
        <f t="shared" si="3"/>
        <v>140.375</v>
      </c>
      <c r="F23" s="31">
        <f t="shared" si="3"/>
        <v>128.31</v>
      </c>
      <c r="G23" s="31">
        <f t="shared" si="3"/>
        <v>123.06</v>
      </c>
      <c r="H23" s="31">
        <f t="shared" si="3"/>
        <v>119.18</v>
      </c>
      <c r="I23" s="31">
        <f t="shared" si="3"/>
        <v>122.49</v>
      </c>
      <c r="J23" s="31">
        <f t="shared" si="3"/>
        <v>127.795</v>
      </c>
      <c r="K23" s="31">
        <f t="shared" si="3"/>
        <v>137.175</v>
      </c>
      <c r="L23" s="31">
        <f t="shared" si="3"/>
        <v>132.605</v>
      </c>
      <c r="M23" s="31">
        <f t="shared" si="3"/>
        <v>134.76</v>
      </c>
      <c r="N23" s="31">
        <f t="shared" si="3"/>
        <v>123.31</v>
      </c>
      <c r="O23" s="31">
        <f t="shared" si="3"/>
        <v>117.115</v>
      </c>
      <c r="P23" s="31">
        <f t="shared" si="3"/>
        <v>112.715</v>
      </c>
      <c r="Q23" s="31">
        <f t="shared" si="3"/>
        <v>103.85</v>
      </c>
      <c r="S23" s="1" t="s">
        <v>165</v>
      </c>
    </row>
    <row r="24" ht="12.75" customHeight="1">
      <c r="A24" s="17">
        <v>-11.0</v>
      </c>
      <c r="B24" s="1" t="s">
        <v>103</v>
      </c>
      <c r="S24" s="1"/>
    </row>
    <row r="25" ht="12.75" customHeight="1">
      <c r="A25" s="17">
        <v>-12.0</v>
      </c>
      <c r="B25" s="1" t="s">
        <v>105</v>
      </c>
      <c r="C25" s="14">
        <v>54.2</v>
      </c>
      <c r="D25" s="14">
        <v>57.6</v>
      </c>
      <c r="E25" s="14">
        <v>55.3</v>
      </c>
      <c r="F25" s="14">
        <v>48.3</v>
      </c>
      <c r="G25" s="14">
        <v>41.2</v>
      </c>
      <c r="H25" s="14">
        <v>37.4</v>
      </c>
      <c r="I25" s="14">
        <v>39.5</v>
      </c>
      <c r="J25" s="14">
        <v>39.9</v>
      </c>
      <c r="K25" s="14">
        <v>40.7</v>
      </c>
      <c r="L25" s="14">
        <v>39.4</v>
      </c>
      <c r="M25" s="14">
        <v>40.9</v>
      </c>
      <c r="N25" s="14">
        <v>36.8</v>
      </c>
      <c r="O25" s="14">
        <v>34.2</v>
      </c>
      <c r="P25" s="14">
        <v>32.8</v>
      </c>
      <c r="Q25" s="14">
        <v>29.8</v>
      </c>
      <c r="S25" s="1"/>
    </row>
    <row r="26" ht="12.75" customHeight="1">
      <c r="A26" s="29"/>
      <c r="B26" s="30" t="s">
        <v>168</v>
      </c>
      <c r="C26" s="41">
        <f t="shared" ref="C26:Q26" si="4">C25/C22</f>
        <v>0.6244239631</v>
      </c>
      <c r="D26" s="41">
        <f t="shared" si="4"/>
        <v>0.5408450704</v>
      </c>
      <c r="E26" s="41">
        <f t="shared" si="4"/>
        <v>0.5041020966</v>
      </c>
      <c r="F26" s="41">
        <f t="shared" si="4"/>
        <v>0.4953846154</v>
      </c>
      <c r="G26" s="41">
        <f t="shared" si="4"/>
        <v>0.450273224</v>
      </c>
      <c r="H26" s="41">
        <f t="shared" si="4"/>
        <v>0.4288990826</v>
      </c>
      <c r="I26" s="41">
        <f t="shared" si="4"/>
        <v>0.4388888889</v>
      </c>
      <c r="J26" s="41">
        <f t="shared" si="4"/>
        <v>0.4231177094</v>
      </c>
      <c r="K26" s="41">
        <f t="shared" si="4"/>
        <v>0.3876190476</v>
      </c>
      <c r="L26" s="41">
        <f t="shared" si="4"/>
        <v>0.3912611718</v>
      </c>
      <c r="M26" s="41">
        <f t="shared" si="4"/>
        <v>0.3840375587</v>
      </c>
      <c r="N26" s="41">
        <f t="shared" si="4"/>
        <v>0.3853403141</v>
      </c>
      <c r="O26" s="41">
        <f t="shared" si="4"/>
        <v>0.382122905</v>
      </c>
      <c r="P26" s="41">
        <f t="shared" si="4"/>
        <v>0.3840749415</v>
      </c>
      <c r="Q26" s="41">
        <f t="shared" si="4"/>
        <v>0.387012987</v>
      </c>
      <c r="S26" s="1" t="s">
        <v>169</v>
      </c>
    </row>
    <row r="27" ht="12.75" customHeight="1">
      <c r="A27" s="29" t="s">
        <v>170</v>
      </c>
      <c r="B27" s="30" t="s">
        <v>171</v>
      </c>
      <c r="C27" s="31">
        <f t="shared" ref="C27:Q27" si="5">C23*C26</f>
        <v>72.93271889</v>
      </c>
      <c r="D27" s="31">
        <f t="shared" si="5"/>
        <v>74.28777465</v>
      </c>
      <c r="E27" s="31">
        <f t="shared" si="5"/>
        <v>70.76333181</v>
      </c>
      <c r="F27" s="31">
        <f t="shared" si="5"/>
        <v>63.5628</v>
      </c>
      <c r="G27" s="31">
        <f t="shared" si="5"/>
        <v>55.41062295</v>
      </c>
      <c r="H27" s="31">
        <f t="shared" si="5"/>
        <v>51.11619266</v>
      </c>
      <c r="I27" s="31">
        <f t="shared" si="5"/>
        <v>53.7595</v>
      </c>
      <c r="J27" s="31">
        <f t="shared" si="5"/>
        <v>54.07232768</v>
      </c>
      <c r="K27" s="31">
        <f t="shared" si="5"/>
        <v>53.17164286</v>
      </c>
      <c r="L27" s="31">
        <f t="shared" si="5"/>
        <v>51.88318769</v>
      </c>
      <c r="M27" s="31">
        <f t="shared" si="5"/>
        <v>51.75290141</v>
      </c>
      <c r="N27" s="31">
        <f t="shared" si="5"/>
        <v>47.51631414</v>
      </c>
      <c r="O27" s="31">
        <f t="shared" si="5"/>
        <v>44.75232402</v>
      </c>
      <c r="P27" s="31">
        <f t="shared" si="5"/>
        <v>43.29100703</v>
      </c>
      <c r="Q27" s="31">
        <f t="shared" si="5"/>
        <v>40.1912987</v>
      </c>
      <c r="S27" s="1" t="s">
        <v>172</v>
      </c>
    </row>
    <row r="28" ht="12.75" customHeight="1">
      <c r="A28" s="17">
        <v>-13.0</v>
      </c>
      <c r="B28" s="1" t="s">
        <v>106</v>
      </c>
      <c r="C28" s="15">
        <v>-23.8</v>
      </c>
      <c r="D28" s="15">
        <v>-19.4</v>
      </c>
      <c r="E28" s="15">
        <v>-15.8</v>
      </c>
      <c r="F28" s="15">
        <v>-13.2</v>
      </c>
      <c r="G28" s="15">
        <v>-9.3</v>
      </c>
      <c r="H28" s="15">
        <v>-7.0</v>
      </c>
      <c r="I28" s="15">
        <v>-7.9</v>
      </c>
      <c r="J28" s="15">
        <v>-7.1</v>
      </c>
      <c r="K28" s="15">
        <v>-4.9</v>
      </c>
      <c r="L28" s="15">
        <v>-4.1</v>
      </c>
      <c r="M28" s="15">
        <v>-3.7</v>
      </c>
      <c r="N28" s="15">
        <v>-3.2</v>
      </c>
      <c r="O28" s="15">
        <v>-2.6</v>
      </c>
      <c r="P28" s="15">
        <v>-2.0</v>
      </c>
      <c r="Q28" s="15">
        <v>-1.8</v>
      </c>
      <c r="S28" s="1"/>
    </row>
    <row r="29" ht="12.75" customHeight="1">
      <c r="A29" s="17">
        <v>-14.0</v>
      </c>
      <c r="B29" s="1" t="s">
        <v>107</v>
      </c>
      <c r="C29" s="14">
        <v>30.4</v>
      </c>
      <c r="D29" s="14">
        <v>38.2</v>
      </c>
      <c r="E29" s="14">
        <v>39.5</v>
      </c>
      <c r="F29" s="14">
        <v>35.0</v>
      </c>
      <c r="G29" s="14">
        <v>31.9</v>
      </c>
      <c r="H29" s="14">
        <v>30.5</v>
      </c>
      <c r="I29" s="14">
        <v>31.6</v>
      </c>
      <c r="J29" s="14">
        <v>32.8</v>
      </c>
      <c r="K29" s="14">
        <v>35.8</v>
      </c>
      <c r="L29" s="14">
        <v>35.3</v>
      </c>
      <c r="M29" s="14">
        <v>37.2</v>
      </c>
      <c r="N29" s="14">
        <v>33.6</v>
      </c>
      <c r="O29" s="14">
        <v>31.6</v>
      </c>
      <c r="P29" s="14">
        <v>30.8</v>
      </c>
      <c r="Q29" s="14">
        <v>28.1</v>
      </c>
      <c r="S29" s="1"/>
    </row>
    <row r="30" ht="12.75" customHeight="1">
      <c r="A30" s="29" t="s">
        <v>173</v>
      </c>
      <c r="B30" s="30" t="s">
        <v>174</v>
      </c>
      <c r="C30" s="31">
        <f t="shared" ref="C30:Q30" si="6">C27+C28</f>
        <v>49.13271889</v>
      </c>
      <c r="D30" s="31">
        <f t="shared" si="6"/>
        <v>54.88777465</v>
      </c>
      <c r="E30" s="31">
        <f t="shared" si="6"/>
        <v>54.96333181</v>
      </c>
      <c r="F30" s="31">
        <f t="shared" si="6"/>
        <v>50.3628</v>
      </c>
      <c r="G30" s="31">
        <f t="shared" si="6"/>
        <v>46.11062295</v>
      </c>
      <c r="H30" s="31">
        <f t="shared" si="6"/>
        <v>44.11619266</v>
      </c>
      <c r="I30" s="31">
        <f t="shared" si="6"/>
        <v>45.8595</v>
      </c>
      <c r="J30" s="31">
        <f t="shared" si="6"/>
        <v>46.97232768</v>
      </c>
      <c r="K30" s="31">
        <f t="shared" si="6"/>
        <v>48.27164286</v>
      </c>
      <c r="L30" s="31">
        <f t="shared" si="6"/>
        <v>47.78318769</v>
      </c>
      <c r="M30" s="31">
        <f t="shared" si="6"/>
        <v>48.05290141</v>
      </c>
      <c r="N30" s="31">
        <f t="shared" si="6"/>
        <v>44.31631414</v>
      </c>
      <c r="O30" s="31">
        <f t="shared" si="6"/>
        <v>42.15232402</v>
      </c>
      <c r="P30" s="31">
        <f t="shared" si="6"/>
        <v>41.29100703</v>
      </c>
      <c r="Q30" s="31">
        <f t="shared" si="6"/>
        <v>38.3912987</v>
      </c>
      <c r="S30" s="1" t="s">
        <v>175</v>
      </c>
    </row>
    <row r="31" ht="12.75" customHeight="1">
      <c r="A31" s="17">
        <v>-15.0</v>
      </c>
      <c r="B31" s="1" t="s">
        <v>109</v>
      </c>
      <c r="C31" s="14">
        <v>56.4</v>
      </c>
      <c r="D31" s="14">
        <v>68.3</v>
      </c>
      <c r="E31" s="14">
        <v>70.3</v>
      </c>
      <c r="F31" s="14">
        <v>62.5</v>
      </c>
      <c r="G31" s="14">
        <v>59.6</v>
      </c>
      <c r="H31" s="14">
        <v>56.8</v>
      </c>
      <c r="I31" s="14">
        <v>58.4</v>
      </c>
      <c r="J31" s="14">
        <v>61.5</v>
      </c>
      <c r="K31" s="14">
        <v>69.2</v>
      </c>
      <c r="L31" s="14">
        <v>65.3</v>
      </c>
      <c r="M31" s="14">
        <v>69.2</v>
      </c>
      <c r="N31" s="14">
        <v>61.9</v>
      </c>
      <c r="O31" s="14">
        <v>57.9</v>
      </c>
      <c r="P31" s="14">
        <v>54.5</v>
      </c>
      <c r="Q31" s="14">
        <v>48.9</v>
      </c>
      <c r="S31" s="1"/>
    </row>
    <row r="32" ht="12.75" customHeight="1">
      <c r="A32" s="29" t="s">
        <v>176</v>
      </c>
      <c r="B32" s="30" t="s">
        <v>177</v>
      </c>
      <c r="C32" s="31">
        <f t="shared" ref="C32:Q32" si="7">C23-C30</f>
        <v>67.66728111</v>
      </c>
      <c r="D32" s="31">
        <f t="shared" si="7"/>
        <v>82.46722535</v>
      </c>
      <c r="E32" s="31">
        <f t="shared" si="7"/>
        <v>85.41166819</v>
      </c>
      <c r="F32" s="31">
        <f t="shared" si="7"/>
        <v>77.9472</v>
      </c>
      <c r="G32" s="31">
        <f t="shared" si="7"/>
        <v>76.94937705</v>
      </c>
      <c r="H32" s="31">
        <f t="shared" si="7"/>
        <v>75.06380734</v>
      </c>
      <c r="I32" s="31">
        <f t="shared" si="7"/>
        <v>76.6305</v>
      </c>
      <c r="J32" s="31">
        <f t="shared" si="7"/>
        <v>80.82267232</v>
      </c>
      <c r="K32" s="31">
        <f t="shared" si="7"/>
        <v>88.90335714</v>
      </c>
      <c r="L32" s="31">
        <f t="shared" si="7"/>
        <v>84.82181231</v>
      </c>
      <c r="M32" s="31">
        <f t="shared" si="7"/>
        <v>86.70709859</v>
      </c>
      <c r="N32" s="31">
        <f t="shared" si="7"/>
        <v>78.99368586</v>
      </c>
      <c r="O32" s="31">
        <f t="shared" si="7"/>
        <v>74.96267598</v>
      </c>
      <c r="P32" s="31">
        <f t="shared" si="7"/>
        <v>71.42399297</v>
      </c>
      <c r="Q32" s="31">
        <f t="shared" si="7"/>
        <v>65.4587013</v>
      </c>
      <c r="S32" s="1" t="s">
        <v>178</v>
      </c>
    </row>
    <row r="33" ht="12.75" customHeight="1">
      <c r="A33" s="17">
        <v>-16.0</v>
      </c>
      <c r="B33" s="1" t="s">
        <v>111</v>
      </c>
      <c r="C33" s="14">
        <v>47.6</v>
      </c>
      <c r="D33" s="14">
        <v>40.6</v>
      </c>
      <c r="E33" s="14">
        <v>33.8</v>
      </c>
      <c r="F33" s="14">
        <v>32.4</v>
      </c>
      <c r="G33" s="14">
        <v>27.7</v>
      </c>
      <c r="H33" s="14">
        <v>23.3</v>
      </c>
      <c r="I33" s="14">
        <v>23.6</v>
      </c>
      <c r="J33" s="14">
        <v>21.8</v>
      </c>
      <c r="K33" s="14">
        <v>18.1</v>
      </c>
      <c r="L33" s="14">
        <v>15.1</v>
      </c>
      <c r="M33" s="14">
        <v>14.3</v>
      </c>
      <c r="N33" s="14">
        <v>12.5</v>
      </c>
      <c r="O33" s="14">
        <v>11.3</v>
      </c>
      <c r="P33" s="14">
        <v>10.4</v>
      </c>
      <c r="Q33" s="14">
        <v>9.3</v>
      </c>
      <c r="S33" s="1"/>
    </row>
    <row r="34" ht="12.75" customHeight="1">
      <c r="A34" s="17">
        <v>-17.0</v>
      </c>
      <c r="B34" s="1" t="s">
        <v>113</v>
      </c>
      <c r="C34" s="14">
        <v>104.0</v>
      </c>
      <c r="D34" s="14">
        <v>108.9</v>
      </c>
      <c r="E34" s="14">
        <v>104.0</v>
      </c>
      <c r="F34" s="14">
        <v>95.0</v>
      </c>
      <c r="G34" s="14">
        <v>87.3</v>
      </c>
      <c r="H34" s="14">
        <v>80.0</v>
      </c>
      <c r="I34" s="14">
        <v>82.1</v>
      </c>
      <c r="J34" s="14">
        <v>83.3</v>
      </c>
      <c r="K34" s="14">
        <v>87.3</v>
      </c>
      <c r="L34" s="14">
        <v>80.4</v>
      </c>
      <c r="M34" s="14">
        <v>83.5</v>
      </c>
      <c r="N34" s="14">
        <v>74.4</v>
      </c>
      <c r="O34" s="14">
        <v>69.1</v>
      </c>
      <c r="P34" s="14">
        <v>64.9</v>
      </c>
      <c r="Q34" s="14">
        <v>58.2</v>
      </c>
      <c r="S34" s="1"/>
    </row>
    <row r="35" ht="12.75" customHeight="1">
      <c r="A35" s="29" t="s">
        <v>179</v>
      </c>
      <c r="B35" s="30" t="s">
        <v>180</v>
      </c>
      <c r="C35" s="31">
        <f t="shared" ref="C35:Q35" si="8">C32+C33</f>
        <v>115.2672811</v>
      </c>
      <c r="D35" s="31">
        <f t="shared" si="8"/>
        <v>123.0672254</v>
      </c>
      <c r="E35" s="31">
        <f t="shared" si="8"/>
        <v>119.2116682</v>
      </c>
      <c r="F35" s="31">
        <f t="shared" si="8"/>
        <v>110.3472</v>
      </c>
      <c r="G35" s="31">
        <f t="shared" si="8"/>
        <v>104.649377</v>
      </c>
      <c r="H35" s="31">
        <f t="shared" si="8"/>
        <v>98.36380734</v>
      </c>
      <c r="I35" s="31">
        <f t="shared" si="8"/>
        <v>100.2305</v>
      </c>
      <c r="J35" s="31">
        <f t="shared" si="8"/>
        <v>102.6226723</v>
      </c>
      <c r="K35" s="31">
        <f t="shared" si="8"/>
        <v>107.0033571</v>
      </c>
      <c r="L35" s="31">
        <f t="shared" si="8"/>
        <v>99.92181231</v>
      </c>
      <c r="M35" s="31">
        <f t="shared" si="8"/>
        <v>101.0070986</v>
      </c>
      <c r="N35" s="31">
        <f t="shared" si="8"/>
        <v>91.49368586</v>
      </c>
      <c r="O35" s="31">
        <f t="shared" si="8"/>
        <v>86.26267598</v>
      </c>
      <c r="P35" s="31">
        <f t="shared" si="8"/>
        <v>81.82399297</v>
      </c>
      <c r="Q35" s="31">
        <f t="shared" si="8"/>
        <v>74.7587013</v>
      </c>
      <c r="S35" s="1" t="s">
        <v>181</v>
      </c>
    </row>
    <row r="36" ht="12.75" customHeight="1">
      <c r="A36" s="17">
        <v>-18.0</v>
      </c>
      <c r="B36" s="1" t="s">
        <v>114</v>
      </c>
      <c r="C36" s="14">
        <v>42.6</v>
      </c>
      <c r="D36" s="14">
        <v>33.8</v>
      </c>
      <c r="E36" s="14">
        <v>41.8</v>
      </c>
      <c r="F36" s="14">
        <v>57.5</v>
      </c>
      <c r="G36" s="14">
        <v>34.1</v>
      </c>
      <c r="H36" s="14">
        <v>9.4</v>
      </c>
      <c r="I36" s="14">
        <v>1.9</v>
      </c>
      <c r="J36" s="14">
        <v>2.6</v>
      </c>
      <c r="K36" s="14">
        <v>2.0</v>
      </c>
      <c r="L36" s="14">
        <v>3.9</v>
      </c>
      <c r="M36" s="14">
        <v>11.0</v>
      </c>
      <c r="N36" s="14">
        <v>0.0</v>
      </c>
      <c r="O36" s="14">
        <v>0.6</v>
      </c>
      <c r="P36" s="14">
        <v>1.1</v>
      </c>
      <c r="Q36" s="14">
        <v>0.2</v>
      </c>
      <c r="S36" s="1"/>
    </row>
    <row r="37" ht="12.75" customHeight="1">
      <c r="A37" s="17"/>
      <c r="B37" s="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S37" s="1"/>
    </row>
    <row r="38" ht="12.75" customHeight="1">
      <c r="A38" s="17">
        <v>-19.0</v>
      </c>
      <c r="B38" s="1" t="s">
        <v>117</v>
      </c>
      <c r="C38" s="14">
        <v>61.4</v>
      </c>
      <c r="D38" s="14">
        <v>75.1</v>
      </c>
      <c r="E38" s="14">
        <v>62.2</v>
      </c>
      <c r="F38" s="14">
        <v>37.4</v>
      </c>
      <c r="G38" s="14">
        <v>53.2</v>
      </c>
      <c r="H38" s="14">
        <v>70.7</v>
      </c>
      <c r="I38" s="14">
        <v>80.2</v>
      </c>
      <c r="J38" s="14">
        <v>80.7</v>
      </c>
      <c r="K38" s="14">
        <v>85.3</v>
      </c>
      <c r="L38" s="14">
        <v>76.5</v>
      </c>
      <c r="M38" s="14">
        <v>72.5</v>
      </c>
      <c r="N38" s="14">
        <v>74.3</v>
      </c>
      <c r="O38" s="14">
        <v>68.5</v>
      </c>
      <c r="P38" s="14">
        <v>63.8</v>
      </c>
      <c r="Q38" s="14">
        <v>58.0</v>
      </c>
      <c r="S38" s="1"/>
    </row>
    <row r="39" ht="12.75" customHeight="1">
      <c r="A39" s="29" t="s">
        <v>182</v>
      </c>
      <c r="B39" s="30" t="s">
        <v>183</v>
      </c>
      <c r="C39" s="31">
        <f t="shared" ref="C39:Q39" si="9">C35-C36</f>
        <v>72.66728111</v>
      </c>
      <c r="D39" s="31">
        <f t="shared" si="9"/>
        <v>89.26722535</v>
      </c>
      <c r="E39" s="31">
        <f t="shared" si="9"/>
        <v>77.41166819</v>
      </c>
      <c r="F39" s="31">
        <f t="shared" si="9"/>
        <v>52.8472</v>
      </c>
      <c r="G39" s="31">
        <f t="shared" si="9"/>
        <v>70.54937705</v>
      </c>
      <c r="H39" s="31">
        <f t="shared" si="9"/>
        <v>88.96380734</v>
      </c>
      <c r="I39" s="31">
        <f t="shared" si="9"/>
        <v>98.3305</v>
      </c>
      <c r="J39" s="31">
        <f t="shared" si="9"/>
        <v>100.0226723</v>
      </c>
      <c r="K39" s="31">
        <f t="shared" si="9"/>
        <v>105.0033571</v>
      </c>
      <c r="L39" s="31">
        <f t="shared" si="9"/>
        <v>96.02181231</v>
      </c>
      <c r="M39" s="31">
        <f t="shared" si="9"/>
        <v>90.00709859</v>
      </c>
      <c r="N39" s="31">
        <f t="shared" si="9"/>
        <v>91.49368586</v>
      </c>
      <c r="O39" s="31">
        <f t="shared" si="9"/>
        <v>85.66267598</v>
      </c>
      <c r="P39" s="31">
        <f t="shared" si="9"/>
        <v>80.72399297</v>
      </c>
      <c r="Q39" s="31">
        <f t="shared" si="9"/>
        <v>74.5587013</v>
      </c>
      <c r="S39" s="1" t="s">
        <v>184</v>
      </c>
    </row>
    <row r="40" ht="12.75" customHeight="1">
      <c r="A40" s="17"/>
      <c r="B40" s="1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S40" s="1"/>
    </row>
    <row r="41" ht="12.75" customHeight="1">
      <c r="A41" s="17">
        <v>-20.0</v>
      </c>
      <c r="B41" s="1" t="s">
        <v>118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>
        <v>283.1</v>
      </c>
      <c r="S41" s="1"/>
    </row>
    <row r="42" ht="12.75" customHeight="1">
      <c r="A42" s="42" t="s">
        <v>185</v>
      </c>
      <c r="B42" s="43" t="s">
        <v>186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f>Q41*(Q39/Q38)</f>
        <v>363.923592</v>
      </c>
      <c r="S42" s="45" t="s">
        <v>187</v>
      </c>
    </row>
    <row r="43" ht="12.75" customHeight="1">
      <c r="A43" s="17">
        <v>-21.0</v>
      </c>
      <c r="B43" s="1" t="s">
        <v>119</v>
      </c>
      <c r="C43" s="14">
        <v>61.4</v>
      </c>
      <c r="D43" s="14">
        <v>136.5</v>
      </c>
      <c r="E43" s="14">
        <v>198.8</v>
      </c>
      <c r="F43" s="14">
        <v>236.2</v>
      </c>
      <c r="G43" s="14">
        <v>289.3</v>
      </c>
      <c r="H43" s="14">
        <v>360.0</v>
      </c>
      <c r="I43" s="14">
        <v>440.2</v>
      </c>
      <c r="J43" s="14">
        <v>520.9</v>
      </c>
      <c r="K43" s="14">
        <v>606.2</v>
      </c>
      <c r="L43" s="14">
        <v>682.7</v>
      </c>
      <c r="M43" s="14">
        <v>755.2</v>
      </c>
      <c r="N43" s="14">
        <v>829.5</v>
      </c>
      <c r="O43" s="14">
        <v>898.0</v>
      </c>
      <c r="P43" s="14">
        <v>961.8</v>
      </c>
      <c r="Q43" s="14">
        <v>1302.9</v>
      </c>
      <c r="S43" s="1"/>
    </row>
    <row r="44" ht="12.75" customHeight="1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1"/>
    </row>
    <row r="45" ht="12.75" customHeight="1">
      <c r="A45" s="1"/>
      <c r="B45" s="1"/>
      <c r="S45" s="1"/>
    </row>
    <row r="46" ht="12.75" customHeight="1">
      <c r="A46" s="27" t="s">
        <v>122</v>
      </c>
      <c r="S46" s="1"/>
    </row>
    <row r="47" ht="12.75" customHeight="1">
      <c r="B47" s="7" t="s">
        <v>135</v>
      </c>
      <c r="C47" s="33">
        <f t="shared" ref="C47:Q47" si="10">C39/C52</f>
        <v>64.57018047</v>
      </c>
      <c r="D47" s="33">
        <f t="shared" si="10"/>
        <v>70.48199923</v>
      </c>
      <c r="E47" s="33">
        <f t="shared" si="10"/>
        <v>54.31073671</v>
      </c>
      <c r="F47" s="33">
        <f t="shared" si="10"/>
        <v>32.94536616</v>
      </c>
      <c r="G47" s="33">
        <f t="shared" si="10"/>
        <v>39.08036661</v>
      </c>
      <c r="H47" s="33">
        <f t="shared" si="10"/>
        <v>43.78969255</v>
      </c>
      <c r="I47" s="33">
        <f t="shared" si="10"/>
        <v>43.00707158</v>
      </c>
      <c r="J47" s="33">
        <f t="shared" si="10"/>
        <v>38.87256218</v>
      </c>
      <c r="K47" s="33">
        <f t="shared" si="10"/>
        <v>36.26110105</v>
      </c>
      <c r="L47" s="33">
        <f t="shared" si="10"/>
        <v>29.46461633</v>
      </c>
      <c r="M47" s="33">
        <f t="shared" si="10"/>
        <v>24.54147963</v>
      </c>
      <c r="N47" s="33">
        <f t="shared" si="10"/>
        <v>22.16706496</v>
      </c>
      <c r="O47" s="33">
        <f t="shared" si="10"/>
        <v>18.44173582</v>
      </c>
      <c r="P47" s="33">
        <f t="shared" si="10"/>
        <v>15.44208307</v>
      </c>
      <c r="Q47" s="33">
        <f t="shared" si="10"/>
        <v>12.67344465</v>
      </c>
      <c r="S47" s="1" t="s">
        <v>188</v>
      </c>
    </row>
    <row r="48" ht="12.75" customHeight="1">
      <c r="B48" s="7" t="s">
        <v>189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>
        <f>Q42/Q52</f>
        <v>61.85952034</v>
      </c>
      <c r="S48" s="45" t="s">
        <v>190</v>
      </c>
    </row>
    <row r="49" ht="12.75" customHeight="1">
      <c r="B49" s="7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S49" s="1"/>
    </row>
    <row r="50" ht="12.75" customHeight="1">
      <c r="B50" s="7" t="s">
        <v>151</v>
      </c>
      <c r="C50" s="46">
        <f>SUM(C47:Q48)</f>
        <v>607.9090214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S50" s="1"/>
    </row>
    <row r="51" ht="12.75" customHeight="1">
      <c r="S51" s="1"/>
    </row>
    <row r="52" ht="12.75" customHeight="1">
      <c r="B52" s="7" t="s">
        <v>191</v>
      </c>
      <c r="C52" s="33">
        <f>1+C53</f>
        <v>1.1254</v>
      </c>
      <c r="D52" s="33">
        <f t="shared" ref="D52:Q52" si="11">$C$52^D3</f>
        <v>1.26652516</v>
      </c>
      <c r="E52" s="33">
        <f t="shared" si="11"/>
        <v>1.425347415</v>
      </c>
      <c r="F52" s="33">
        <f t="shared" si="11"/>
        <v>1.604085981</v>
      </c>
      <c r="G52" s="33">
        <f t="shared" si="11"/>
        <v>1.805238363</v>
      </c>
      <c r="H52" s="33">
        <f t="shared" si="11"/>
        <v>2.031615254</v>
      </c>
      <c r="I52" s="33">
        <f t="shared" si="11"/>
        <v>2.286379806</v>
      </c>
      <c r="J52" s="33">
        <f t="shared" si="11"/>
        <v>2.573091834</v>
      </c>
      <c r="K52" s="33">
        <f t="shared" si="11"/>
        <v>2.89575755</v>
      </c>
      <c r="L52" s="33">
        <f t="shared" si="11"/>
        <v>3.258885547</v>
      </c>
      <c r="M52" s="33">
        <f t="shared" si="11"/>
        <v>3.667549795</v>
      </c>
      <c r="N52" s="33">
        <f t="shared" si="11"/>
        <v>4.127460539</v>
      </c>
      <c r="O52" s="33">
        <f t="shared" si="11"/>
        <v>4.64504409</v>
      </c>
      <c r="P52" s="33">
        <f t="shared" si="11"/>
        <v>5.227532619</v>
      </c>
      <c r="Q52" s="33">
        <f t="shared" si="11"/>
        <v>5.88306521</v>
      </c>
      <c r="R52" s="33"/>
      <c r="S52" s="47"/>
      <c r="T52" s="33"/>
      <c r="U52" s="33"/>
      <c r="V52" s="33"/>
      <c r="W52" s="33"/>
      <c r="X52" s="33"/>
      <c r="Y52" s="33"/>
      <c r="Z52" s="33"/>
    </row>
    <row r="53" ht="12.75" customHeight="1">
      <c r="B53" s="7" t="s">
        <v>192</v>
      </c>
      <c r="C53" s="33">
        <f>C55+C56*C57</f>
        <v>0.1254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7"/>
      <c r="T53" s="33"/>
      <c r="U53" s="33"/>
      <c r="V53" s="33"/>
      <c r="W53" s="33"/>
      <c r="X53" s="33"/>
      <c r="Y53" s="33"/>
      <c r="Z53" s="33"/>
    </row>
    <row r="54" ht="12.75" customHeight="1">
      <c r="S54" s="1"/>
    </row>
    <row r="55" ht="12.75" customHeight="1">
      <c r="B55" s="7" t="s">
        <v>193</v>
      </c>
      <c r="C55" s="39">
        <v>0.0803</v>
      </c>
      <c r="S55" s="1"/>
    </row>
    <row r="56" ht="12.75" customHeight="1">
      <c r="B56" s="7" t="s">
        <v>194</v>
      </c>
      <c r="C56" s="40">
        <v>0.82</v>
      </c>
      <c r="S56" s="1"/>
    </row>
    <row r="57" ht="12.75" customHeight="1">
      <c r="B57" s="7" t="s">
        <v>167</v>
      </c>
      <c r="C57" s="39">
        <v>0.055</v>
      </c>
      <c r="S57" s="1"/>
    </row>
    <row r="58" ht="12.75" customHeight="1">
      <c r="S58" s="1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46:Q4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3.29"/>
    <col customWidth="1" min="3" max="3" width="14.0"/>
    <col customWidth="1" min="4" max="4" width="15.57"/>
    <col customWidth="1" min="5" max="26" width="8.0"/>
  </cols>
  <sheetData>
    <row r="1" ht="12.75" customHeight="1">
      <c r="A1" s="5" t="s">
        <v>138</v>
      </c>
    </row>
    <row r="2" ht="12.75" customHeight="1">
      <c r="A2" s="3"/>
      <c r="B2" s="3"/>
    </row>
    <row r="3" ht="18.0" customHeight="1">
      <c r="A3" s="5" t="s">
        <v>140</v>
      </c>
    </row>
    <row r="4" ht="12.75" customHeight="1">
      <c r="A4" s="1"/>
      <c r="B4" s="1"/>
    </row>
    <row r="5" ht="12.75" customHeight="1">
      <c r="A5" s="26" t="s">
        <v>141</v>
      </c>
      <c r="B5" s="26" t="s">
        <v>142</v>
      </c>
    </row>
    <row r="6" ht="12.75" customHeight="1">
      <c r="A6" s="1"/>
      <c r="B6" s="1"/>
    </row>
    <row r="7" ht="12.75" customHeight="1">
      <c r="A7" s="1" t="s">
        <v>143</v>
      </c>
      <c r="B7" s="34">
        <v>0.0652</v>
      </c>
    </row>
    <row r="8" ht="12.75" customHeight="1">
      <c r="A8" s="1" t="s">
        <v>144</v>
      </c>
      <c r="B8" s="34">
        <v>0.0803</v>
      </c>
    </row>
    <row r="9" ht="12.75" customHeight="1">
      <c r="A9" s="1" t="s">
        <v>145</v>
      </c>
      <c r="B9" s="34">
        <v>0.0824</v>
      </c>
    </row>
    <row r="10" ht="12.75" customHeight="1">
      <c r="A10" s="11"/>
      <c r="B10" s="11"/>
    </row>
    <row r="11" ht="12.75" customHeight="1">
      <c r="A11" s="1"/>
      <c r="B11" s="1"/>
    </row>
    <row r="12" ht="12.75" customHeight="1">
      <c r="A12" s="27" t="s">
        <v>147</v>
      </c>
    </row>
    <row r="13" ht="12.75" customHeight="1"/>
    <row r="14" ht="12.75" customHeight="1"/>
    <row r="15" ht="12.75" customHeight="1">
      <c r="A15" s="2" t="s">
        <v>148</v>
      </c>
    </row>
    <row r="16" ht="12.75" customHeight="1"/>
    <row r="17" ht="12.75" customHeight="1">
      <c r="A17" s="26" t="s">
        <v>149</v>
      </c>
      <c r="B17" s="35">
        <v>33208.0</v>
      </c>
      <c r="C17" s="35">
        <v>33239.0</v>
      </c>
      <c r="D17" s="35">
        <v>33270.0</v>
      </c>
    </row>
    <row r="18" ht="12.75" customHeight="1">
      <c r="B18" s="36"/>
      <c r="C18" s="36"/>
      <c r="D18" s="36"/>
    </row>
    <row r="19" ht="12.75" customHeight="1">
      <c r="B19" s="36"/>
      <c r="C19" s="36"/>
      <c r="D19" s="36"/>
    </row>
    <row r="20" ht="12.75" customHeight="1">
      <c r="A20" s="1" t="s">
        <v>150</v>
      </c>
      <c r="B20" s="37">
        <v>0.0908</v>
      </c>
      <c r="C20" s="37">
        <v>0.0895</v>
      </c>
      <c r="D20" s="37">
        <v>0.088</v>
      </c>
    </row>
    <row r="21" ht="12.75" customHeight="1">
      <c r="A21" s="1" t="s">
        <v>152</v>
      </c>
      <c r="B21" s="37">
        <v>0.0945</v>
      </c>
      <c r="C21" s="37">
        <v>0.094</v>
      </c>
      <c r="D21" s="37">
        <v>0.0909</v>
      </c>
    </row>
    <row r="22" ht="12.75" customHeight="1">
      <c r="A22" s="1" t="s">
        <v>154</v>
      </c>
      <c r="B22" s="37">
        <v>0.0954</v>
      </c>
      <c r="C22" s="37">
        <v>0.095</v>
      </c>
      <c r="D22" s="37">
        <v>0.0929</v>
      </c>
    </row>
    <row r="23" ht="12.75" customHeight="1">
      <c r="A23" s="1" t="s">
        <v>155</v>
      </c>
      <c r="B23" s="37">
        <v>0.1155</v>
      </c>
      <c r="C23" s="37">
        <v>0.1167</v>
      </c>
      <c r="D23" s="37">
        <v>0.1038</v>
      </c>
    </row>
    <row r="24" ht="12.75" customHeight="1">
      <c r="A24" s="1" t="s">
        <v>156</v>
      </c>
      <c r="B24" s="37">
        <v>0.1241</v>
      </c>
      <c r="C24" s="37">
        <v>0.1224</v>
      </c>
      <c r="D24" s="37">
        <v>0.123</v>
      </c>
    </row>
    <row r="25" ht="12.75" customHeight="1">
      <c r="A25" s="1" t="s">
        <v>157</v>
      </c>
      <c r="B25" s="37">
        <v>0.1902</v>
      </c>
      <c r="C25" s="37">
        <v>0.202</v>
      </c>
      <c r="D25" s="37">
        <v>0.1737</v>
      </c>
    </row>
    <row r="26" ht="12.75" customHeight="1">
      <c r="A26" s="12"/>
      <c r="B26" s="12"/>
      <c r="C26" s="12"/>
      <c r="D26" s="12"/>
    </row>
    <row r="27" ht="12.75" customHeight="1"/>
    <row r="28" ht="12.75" customHeight="1">
      <c r="A28" s="27" t="s">
        <v>159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C1"/>
    <mergeCell ref="A3:B3"/>
    <mergeCell ref="A12:B12"/>
    <mergeCell ref="A15:D15"/>
    <mergeCell ref="A28:D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1.43"/>
    <col customWidth="1" min="3" max="3" width="14.0"/>
    <col customWidth="1" min="4" max="4" width="16.0"/>
    <col customWidth="1" min="5" max="26" width="8.0"/>
  </cols>
  <sheetData>
    <row r="1" ht="12.75" customHeight="1">
      <c r="A1" s="2" t="s">
        <v>3</v>
      </c>
    </row>
    <row r="2" ht="12.75" customHeight="1"/>
    <row r="3" ht="12.75" customHeight="1">
      <c r="A3" s="4"/>
      <c r="B3" s="6" t="s">
        <v>6</v>
      </c>
      <c r="C3" s="6" t="s">
        <v>7</v>
      </c>
      <c r="D3" s="6" t="s">
        <v>8</v>
      </c>
    </row>
    <row r="4" ht="12.75" customHeight="1">
      <c r="A4" s="1"/>
    </row>
    <row r="5" ht="12.75" customHeight="1">
      <c r="A5" s="1" t="s">
        <v>9</v>
      </c>
      <c r="B5" s="7">
        <v>73.6</v>
      </c>
      <c r="C5" s="7">
        <v>381.1</v>
      </c>
      <c r="D5" s="7">
        <v>137.1</v>
      </c>
    </row>
    <row r="6" ht="12.75" customHeight="1">
      <c r="A6" s="1" t="s">
        <v>12</v>
      </c>
      <c r="B6" s="7">
        <v>7.9</v>
      </c>
      <c r="C6" s="7">
        <v>61.5</v>
      </c>
      <c r="D6" s="7">
        <v>18.1</v>
      </c>
    </row>
    <row r="7" ht="12.75" customHeight="1">
      <c r="A7" s="1" t="s">
        <v>13</v>
      </c>
      <c r="B7" s="9">
        <v>15.8</v>
      </c>
      <c r="C7" s="9">
        <v>58.5</v>
      </c>
      <c r="D7" s="9">
        <v>25.6</v>
      </c>
    </row>
    <row r="8" ht="12.75" customHeight="1">
      <c r="A8" s="1" t="s">
        <v>15</v>
      </c>
      <c r="B8" s="7">
        <v>97.3</v>
      </c>
      <c r="C8" s="7">
        <v>501.1</v>
      </c>
      <c r="D8" s="7">
        <v>180.8</v>
      </c>
    </row>
    <row r="9" ht="12.75" customHeight="1">
      <c r="A9" s="1" t="s">
        <v>16</v>
      </c>
      <c r="B9" s="7">
        <v>14.1</v>
      </c>
      <c r="C9" s="7">
        <v>70.4</v>
      </c>
      <c r="D9" s="7">
        <v>25.8</v>
      </c>
    </row>
    <row r="10" ht="12.75" customHeight="1">
      <c r="A10" s="1" t="s">
        <v>17</v>
      </c>
      <c r="B10" s="9">
        <v>44.5</v>
      </c>
      <c r="C10" s="9">
        <v>75.4</v>
      </c>
      <c r="D10" s="9">
        <v>57.1</v>
      </c>
    </row>
    <row r="11" ht="12.75" customHeight="1">
      <c r="A11" s="11" t="s">
        <v>19</v>
      </c>
      <c r="B11" s="12">
        <v>155.9</v>
      </c>
      <c r="C11" s="12">
        <v>646.9</v>
      </c>
      <c r="D11" s="12">
        <v>263.7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26" width="8.0"/>
  </cols>
  <sheetData>
    <row r="1" ht="28.5" customHeight="1">
      <c r="A1" s="5" t="s">
        <v>2</v>
      </c>
    </row>
    <row r="2" ht="12.75" customHeight="1">
      <c r="A2" s="1"/>
    </row>
    <row r="3" ht="12.75" customHeight="1">
      <c r="A3" s="2"/>
      <c r="B3" s="4">
        <v>1986.0</v>
      </c>
      <c r="C3" s="4">
        <v>1987.0</v>
      </c>
      <c r="D3" s="4">
        <v>1988.0</v>
      </c>
      <c r="E3" s="4">
        <v>1989.0</v>
      </c>
      <c r="F3" s="4">
        <v>1990.0</v>
      </c>
    </row>
    <row r="4" ht="12.75" customHeight="1">
      <c r="A4" s="5" t="s">
        <v>10</v>
      </c>
    </row>
    <row r="5" ht="12.75" customHeight="1">
      <c r="A5" s="3" t="s">
        <v>11</v>
      </c>
      <c r="B5" s="8">
        <v>18281.0</v>
      </c>
      <c r="C5" s="8">
        <v>20174.0</v>
      </c>
      <c r="D5" s="8">
        <v>21150.0</v>
      </c>
      <c r="E5" s="8">
        <v>23966.0</v>
      </c>
      <c r="F5" s="8">
        <v>28010.0</v>
      </c>
    </row>
    <row r="6" ht="12.75" customHeight="1">
      <c r="A6" s="3" t="s">
        <v>14</v>
      </c>
      <c r="B6" s="10">
        <v>2064.0</v>
      </c>
      <c r="C6" s="10">
        <v>2282.0</v>
      </c>
      <c r="D6" s="10">
        <v>2769.0</v>
      </c>
      <c r="E6" s="10">
        <v>2794.0</v>
      </c>
      <c r="F6" s="10">
        <v>3571.0</v>
      </c>
    </row>
    <row r="7" ht="12.75" customHeight="1">
      <c r="A7" s="3" t="s">
        <v>18</v>
      </c>
      <c r="B7" s="10">
        <v>20345.0</v>
      </c>
      <c r="C7" s="10">
        <v>22456.0</v>
      </c>
      <c r="D7" s="10">
        <v>23919.0</v>
      </c>
      <c r="E7" s="10">
        <v>26760.0</v>
      </c>
      <c r="F7" s="10">
        <v>31581.0</v>
      </c>
    </row>
    <row r="8" ht="25.5" customHeight="1">
      <c r="A8" s="3" t="s">
        <v>20</v>
      </c>
      <c r="B8" s="10">
        <v>7593.0</v>
      </c>
      <c r="C8" s="10">
        <v>8970.0</v>
      </c>
      <c r="D8" s="10">
        <v>8471.0</v>
      </c>
      <c r="E8" s="10">
        <v>10619.0</v>
      </c>
      <c r="F8" s="10">
        <v>13697.0</v>
      </c>
    </row>
    <row r="9" ht="12.75" customHeight="1">
      <c r="A9" s="3" t="s">
        <v>21</v>
      </c>
      <c r="B9" s="10">
        <v>3451.0</v>
      </c>
      <c r="C9" s="10">
        <v>3370.0</v>
      </c>
      <c r="D9" s="10">
        <v>3915.0</v>
      </c>
      <c r="E9" s="10">
        <v>4380.0</v>
      </c>
      <c r="F9" s="10">
        <v>5395.0</v>
      </c>
    </row>
    <row r="10" ht="12.75" customHeight="1">
      <c r="A10" s="3" t="s">
        <v>22</v>
      </c>
      <c r="B10" s="13">
        <v>925.0</v>
      </c>
      <c r="C10" s="13">
        <v>647.0</v>
      </c>
      <c r="D10" s="13">
        <v>767.0</v>
      </c>
      <c r="E10" s="13">
        <v>726.0</v>
      </c>
      <c r="F10" s="13">
        <v>693.0</v>
      </c>
    </row>
    <row r="11" ht="12.75" customHeight="1">
      <c r="A11" s="3" t="s">
        <v>23</v>
      </c>
      <c r="B11" s="10">
        <v>1358.0</v>
      </c>
      <c r="C11" s="10">
        <v>1424.0</v>
      </c>
      <c r="D11" s="10">
        <v>1466.0</v>
      </c>
      <c r="E11" s="10">
        <v>1888.0</v>
      </c>
      <c r="F11" s="10">
        <v>1991.0</v>
      </c>
    </row>
    <row r="12" ht="12.75" customHeight="1">
      <c r="A12" s="3" t="s">
        <v>24</v>
      </c>
      <c r="B12" s="10">
        <v>2592.0</v>
      </c>
      <c r="C12" s="10">
        <v>2840.0</v>
      </c>
      <c r="D12" s="10">
        <v>3207.0</v>
      </c>
      <c r="E12" s="10">
        <v>3224.0</v>
      </c>
      <c r="F12" s="10">
        <v>3395.0</v>
      </c>
    </row>
    <row r="13" ht="12.75" customHeight="1">
      <c r="A13" s="3" t="s">
        <v>25</v>
      </c>
      <c r="B13" s="10">
        <v>2418.0</v>
      </c>
      <c r="C13" s="10">
        <v>2295.0</v>
      </c>
      <c r="D13" s="10">
        <v>2318.0</v>
      </c>
      <c r="E13" s="10">
        <v>2500.0</v>
      </c>
      <c r="F13" s="10">
        <v>2413.0</v>
      </c>
    </row>
    <row r="14" ht="12.75" customHeight="1">
      <c r="A14" s="3" t="s">
        <v>26</v>
      </c>
      <c r="B14" s="13">
        <v>468.0</v>
      </c>
      <c r="C14" s="13">
        <v>410.0</v>
      </c>
      <c r="D14" s="13">
        <v>468.0</v>
      </c>
      <c r="E14" s="13">
        <v>728.0</v>
      </c>
      <c r="F14" s="13">
        <v>587.0</v>
      </c>
    </row>
    <row r="15" ht="12.75" customHeight="1">
      <c r="A15" s="3" t="s">
        <v>27</v>
      </c>
      <c r="B15" s="10">
        <v>18805.0</v>
      </c>
      <c r="C15" s="10">
        <v>19956.0</v>
      </c>
      <c r="D15" s="10">
        <v>20612.0</v>
      </c>
      <c r="E15" s="10">
        <v>24065.0</v>
      </c>
      <c r="F15" s="10">
        <v>28171.0</v>
      </c>
    </row>
    <row r="16" ht="12.75" customHeight="1">
      <c r="A16" s="3" t="s">
        <v>28</v>
      </c>
      <c r="B16" s="10">
        <v>1540.0</v>
      </c>
      <c r="C16" s="10">
        <v>2500.0</v>
      </c>
      <c r="D16" s="10">
        <v>3307.0</v>
      </c>
      <c r="E16" s="10">
        <v>2695.0</v>
      </c>
      <c r="F16" s="10">
        <v>3410.0</v>
      </c>
    </row>
    <row r="17" ht="12.75" customHeight="1">
      <c r="A17" s="3" t="s">
        <v>29</v>
      </c>
      <c r="B17" s="13">
        <v>793.0</v>
      </c>
      <c r="C17" s="10">
        <v>1140.0</v>
      </c>
      <c r="D17" s="10">
        <v>1244.0</v>
      </c>
      <c r="E17" s="10">
        <v>1085.0</v>
      </c>
      <c r="F17" s="10">
        <v>1497.0</v>
      </c>
    </row>
    <row r="18" ht="12.75" customHeight="1">
      <c r="A18" s="3"/>
      <c r="B18" s="13">
        <f t="shared" ref="B18:F18" si="1">B17/B16</f>
        <v>0.5149350649</v>
      </c>
      <c r="C18" s="13">
        <f t="shared" si="1"/>
        <v>0.456</v>
      </c>
      <c r="D18" s="13">
        <f t="shared" si="1"/>
        <v>0.3761717569</v>
      </c>
      <c r="E18" s="13">
        <f t="shared" si="1"/>
        <v>0.4025974026</v>
      </c>
      <c r="F18" s="13">
        <f t="shared" si="1"/>
        <v>0.4390029326</v>
      </c>
    </row>
    <row r="19" ht="12.75" customHeight="1">
      <c r="A19" s="3" t="s">
        <v>30</v>
      </c>
      <c r="B19" s="13">
        <v>747.0</v>
      </c>
      <c r="C19" s="10">
        <v>1360.0</v>
      </c>
      <c r="D19" s="10">
        <v>2063.0</v>
      </c>
      <c r="E19" s="10">
        <v>1610.0</v>
      </c>
      <c r="F19" s="10">
        <v>1913.0</v>
      </c>
    </row>
    <row r="20" ht="12.75" customHeight="1">
      <c r="A20" s="3"/>
    </row>
    <row r="21" ht="12.75" customHeight="1">
      <c r="A21" s="5" t="s">
        <v>32</v>
      </c>
    </row>
    <row r="22" ht="12.75" customHeight="1">
      <c r="A22" s="3" t="s">
        <v>33</v>
      </c>
      <c r="B22" s="10">
        <v>4200.0</v>
      </c>
      <c r="C22" s="10">
        <v>5899.0</v>
      </c>
      <c r="D22" s="10">
        <v>5393.0</v>
      </c>
      <c r="E22" s="10">
        <v>6428.0</v>
      </c>
      <c r="F22" s="10">
        <v>8216.0</v>
      </c>
    </row>
    <row r="23" ht="12.75" customHeight="1">
      <c r="A23" s="3" t="s">
        <v>34</v>
      </c>
      <c r="B23" s="10">
        <v>1337.0</v>
      </c>
      <c r="C23" s="10">
        <v>1072.0</v>
      </c>
      <c r="D23" s="10">
        <v>1431.0</v>
      </c>
      <c r="E23" s="10">
        <v>1355.0</v>
      </c>
      <c r="F23" s="10">
        <v>1287.0</v>
      </c>
    </row>
    <row r="24" ht="12.75" customHeight="1">
      <c r="A24" s="3" t="s">
        <v>36</v>
      </c>
      <c r="B24" s="10">
        <v>18169.0</v>
      </c>
      <c r="C24" s="10">
        <v>18151.0</v>
      </c>
      <c r="D24" s="10">
        <v>23095.0</v>
      </c>
      <c r="E24" s="10">
        <v>22647.0</v>
      </c>
      <c r="F24" s="10">
        <v>22706.0</v>
      </c>
    </row>
    <row r="25" ht="12.75" customHeight="1">
      <c r="A25" s="3" t="s">
        <v>37</v>
      </c>
      <c r="B25" s="10">
        <v>23706.0</v>
      </c>
      <c r="C25" s="10">
        <v>25122.0</v>
      </c>
      <c r="D25" s="10">
        <v>29919.0</v>
      </c>
      <c r="E25" s="10">
        <v>30430.0</v>
      </c>
      <c r="F25" s="10">
        <v>32209.0</v>
      </c>
    </row>
    <row r="26" ht="12.75" customHeight="1">
      <c r="A26" s="3"/>
    </row>
    <row r="27" ht="12.75" customHeight="1">
      <c r="A27" s="3" t="s">
        <v>39</v>
      </c>
      <c r="B27" s="10">
        <v>4180.0</v>
      </c>
      <c r="C27" s="10">
        <v>4503.0</v>
      </c>
      <c r="D27" s="10">
        <v>4799.0</v>
      </c>
      <c r="E27" s="10">
        <v>5148.0</v>
      </c>
      <c r="F27" s="10">
        <v>6092.0</v>
      </c>
    </row>
    <row r="28" ht="12.75" customHeight="1">
      <c r="A28" s="3" t="s">
        <v>42</v>
      </c>
      <c r="B28" s="13">
        <v>174.0</v>
      </c>
      <c r="C28" s="13">
        <v>468.0</v>
      </c>
      <c r="D28" s="13">
        <v>444.0</v>
      </c>
      <c r="E28" s="13">
        <v>483.0</v>
      </c>
      <c r="F28" s="13">
        <v>492.0</v>
      </c>
    </row>
    <row r="29" ht="12.75" customHeight="1">
      <c r="A29" s="3" t="s">
        <v>45</v>
      </c>
      <c r="B29" s="10">
        <v>3556.0</v>
      </c>
      <c r="C29" s="10">
        <v>3303.0</v>
      </c>
      <c r="D29" s="10">
        <v>6274.0</v>
      </c>
      <c r="E29" s="10">
        <v>5915.0</v>
      </c>
      <c r="F29" s="10">
        <v>5464.0</v>
      </c>
    </row>
    <row r="30" ht="12.75" customHeight="1">
      <c r="A30" s="3" t="s">
        <v>47</v>
      </c>
      <c r="B30" s="10">
        <v>4472.0</v>
      </c>
      <c r="C30" s="10">
        <v>4741.0</v>
      </c>
      <c r="D30" s="10">
        <v>5060.0</v>
      </c>
      <c r="E30" s="10">
        <v>5200.0</v>
      </c>
      <c r="F30" s="10">
        <v>6093.0</v>
      </c>
    </row>
    <row r="31" ht="12.75" customHeight="1">
      <c r="A31" s="3"/>
    </row>
    <row r="32" ht="12.75" customHeight="1">
      <c r="A32" s="3" t="s">
        <v>49</v>
      </c>
      <c r="B32" s="10">
        <v>11324.0</v>
      </c>
      <c r="C32" s="10">
        <v>12107.0</v>
      </c>
      <c r="D32" s="10">
        <v>13342.0</v>
      </c>
      <c r="E32" s="10">
        <v>13684.0</v>
      </c>
      <c r="F32" s="10">
        <v>14068.0</v>
      </c>
    </row>
    <row r="33" ht="12.75" customHeight="1">
      <c r="A33" s="3"/>
    </row>
    <row r="34" ht="12.75" customHeight="1">
      <c r="A34" s="5" t="s">
        <v>52</v>
      </c>
    </row>
    <row r="35" ht="12.75" customHeight="1">
      <c r="A35" s="3" t="s">
        <v>53</v>
      </c>
      <c r="B35" s="16">
        <v>0.041</v>
      </c>
      <c r="C35" s="16">
        <v>0.067</v>
      </c>
      <c r="D35" s="16">
        <v>0.098</v>
      </c>
      <c r="E35" s="16">
        <v>0.067</v>
      </c>
      <c r="F35" s="16">
        <v>0.068</v>
      </c>
    </row>
    <row r="36" ht="12.75" customHeight="1">
      <c r="A36" s="3" t="s">
        <v>58</v>
      </c>
      <c r="B36" s="16">
        <v>0.032</v>
      </c>
      <c r="C36" s="16">
        <v>0.054</v>
      </c>
      <c r="D36" s="16">
        <v>0.069</v>
      </c>
      <c r="E36" s="16">
        <v>0.053</v>
      </c>
      <c r="F36" s="16">
        <v>0.059</v>
      </c>
    </row>
    <row r="37" ht="12.75" customHeight="1">
      <c r="A37" s="3" t="s">
        <v>61</v>
      </c>
      <c r="B37" s="16">
        <v>0.065</v>
      </c>
      <c r="C37" s="16">
        <v>0.116</v>
      </c>
      <c r="D37" s="16">
        <v>0.162</v>
      </c>
      <c r="E37" s="16">
        <v>0.119</v>
      </c>
      <c r="F37" s="16">
        <v>0.138</v>
      </c>
    </row>
    <row r="38" ht="12.75" customHeight="1">
      <c r="A38" s="3" t="s">
        <v>63</v>
      </c>
      <c r="B38" s="13">
        <v>0.9</v>
      </c>
      <c r="C38" s="13">
        <v>1.1</v>
      </c>
      <c r="D38" s="14">
        <v>1.0</v>
      </c>
      <c r="E38" s="13">
        <v>1.1</v>
      </c>
      <c r="F38" s="13">
        <v>1.2</v>
      </c>
    </row>
    <row r="39" ht="12.75" customHeight="1">
      <c r="A39" s="3" t="s">
        <v>66</v>
      </c>
      <c r="B39" s="16">
        <v>0.191</v>
      </c>
      <c r="C39" s="16">
        <v>0.221</v>
      </c>
      <c r="D39" s="16">
        <v>0.324</v>
      </c>
      <c r="E39" s="16">
        <v>0.308</v>
      </c>
      <c r="F39" s="16">
        <v>0.288</v>
      </c>
    </row>
    <row r="40" ht="12.75" customHeight="1">
      <c r="A40" s="3" t="s">
        <v>68</v>
      </c>
      <c r="B40" s="13">
        <v>7.4</v>
      </c>
      <c r="C40" s="13">
        <v>8.3</v>
      </c>
      <c r="D40" s="13">
        <v>8.8</v>
      </c>
      <c r="E40" s="13">
        <v>5.3</v>
      </c>
      <c r="F40" s="13">
        <v>7.4</v>
      </c>
    </row>
    <row r="41" ht="12.75" customHeight="1">
      <c r="A41" s="3" t="s">
        <v>69</v>
      </c>
      <c r="B41" s="13" t="s">
        <v>70</v>
      </c>
      <c r="C41" s="13" t="s">
        <v>70</v>
      </c>
      <c r="D41" s="13" t="s">
        <v>70</v>
      </c>
      <c r="E41" s="13" t="s">
        <v>70</v>
      </c>
      <c r="F41" s="13" t="s">
        <v>70</v>
      </c>
    </row>
    <row r="42" ht="12.75" customHeight="1">
      <c r="A42" s="3" t="s">
        <v>71</v>
      </c>
      <c r="B42" s="13">
        <v>22.59</v>
      </c>
      <c r="C42" s="13">
        <v>14.7</v>
      </c>
      <c r="D42" s="18">
        <v>10.0</v>
      </c>
      <c r="E42" s="13">
        <v>14.4</v>
      </c>
      <c r="F42" s="13">
        <v>15.4</v>
      </c>
    </row>
    <row r="43" ht="12.75" customHeight="1">
      <c r="A43" s="3" t="s">
        <v>74</v>
      </c>
      <c r="B43" s="19">
        <v>6.3</v>
      </c>
      <c r="C43" s="19">
        <v>7.1</v>
      </c>
      <c r="D43" s="19">
        <v>8.1</v>
      </c>
      <c r="E43" s="19">
        <v>8.0</v>
      </c>
      <c r="F43" s="19">
        <v>8.3</v>
      </c>
    </row>
    <row r="44" ht="12.75" customHeight="1">
      <c r="A44" s="3" t="s">
        <v>77</v>
      </c>
      <c r="B44" s="14">
        <v>502.0</v>
      </c>
      <c r="C44" s="13">
        <v>515.3</v>
      </c>
      <c r="D44" s="13">
        <v>517.1</v>
      </c>
      <c r="E44" s="13">
        <v>511.5</v>
      </c>
      <c r="F44" s="14">
        <v>502.0</v>
      </c>
    </row>
    <row r="45" ht="12.75" customHeight="1">
      <c r="A45" s="3" t="s">
        <v>79</v>
      </c>
      <c r="B45" s="20" t="s">
        <v>80</v>
      </c>
      <c r="C45" s="20" t="s">
        <v>81</v>
      </c>
      <c r="D45" s="20" t="s">
        <v>82</v>
      </c>
      <c r="E45" s="20" t="s">
        <v>83</v>
      </c>
      <c r="F45" s="20" t="s">
        <v>84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6" width="8.0"/>
  </cols>
  <sheetData>
    <row r="1" ht="12.75" customHeight="1">
      <c r="A1" s="2" t="s">
        <v>31</v>
      </c>
    </row>
    <row r="2" ht="12.75" customHeight="1">
      <c r="A2" s="1"/>
    </row>
    <row r="3" ht="12.75" customHeight="1">
      <c r="A3" s="1"/>
      <c r="B3" s="6">
        <v>1986.0</v>
      </c>
      <c r="C3" s="6">
        <v>1987.0</v>
      </c>
      <c r="D3" s="6">
        <v>1988.0</v>
      </c>
      <c r="E3" s="6">
        <v>1989.0</v>
      </c>
      <c r="F3" s="6">
        <v>1990.0</v>
      </c>
    </row>
    <row r="4" ht="12.75" customHeight="1">
      <c r="A4" s="5" t="s">
        <v>10</v>
      </c>
    </row>
    <row r="5" ht="12.75" customHeight="1">
      <c r="A5" s="3" t="s">
        <v>35</v>
      </c>
      <c r="B5" s="14">
        <v>106.0</v>
      </c>
      <c r="C5" s="14">
        <v>100.5</v>
      </c>
      <c r="D5" s="14">
        <v>141.7</v>
      </c>
      <c r="E5" s="14">
        <v>246.9</v>
      </c>
      <c r="F5" s="14">
        <v>273.4</v>
      </c>
    </row>
    <row r="6" ht="12.75" customHeight="1">
      <c r="A6" s="3"/>
      <c r="B6" s="7"/>
      <c r="C6" s="7"/>
      <c r="D6" s="7"/>
      <c r="E6" s="7"/>
      <c r="F6" s="7"/>
    </row>
    <row r="7" ht="12.75" customHeight="1">
      <c r="A7" s="5" t="s">
        <v>38</v>
      </c>
      <c r="B7" s="7"/>
      <c r="C7" s="7"/>
      <c r="D7" s="7"/>
      <c r="E7" s="7"/>
      <c r="F7" s="7"/>
    </row>
    <row r="8" ht="12.75" customHeight="1">
      <c r="A8" s="3" t="s">
        <v>25</v>
      </c>
      <c r="B8" s="7">
        <v>82.1</v>
      </c>
      <c r="C8" s="7">
        <v>184.6</v>
      </c>
      <c r="D8" s="7">
        <v>61.4</v>
      </c>
      <c r="E8" s="7">
        <v>96.3</v>
      </c>
      <c r="F8" s="7">
        <v>116.8</v>
      </c>
    </row>
    <row r="9" ht="12.75" customHeight="1">
      <c r="A9" s="3" t="s">
        <v>40</v>
      </c>
      <c r="B9" s="7">
        <v>23.5</v>
      </c>
      <c r="C9" s="7">
        <v>25.5</v>
      </c>
      <c r="D9" s="7">
        <v>27.6</v>
      </c>
      <c r="E9" s="7">
        <v>42.5</v>
      </c>
      <c r="F9" s="7">
        <v>44.6</v>
      </c>
    </row>
    <row r="10" ht="12.75" customHeight="1">
      <c r="A10" s="3" t="s">
        <v>41</v>
      </c>
      <c r="B10" s="7"/>
      <c r="C10" s="7"/>
      <c r="D10" s="7">
        <v>14.4</v>
      </c>
      <c r="E10" s="7">
        <v>31.3</v>
      </c>
      <c r="F10" s="7">
        <v>22.1</v>
      </c>
    </row>
    <row r="11" ht="12.75" customHeight="1">
      <c r="A11" s="3" t="s">
        <v>43</v>
      </c>
      <c r="B11" s="7">
        <v>14.6</v>
      </c>
      <c r="C11" s="7">
        <v>18.9</v>
      </c>
      <c r="D11" s="7">
        <v>16.7</v>
      </c>
      <c r="E11" s="7">
        <v>23.4</v>
      </c>
      <c r="F11" s="7">
        <v>21.5</v>
      </c>
    </row>
    <row r="12" ht="12.75" customHeight="1">
      <c r="A12" s="3" t="s">
        <v>44</v>
      </c>
      <c r="B12" s="7">
        <v>15.9</v>
      </c>
      <c r="C12" s="7">
        <v>15.1</v>
      </c>
      <c r="D12" s="7">
        <v>14.5</v>
      </c>
      <c r="E12" s="7">
        <v>21.4</v>
      </c>
      <c r="F12" s="14">
        <v>11.0</v>
      </c>
    </row>
    <row r="13" ht="12.75" customHeight="1">
      <c r="A13" s="3"/>
      <c r="B13" s="7"/>
      <c r="C13" s="7"/>
      <c r="D13" s="7"/>
      <c r="E13" s="7"/>
      <c r="F13" s="7"/>
    </row>
    <row r="14" ht="25.5" customHeight="1">
      <c r="A14" s="3" t="s">
        <v>46</v>
      </c>
      <c r="B14" s="15">
        <v>-30.1</v>
      </c>
      <c r="C14" s="15">
        <v>-143.6</v>
      </c>
      <c r="D14" s="7">
        <v>7.1</v>
      </c>
      <c r="E14" s="14">
        <v>32.0</v>
      </c>
      <c r="F14" s="7">
        <v>57.4</v>
      </c>
    </row>
    <row r="15" ht="12.75" customHeight="1">
      <c r="A15" s="3" t="s">
        <v>50</v>
      </c>
      <c r="B15" s="15">
        <v>-14.8</v>
      </c>
      <c r="C15" s="15">
        <v>-62.1</v>
      </c>
      <c r="D15" s="7">
        <v>1.6</v>
      </c>
      <c r="E15" s="7">
        <v>9.8</v>
      </c>
      <c r="F15" s="7">
        <v>17.2</v>
      </c>
    </row>
    <row r="16" ht="12.75" customHeight="1">
      <c r="A16" s="3"/>
      <c r="B16" s="7"/>
      <c r="C16" s="7"/>
      <c r="D16" s="7"/>
      <c r="E16" s="7"/>
      <c r="F16" s="7"/>
    </row>
    <row r="17" ht="12.75" customHeight="1">
      <c r="A17" s="3" t="s">
        <v>54</v>
      </c>
      <c r="B17" s="15">
        <v>-15.3</v>
      </c>
      <c r="C17" s="15">
        <v>-81.5</v>
      </c>
      <c r="D17" s="7">
        <v>5.5</v>
      </c>
      <c r="E17" s="7">
        <v>22.2</v>
      </c>
      <c r="F17" s="7">
        <v>40.2</v>
      </c>
    </row>
    <row r="18" ht="12.75" customHeight="1">
      <c r="A18" s="3" t="s">
        <v>55</v>
      </c>
      <c r="B18" s="7"/>
      <c r="C18" s="7"/>
      <c r="D18" s="7"/>
      <c r="E18" s="7"/>
      <c r="F18" s="7"/>
    </row>
    <row r="19" ht="25.5" customHeight="1">
      <c r="A19" s="3" t="s">
        <v>56</v>
      </c>
      <c r="B19" s="14">
        <v>4.4</v>
      </c>
      <c r="C19" s="14">
        <v>0.6</v>
      </c>
      <c r="D19" s="14">
        <v>2.6</v>
      </c>
      <c r="E19" s="14">
        <v>0.0</v>
      </c>
      <c r="F19" s="14">
        <v>0.0</v>
      </c>
    </row>
    <row r="20" ht="25.5" customHeight="1">
      <c r="A20" s="3" t="s">
        <v>57</v>
      </c>
      <c r="B20" s="14">
        <v>0.0</v>
      </c>
      <c r="C20" s="14">
        <v>8.8</v>
      </c>
      <c r="D20" s="14">
        <v>0.0</v>
      </c>
      <c r="E20" s="14">
        <v>0.0</v>
      </c>
      <c r="F20" s="14">
        <v>0.0</v>
      </c>
    </row>
    <row r="21" ht="12.75" customHeight="1">
      <c r="A21" s="3"/>
      <c r="B21" s="7"/>
      <c r="C21" s="7"/>
      <c r="D21" s="7"/>
      <c r="E21" s="7"/>
      <c r="F21" s="7"/>
    </row>
    <row r="22" ht="12.75" customHeight="1">
      <c r="A22" s="3" t="s">
        <v>60</v>
      </c>
      <c r="B22" s="15">
        <v>-10.9</v>
      </c>
      <c r="C22" s="15">
        <v>-72.1</v>
      </c>
      <c r="D22" s="7">
        <v>8.1</v>
      </c>
      <c r="E22" s="7">
        <v>22.2</v>
      </c>
      <c r="F22" s="7">
        <v>40.2</v>
      </c>
    </row>
    <row r="23" ht="12.75" customHeight="1">
      <c r="A23" s="3" t="s">
        <v>62</v>
      </c>
      <c r="B23" s="7"/>
      <c r="C23" s="7"/>
      <c r="D23" s="7"/>
      <c r="E23" s="7"/>
      <c r="F23" s="7"/>
    </row>
    <row r="24" ht="25.5" customHeight="1">
      <c r="A24" s="3" t="s">
        <v>65</v>
      </c>
      <c r="B24" s="14">
        <v>0.0</v>
      </c>
      <c r="C24" s="14">
        <v>1.1</v>
      </c>
      <c r="D24" s="14">
        <v>1.0</v>
      </c>
      <c r="E24" s="14">
        <v>0.0</v>
      </c>
      <c r="F24" s="14">
        <v>0.0</v>
      </c>
    </row>
    <row r="25" ht="12.75" customHeight="1">
      <c r="A25" s="3"/>
      <c r="B25" s="7"/>
      <c r="C25" s="7"/>
      <c r="D25" s="7"/>
      <c r="E25" s="7"/>
      <c r="F25" s="7"/>
    </row>
    <row r="26" ht="12.75" customHeight="1">
      <c r="A26" s="3" t="s">
        <v>67</v>
      </c>
      <c r="B26" s="15">
        <v>-10.9</v>
      </c>
      <c r="C26" s="15">
        <v>-71.0</v>
      </c>
      <c r="D26" s="7">
        <v>9.1</v>
      </c>
      <c r="E26" s="7">
        <v>22.2</v>
      </c>
      <c r="F26" s="7">
        <v>40.2</v>
      </c>
    </row>
    <row r="27" ht="12.75" customHeight="1">
      <c r="A27" s="3"/>
      <c r="B27" s="7"/>
      <c r="C27" s="7"/>
      <c r="D27" s="7"/>
      <c r="E27" s="7"/>
      <c r="F27" s="7"/>
    </row>
    <row r="28" ht="12.75" customHeight="1">
      <c r="A28" s="5" t="s">
        <v>32</v>
      </c>
      <c r="B28" s="7"/>
      <c r="C28" s="7"/>
      <c r="D28" s="7"/>
      <c r="E28" s="7"/>
      <c r="F28" s="7"/>
    </row>
    <row r="29" ht="12.75" customHeight="1">
      <c r="A29" s="3" t="s">
        <v>33</v>
      </c>
      <c r="B29" s="14">
        <v>89.6</v>
      </c>
      <c r="C29" s="14">
        <v>121.0</v>
      </c>
      <c r="D29" s="14">
        <v>109.2</v>
      </c>
      <c r="E29" s="14">
        <v>132.6</v>
      </c>
      <c r="F29" s="14">
        <v>138.5</v>
      </c>
    </row>
    <row r="30" ht="12.75" customHeight="1">
      <c r="A30" s="3" t="s">
        <v>72</v>
      </c>
      <c r="B30" s="14">
        <v>490.7</v>
      </c>
      <c r="C30" s="14">
        <v>363.4</v>
      </c>
      <c r="D30" s="14">
        <v>570.9</v>
      </c>
      <c r="E30" s="14">
        <v>603.6</v>
      </c>
      <c r="F30" s="14">
        <v>663.4</v>
      </c>
    </row>
    <row r="31" ht="12.75" customHeight="1">
      <c r="A31" s="3" t="s">
        <v>73</v>
      </c>
      <c r="B31" s="14">
        <v>64.3</v>
      </c>
      <c r="C31" s="14">
        <v>20.0</v>
      </c>
      <c r="D31" s="14">
        <v>21.6</v>
      </c>
      <c r="E31" s="14">
        <v>28.2</v>
      </c>
      <c r="F31" s="14">
        <v>27.8</v>
      </c>
    </row>
    <row r="32" ht="12.75" customHeight="1">
      <c r="A32" s="3" t="s">
        <v>37</v>
      </c>
      <c r="B32" s="14">
        <v>644.6</v>
      </c>
      <c r="C32" s="14">
        <v>504.4</v>
      </c>
      <c r="D32" s="14">
        <v>701.7</v>
      </c>
      <c r="E32" s="14">
        <v>764.4</v>
      </c>
      <c r="F32" s="14">
        <v>829.7</v>
      </c>
    </row>
    <row r="33" ht="12.75" customHeight="1">
      <c r="A33" s="3"/>
      <c r="B33" s="14"/>
      <c r="C33" s="14"/>
      <c r="D33" s="14"/>
      <c r="E33" s="14"/>
      <c r="F33" s="14"/>
    </row>
    <row r="34" ht="12.75" customHeight="1">
      <c r="A34" s="3" t="s">
        <v>39</v>
      </c>
      <c r="B34" s="14">
        <v>75.6</v>
      </c>
      <c r="C34" s="14">
        <v>91.3</v>
      </c>
      <c r="D34" s="14">
        <v>87.3</v>
      </c>
      <c r="E34" s="14">
        <v>105.5</v>
      </c>
      <c r="F34" s="14">
        <v>117.6</v>
      </c>
    </row>
    <row r="35" ht="12.75" customHeight="1">
      <c r="A35" s="3" t="s">
        <v>45</v>
      </c>
      <c r="B35" s="14">
        <v>260.9</v>
      </c>
      <c r="C35" s="14">
        <v>238.8</v>
      </c>
      <c r="D35" s="14">
        <v>320.0</v>
      </c>
      <c r="E35" s="14">
        <v>198.1</v>
      </c>
      <c r="F35" s="14">
        <v>200.0</v>
      </c>
    </row>
    <row r="36" ht="12.75" customHeight="1">
      <c r="A36" s="3"/>
      <c r="B36" s="14"/>
      <c r="C36" s="14"/>
      <c r="D36" s="14"/>
      <c r="E36" s="14"/>
      <c r="F36" s="14"/>
    </row>
    <row r="37" ht="12.75" customHeight="1">
      <c r="A37" s="3" t="s">
        <v>49</v>
      </c>
      <c r="B37" s="14">
        <v>207.4</v>
      </c>
      <c r="C37" s="14">
        <v>128.8</v>
      </c>
      <c r="D37" s="14">
        <v>206.9</v>
      </c>
      <c r="E37" s="14">
        <v>350.3</v>
      </c>
      <c r="F37" s="14">
        <v>386.8</v>
      </c>
    </row>
    <row r="38" ht="12.75" customHeight="1">
      <c r="A38" s="3"/>
      <c r="B38" s="7"/>
      <c r="C38" s="7"/>
      <c r="D38" s="7"/>
      <c r="E38" s="7"/>
      <c r="F38" s="7"/>
    </row>
    <row r="39" ht="12.75" customHeight="1">
      <c r="A39" s="5" t="s">
        <v>52</v>
      </c>
      <c r="B39" s="7"/>
      <c r="C39" s="7"/>
      <c r="D39" s="7"/>
      <c r="E39" s="7"/>
      <c r="F39" s="7"/>
    </row>
    <row r="40" ht="12.75" customHeight="1">
      <c r="A40" s="3" t="s">
        <v>58</v>
      </c>
      <c r="B40" s="7"/>
      <c r="C40" s="7"/>
      <c r="D40" s="16">
        <v>0.013</v>
      </c>
      <c r="E40" s="16">
        <v>0.029</v>
      </c>
      <c r="F40" s="16">
        <v>0.048</v>
      </c>
    </row>
    <row r="41" ht="12.75" customHeight="1">
      <c r="A41" s="3" t="s">
        <v>61</v>
      </c>
      <c r="B41" s="7"/>
      <c r="C41" s="7"/>
      <c r="D41" s="16">
        <v>0.054</v>
      </c>
      <c r="E41" s="16">
        <v>0.08</v>
      </c>
      <c r="F41" s="16">
        <v>0.109</v>
      </c>
    </row>
    <row r="42" ht="12.75" customHeight="1">
      <c r="A42" s="3" t="s">
        <v>63</v>
      </c>
      <c r="B42" s="7">
        <v>1.17</v>
      </c>
      <c r="C42" s="7">
        <v>1.26</v>
      </c>
      <c r="D42" s="7">
        <v>1.11</v>
      </c>
      <c r="E42" s="7">
        <v>1.23</v>
      </c>
      <c r="F42" s="7">
        <v>1.13</v>
      </c>
    </row>
    <row r="43" ht="12.75" customHeight="1">
      <c r="A43" s="3" t="s">
        <v>66</v>
      </c>
      <c r="B43" s="16">
        <v>0.557</v>
      </c>
      <c r="C43" s="16">
        <v>0.65</v>
      </c>
      <c r="D43" s="16">
        <v>0.607</v>
      </c>
      <c r="E43" s="16">
        <v>0.361</v>
      </c>
      <c r="F43" s="16">
        <v>0.341</v>
      </c>
    </row>
    <row r="44" ht="12.75" customHeight="1">
      <c r="A44" s="3" t="s">
        <v>85</v>
      </c>
      <c r="B44" s="14">
        <v>15.9</v>
      </c>
      <c r="C44" s="14">
        <v>15.1</v>
      </c>
      <c r="D44" s="14">
        <v>14.5</v>
      </c>
      <c r="E44" s="14">
        <v>21.4</v>
      </c>
      <c r="F44" s="14">
        <v>11.0</v>
      </c>
    </row>
    <row r="45" ht="12.75" customHeight="1">
      <c r="A45" s="3" t="s">
        <v>86</v>
      </c>
      <c r="B45" s="14"/>
      <c r="C45" s="14"/>
      <c r="D45" s="14">
        <v>1.7</v>
      </c>
      <c r="E45" s="14">
        <v>2.5</v>
      </c>
      <c r="F45" s="14">
        <v>6.2</v>
      </c>
    </row>
    <row r="46" ht="25.5" customHeight="1">
      <c r="A46" s="3" t="s">
        <v>87</v>
      </c>
      <c r="B46" s="7" t="s">
        <v>88</v>
      </c>
      <c r="C46" s="7" t="s">
        <v>89</v>
      </c>
      <c r="D46" s="7" t="s">
        <v>89</v>
      </c>
      <c r="E46" s="7" t="s">
        <v>90</v>
      </c>
      <c r="F46" s="7" t="s">
        <v>88</v>
      </c>
    </row>
    <row r="47" ht="12.75" customHeight="1">
      <c r="A47" s="3" t="s">
        <v>71</v>
      </c>
      <c r="B47" s="7"/>
      <c r="C47" s="7"/>
      <c r="D47" s="7">
        <v>33.2</v>
      </c>
      <c r="E47" s="7">
        <v>19.4</v>
      </c>
      <c r="F47" s="7">
        <v>17.9</v>
      </c>
    </row>
    <row r="48" ht="12.75" customHeight="1">
      <c r="A48" s="3" t="s">
        <v>74</v>
      </c>
      <c r="B48" s="21">
        <v>2.87</v>
      </c>
      <c r="C48" s="21">
        <v>2.45</v>
      </c>
      <c r="D48" s="21">
        <v>2.03</v>
      </c>
      <c r="E48" s="21">
        <v>2.7</v>
      </c>
      <c r="F48" s="21">
        <v>3.52</v>
      </c>
    </row>
    <row r="49" ht="12.75" customHeight="1">
      <c r="A49" s="3" t="s">
        <v>93</v>
      </c>
      <c r="B49" s="14">
        <v>20.3</v>
      </c>
      <c r="C49" s="14">
        <v>20.1</v>
      </c>
      <c r="D49" s="14">
        <v>33.0</v>
      </c>
      <c r="E49" s="14">
        <v>44.0</v>
      </c>
      <c r="F49" s="14">
        <v>44.7</v>
      </c>
    </row>
    <row r="50" ht="12.75" customHeight="1">
      <c r="A50" s="3" t="s">
        <v>79</v>
      </c>
      <c r="B50" s="22">
        <v>9.0</v>
      </c>
      <c r="C50" s="7" t="s">
        <v>95</v>
      </c>
      <c r="D50" s="7" t="s">
        <v>96</v>
      </c>
      <c r="E50" s="7" t="s">
        <v>97</v>
      </c>
      <c r="F50" s="7" t="s">
        <v>98</v>
      </c>
    </row>
    <row r="51" ht="12.75" customHeight="1">
      <c r="A51" s="3"/>
      <c r="B51" s="7"/>
      <c r="C51" s="7"/>
      <c r="D51" s="7"/>
      <c r="E51" s="7"/>
      <c r="F51" s="7"/>
    </row>
    <row r="52" ht="14.25" customHeight="1">
      <c r="A52" s="3" t="s">
        <v>100</v>
      </c>
      <c r="B52" s="7"/>
      <c r="C52" s="7"/>
      <c r="D52" s="7"/>
      <c r="E52" s="7"/>
      <c r="F52" s="7">
        <v>0.82</v>
      </c>
    </row>
    <row r="53" ht="12.75" customHeight="1">
      <c r="A53" s="23"/>
    </row>
    <row r="54" ht="12.75" customHeight="1">
      <c r="A54" s="3"/>
    </row>
    <row r="55" ht="12.75" customHeight="1">
      <c r="A55" s="24" t="s">
        <v>102</v>
      </c>
    </row>
    <row r="56" ht="14.25" customHeight="1">
      <c r="A56" s="24" t="s">
        <v>104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F1"/>
    <mergeCell ref="A55:F55"/>
    <mergeCell ref="A56:F5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7.0"/>
    <col customWidth="1" min="3" max="17" width="6.71"/>
    <col customWidth="1" min="18" max="26" width="8.0"/>
  </cols>
  <sheetData>
    <row r="1" ht="12.75" customHeight="1">
      <c r="A1" s="2" t="s">
        <v>48</v>
      </c>
    </row>
    <row r="2" ht="12.75" customHeight="1"/>
    <row r="3" ht="12.75" customHeight="1">
      <c r="A3" s="4"/>
      <c r="B3" s="4" t="s">
        <v>51</v>
      </c>
      <c r="C3" s="6">
        <v>1991.0</v>
      </c>
      <c r="D3" s="6">
        <v>1992.0</v>
      </c>
      <c r="E3" s="6">
        <v>1993.0</v>
      </c>
      <c r="F3" s="6">
        <v>1994.0</v>
      </c>
      <c r="G3" s="6">
        <v>1995.0</v>
      </c>
      <c r="H3" s="6">
        <v>1996.0</v>
      </c>
      <c r="I3" s="6">
        <v>1997.0</v>
      </c>
      <c r="J3" s="6">
        <v>1998.0</v>
      </c>
      <c r="K3" s="6">
        <v>1999.0</v>
      </c>
      <c r="L3" s="6">
        <v>2000.0</v>
      </c>
      <c r="M3" s="6">
        <v>2001.0</v>
      </c>
      <c r="N3" s="6">
        <v>2002.0</v>
      </c>
      <c r="O3" s="6">
        <v>2003.0</v>
      </c>
      <c r="P3" s="6">
        <v>2004.0</v>
      </c>
      <c r="Q3" s="6">
        <v>2005.0</v>
      </c>
    </row>
    <row r="4" ht="12.75" customHeight="1"/>
    <row r="5" ht="12.75" customHeight="1">
      <c r="A5" s="7"/>
      <c r="B5" s="2" t="s">
        <v>59</v>
      </c>
    </row>
    <row r="6" ht="12.75" customHeight="1">
      <c r="A6" s="17">
        <v>-1.0</v>
      </c>
      <c r="B6" s="1" t="s">
        <v>64</v>
      </c>
      <c r="C6" s="14">
        <v>9.4</v>
      </c>
      <c r="D6" s="14">
        <v>8.1</v>
      </c>
      <c r="E6" s="14">
        <v>7.1</v>
      </c>
      <c r="F6" s="14">
        <v>6.3</v>
      </c>
      <c r="G6" s="14">
        <v>5.3</v>
      </c>
      <c r="H6" s="14">
        <v>4.5</v>
      </c>
      <c r="I6" s="14">
        <v>3.7</v>
      </c>
      <c r="J6" s="14">
        <v>2.9</v>
      </c>
      <c r="K6" s="14">
        <v>2.4</v>
      </c>
      <c r="L6" s="14">
        <v>2.2</v>
      </c>
      <c r="M6" s="14">
        <v>1.9</v>
      </c>
      <c r="N6" s="14">
        <v>1.7</v>
      </c>
      <c r="O6" s="14">
        <v>1.5</v>
      </c>
      <c r="P6" s="14">
        <v>1.4</v>
      </c>
      <c r="Q6" s="14">
        <v>1.2</v>
      </c>
    </row>
    <row r="7" ht="12.75" customHeight="1">
      <c r="A7" s="17">
        <v>-2.0</v>
      </c>
      <c r="B7" s="1" t="s">
        <v>7</v>
      </c>
      <c r="C7" s="14">
        <v>45.3</v>
      </c>
      <c r="D7" s="14">
        <v>36.8</v>
      </c>
      <c r="E7" s="14">
        <v>29.5</v>
      </c>
      <c r="F7" s="14">
        <v>25.0</v>
      </c>
      <c r="G7" s="14">
        <v>21.7</v>
      </c>
      <c r="H7" s="14">
        <v>18.6</v>
      </c>
      <c r="I7" s="14">
        <v>16.5</v>
      </c>
      <c r="J7" s="14">
        <v>14.9</v>
      </c>
      <c r="K7" s="14">
        <v>12.8</v>
      </c>
      <c r="L7" s="14">
        <v>11.3</v>
      </c>
      <c r="M7" s="14">
        <v>10.3</v>
      </c>
      <c r="N7" s="14">
        <v>8.5</v>
      </c>
      <c r="O7" s="14">
        <v>7.6</v>
      </c>
      <c r="P7" s="14">
        <v>6.7</v>
      </c>
      <c r="Q7" s="14">
        <v>6.2</v>
      </c>
    </row>
    <row r="8" ht="12.75" customHeight="1">
      <c r="A8" s="17"/>
      <c r="B8" s="1"/>
    </row>
    <row r="9" ht="12.75" customHeight="1">
      <c r="A9" s="17"/>
      <c r="B9" s="2" t="s">
        <v>75</v>
      </c>
    </row>
    <row r="10" ht="12.75" customHeight="1">
      <c r="A10" s="17">
        <v>-3.0</v>
      </c>
      <c r="B10" s="1" t="s">
        <v>76</v>
      </c>
      <c r="C10" s="14">
        <v>192.0</v>
      </c>
      <c r="D10" s="14">
        <v>180.4</v>
      </c>
      <c r="E10" s="14">
        <v>168.2</v>
      </c>
      <c r="F10" s="14">
        <v>154.5</v>
      </c>
      <c r="G10" s="14">
        <v>139.4</v>
      </c>
      <c r="H10" s="14">
        <v>124.5</v>
      </c>
      <c r="I10" s="14">
        <v>109.1</v>
      </c>
      <c r="J10" s="14">
        <v>94.7</v>
      </c>
      <c r="K10" s="14">
        <v>82.7</v>
      </c>
      <c r="L10" s="14">
        <v>75.7</v>
      </c>
      <c r="M10" s="14">
        <v>72.0</v>
      </c>
      <c r="N10" s="14">
        <v>66.7</v>
      </c>
      <c r="O10" s="14">
        <v>63.4</v>
      </c>
      <c r="P10" s="14">
        <v>59.9</v>
      </c>
      <c r="Q10" s="14">
        <v>56.6</v>
      </c>
    </row>
    <row r="11" ht="12.75" customHeight="1">
      <c r="A11" s="17">
        <v>-4.0</v>
      </c>
      <c r="B11" s="1" t="s">
        <v>78</v>
      </c>
      <c r="C11" s="14">
        <v>90.5</v>
      </c>
      <c r="D11" s="14">
        <v>82.1</v>
      </c>
      <c r="E11" s="14">
        <v>73.5</v>
      </c>
      <c r="F11" s="14">
        <v>67.8</v>
      </c>
      <c r="G11" s="14">
        <v>64.1</v>
      </c>
      <c r="H11" s="14">
        <v>59.2</v>
      </c>
      <c r="I11" s="14">
        <v>56.7</v>
      </c>
      <c r="J11" s="14">
        <v>54.2</v>
      </c>
      <c r="K11" s="14">
        <v>50.4</v>
      </c>
      <c r="L11" s="14">
        <v>47.6</v>
      </c>
      <c r="M11" s="14">
        <v>45.8</v>
      </c>
      <c r="N11" s="14">
        <v>41.1</v>
      </c>
      <c r="O11" s="14">
        <v>38.2</v>
      </c>
      <c r="P11" s="14">
        <v>36.9</v>
      </c>
      <c r="Q11" s="14">
        <v>36.1</v>
      </c>
    </row>
    <row r="12" ht="12.75" customHeight="1">
      <c r="A12" s="17">
        <v>-5.0</v>
      </c>
      <c r="B12" s="1" t="s">
        <v>18</v>
      </c>
      <c r="C12" s="14">
        <v>282.5</v>
      </c>
      <c r="D12" s="14">
        <v>262.5</v>
      </c>
      <c r="E12" s="14">
        <v>241.7</v>
      </c>
      <c r="F12" s="14">
        <v>222.3</v>
      </c>
      <c r="G12" s="14">
        <v>203.5</v>
      </c>
      <c r="H12" s="14">
        <v>183.7</v>
      </c>
      <c r="I12" s="14">
        <v>165.8</v>
      </c>
      <c r="J12" s="14">
        <v>148.9</v>
      </c>
      <c r="K12" s="14">
        <v>133.1</v>
      </c>
      <c r="L12" s="14">
        <v>123.3</v>
      </c>
      <c r="M12" s="14">
        <v>117.8</v>
      </c>
      <c r="N12" s="14">
        <v>107.7</v>
      </c>
      <c r="O12" s="14">
        <v>101.6</v>
      </c>
      <c r="P12" s="14">
        <v>96.8</v>
      </c>
      <c r="Q12" s="14">
        <v>92.7</v>
      </c>
    </row>
    <row r="13" ht="12.75" customHeight="1">
      <c r="A13" s="17"/>
      <c r="B13" s="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12.75" customHeight="1">
      <c r="A14" s="17">
        <v>-6.0</v>
      </c>
      <c r="B14" s="1" t="s">
        <v>91</v>
      </c>
      <c r="C14" s="14">
        <v>25.5</v>
      </c>
      <c r="D14" s="14">
        <v>23.6</v>
      </c>
      <c r="E14" s="14">
        <v>21.6</v>
      </c>
      <c r="F14" s="14">
        <v>19.9</v>
      </c>
      <c r="G14" s="14">
        <v>18.0</v>
      </c>
      <c r="H14" s="14">
        <v>16.2</v>
      </c>
      <c r="I14" s="14">
        <v>14.4</v>
      </c>
      <c r="J14" s="14">
        <v>12.7</v>
      </c>
      <c r="K14" s="14">
        <v>11.4</v>
      </c>
      <c r="L14" s="14">
        <v>10.5</v>
      </c>
      <c r="M14" s="14">
        <v>9.8</v>
      </c>
      <c r="N14" s="14">
        <v>9.1</v>
      </c>
      <c r="O14" s="14">
        <v>8.5</v>
      </c>
      <c r="P14" s="14">
        <v>8.1</v>
      </c>
      <c r="Q14" s="14">
        <v>7.7</v>
      </c>
    </row>
    <row r="15" ht="12.75" customHeight="1">
      <c r="A15" s="17">
        <v>-7.0</v>
      </c>
      <c r="B15" s="1" t="s">
        <v>92</v>
      </c>
      <c r="C15" s="14">
        <v>79.9</v>
      </c>
      <c r="D15" s="14">
        <v>80.3</v>
      </c>
      <c r="E15" s="14">
        <v>79.8</v>
      </c>
      <c r="F15" s="14">
        <v>78.9</v>
      </c>
      <c r="G15" s="14">
        <v>76.0</v>
      </c>
      <c r="H15" s="14">
        <v>71.0</v>
      </c>
      <c r="I15" s="14">
        <v>63.8</v>
      </c>
      <c r="J15" s="14">
        <v>56.1</v>
      </c>
      <c r="K15" s="14">
        <v>49.9</v>
      </c>
      <c r="L15" s="14">
        <v>48.2</v>
      </c>
      <c r="M15" s="14">
        <v>45.5</v>
      </c>
      <c r="N15" s="14">
        <v>44.1</v>
      </c>
      <c r="O15" s="14">
        <v>44.5</v>
      </c>
      <c r="P15" s="14">
        <v>43.7</v>
      </c>
      <c r="Q15" s="14">
        <v>43.0</v>
      </c>
    </row>
    <row r="16" ht="12.75" customHeight="1">
      <c r="A16" s="17">
        <v>-8.0</v>
      </c>
      <c r="B16" s="1" t="s">
        <v>94</v>
      </c>
      <c r="C16" s="14">
        <v>33.9</v>
      </c>
      <c r="D16" s="14">
        <v>32.2</v>
      </c>
      <c r="E16" s="14">
        <v>28.6</v>
      </c>
      <c r="F16" s="14">
        <v>25.9</v>
      </c>
      <c r="G16" s="14">
        <v>23.0</v>
      </c>
      <c r="H16" s="14">
        <v>20.4</v>
      </c>
      <c r="I16" s="14">
        <v>18.3</v>
      </c>
      <c r="J16" s="14">
        <v>16.1</v>
      </c>
      <c r="K16" s="14">
        <v>13.9</v>
      </c>
      <c r="L16" s="14">
        <v>12.6</v>
      </c>
      <c r="M16" s="14">
        <v>10.8</v>
      </c>
      <c r="N16" s="14">
        <v>9.7</v>
      </c>
      <c r="O16" s="14">
        <v>9.0</v>
      </c>
      <c r="P16" s="14">
        <v>8.3</v>
      </c>
      <c r="Q16" s="14">
        <v>7.8</v>
      </c>
    </row>
    <row r="17" ht="12.75" customHeight="1">
      <c r="A17" s="17">
        <v>-9.0</v>
      </c>
      <c r="B17" s="1" t="s">
        <v>99</v>
      </c>
      <c r="C17" s="14">
        <v>58.0</v>
      </c>
      <c r="D17" s="14">
        <v>45.2</v>
      </c>
      <c r="E17" s="14">
        <v>35.6</v>
      </c>
      <c r="F17" s="14">
        <v>29.1</v>
      </c>
      <c r="G17" s="14">
        <v>23.8</v>
      </c>
      <c r="H17" s="14">
        <v>19.1</v>
      </c>
      <c r="I17" s="14">
        <v>19.6</v>
      </c>
      <c r="J17" s="14">
        <v>16.6</v>
      </c>
      <c r="K17" s="14">
        <v>13.3</v>
      </c>
      <c r="L17" s="14">
        <v>10.7</v>
      </c>
      <c r="M17" s="14">
        <v>9.0</v>
      </c>
      <c r="N17" s="14">
        <v>7.5</v>
      </c>
      <c r="O17" s="14">
        <v>6.3</v>
      </c>
      <c r="P17" s="14">
        <v>5.3</v>
      </c>
      <c r="Q17" s="14">
        <v>4.5</v>
      </c>
    </row>
    <row r="18" ht="12.75" customHeight="1">
      <c r="A18" s="17">
        <v>-10.0</v>
      </c>
      <c r="B18" s="1" t="s">
        <v>101</v>
      </c>
      <c r="C18" s="14">
        <v>85.2</v>
      </c>
      <c r="D18" s="14">
        <v>81.2</v>
      </c>
      <c r="E18" s="14">
        <v>76.1</v>
      </c>
      <c r="F18" s="14">
        <v>68.6</v>
      </c>
      <c r="G18" s="14">
        <v>62.7</v>
      </c>
      <c r="H18" s="14">
        <v>57.0</v>
      </c>
      <c r="I18" s="14">
        <v>49.7</v>
      </c>
      <c r="J18" s="14">
        <v>47.4</v>
      </c>
      <c r="K18" s="14">
        <v>44.6</v>
      </c>
      <c r="L18" s="14">
        <v>41.4</v>
      </c>
      <c r="M18" s="14">
        <v>42.8</v>
      </c>
      <c r="N18" s="14">
        <v>37.3</v>
      </c>
      <c r="O18" s="14">
        <v>33.3</v>
      </c>
      <c r="P18" s="14">
        <v>31.3</v>
      </c>
      <c r="Q18" s="14">
        <v>29.7</v>
      </c>
    </row>
    <row r="19" ht="12.75" customHeight="1">
      <c r="A19" s="17">
        <v>-11.0</v>
      </c>
      <c r="B19" s="1" t="s">
        <v>103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12.75" customHeight="1">
      <c r="A20" s="17">
        <v>-12.0</v>
      </c>
      <c r="B20" s="1" t="s">
        <v>105</v>
      </c>
      <c r="C20" s="14">
        <v>48.5</v>
      </c>
      <c r="D20" s="14">
        <v>44.4</v>
      </c>
      <c r="E20" s="14">
        <v>39.3</v>
      </c>
      <c r="F20" s="14">
        <v>34.1</v>
      </c>
      <c r="G20" s="14">
        <v>29.9</v>
      </c>
      <c r="H20" s="14">
        <v>25.9</v>
      </c>
      <c r="I20" s="14">
        <v>23.6</v>
      </c>
      <c r="J20" s="14">
        <v>21.5</v>
      </c>
      <c r="K20" s="14">
        <v>19.3</v>
      </c>
      <c r="L20" s="14">
        <v>17.5</v>
      </c>
      <c r="M20" s="14">
        <v>17.4</v>
      </c>
      <c r="N20" s="14">
        <v>15.2</v>
      </c>
      <c r="O20" s="14">
        <v>13.4</v>
      </c>
      <c r="P20" s="14">
        <v>12.7</v>
      </c>
      <c r="Q20" s="14">
        <v>12.0</v>
      </c>
    </row>
    <row r="21" ht="12.75" customHeight="1">
      <c r="A21" s="17">
        <v>-13.0</v>
      </c>
      <c r="B21" s="1" t="s">
        <v>106</v>
      </c>
      <c r="C21" s="15">
        <v>-19.1</v>
      </c>
      <c r="D21" s="15">
        <v>-15.2</v>
      </c>
      <c r="E21" s="15">
        <v>-11.8</v>
      </c>
      <c r="F21" s="15">
        <v>-9.5</v>
      </c>
      <c r="G21" s="15">
        <v>-7.7</v>
      </c>
      <c r="H21" s="15">
        <v>-5.9</v>
      </c>
      <c r="I21" s="15">
        <v>-6.2</v>
      </c>
      <c r="J21" s="15">
        <v>-5.1</v>
      </c>
      <c r="K21" s="15">
        <v>-3.9</v>
      </c>
      <c r="L21" s="15">
        <v>-3.1</v>
      </c>
      <c r="M21" s="15">
        <v>-2.5</v>
      </c>
      <c r="N21" s="15">
        <v>-2.2</v>
      </c>
      <c r="O21" s="15">
        <v>-1.8</v>
      </c>
      <c r="P21" s="15">
        <v>-1.4</v>
      </c>
      <c r="Q21" s="15">
        <v>-1.2</v>
      </c>
    </row>
    <row r="22" ht="12.75" customHeight="1">
      <c r="A22" s="17">
        <v>-14.0</v>
      </c>
      <c r="B22" s="1" t="s">
        <v>107</v>
      </c>
      <c r="C22" s="14">
        <v>29.4</v>
      </c>
      <c r="D22" s="14">
        <v>29.2</v>
      </c>
      <c r="E22" s="14">
        <v>27.4</v>
      </c>
      <c r="F22" s="14">
        <v>24.6</v>
      </c>
      <c r="G22" s="14">
        <v>22.3</v>
      </c>
      <c r="H22" s="14">
        <v>20.0</v>
      </c>
      <c r="I22" s="14">
        <v>17.4</v>
      </c>
      <c r="J22" s="14">
        <v>16.4</v>
      </c>
      <c r="K22" s="14">
        <v>15.4</v>
      </c>
      <c r="L22" s="14">
        <v>14.4</v>
      </c>
      <c r="M22" s="14">
        <v>14.9</v>
      </c>
      <c r="N22" s="14">
        <v>13.0</v>
      </c>
      <c r="O22" s="14">
        <v>11.7</v>
      </c>
      <c r="P22" s="14">
        <v>11.3</v>
      </c>
      <c r="Q22" s="14">
        <v>10.8</v>
      </c>
    </row>
    <row r="23" ht="12.75" customHeight="1">
      <c r="A23" s="17">
        <v>-15.0</v>
      </c>
      <c r="B23" s="1" t="s">
        <v>109</v>
      </c>
      <c r="C23" s="14">
        <v>55.8</v>
      </c>
      <c r="D23" s="14">
        <v>52.0</v>
      </c>
      <c r="E23" s="14">
        <v>48.6</v>
      </c>
      <c r="F23" s="14">
        <v>43.9</v>
      </c>
      <c r="G23" s="14">
        <v>40.4</v>
      </c>
      <c r="H23" s="14">
        <v>37.0</v>
      </c>
      <c r="I23" s="14">
        <v>32.2</v>
      </c>
      <c r="J23" s="14">
        <v>31.0</v>
      </c>
      <c r="K23" s="14">
        <v>29.2</v>
      </c>
      <c r="L23" s="14">
        <v>27.0</v>
      </c>
      <c r="M23" s="14">
        <v>27.9</v>
      </c>
      <c r="N23" s="14">
        <v>24.3</v>
      </c>
      <c r="O23" s="14">
        <v>21.7</v>
      </c>
      <c r="P23" s="14">
        <v>20.0</v>
      </c>
      <c r="Q23" s="14">
        <v>18.9</v>
      </c>
    </row>
    <row r="24" ht="12.75" customHeight="1">
      <c r="A24" s="17">
        <v>-16.0</v>
      </c>
      <c r="B24" s="1" t="s">
        <v>111</v>
      </c>
      <c r="C24" s="14">
        <v>38.9</v>
      </c>
      <c r="D24" s="14">
        <v>30.1</v>
      </c>
      <c r="E24" s="14">
        <v>23.7</v>
      </c>
      <c r="F24" s="14">
        <v>19.6</v>
      </c>
      <c r="G24" s="14">
        <v>16.1</v>
      </c>
      <c r="H24" s="14">
        <v>13.2</v>
      </c>
      <c r="I24" s="14">
        <v>13.5</v>
      </c>
      <c r="J24" s="14">
        <v>11.5</v>
      </c>
      <c r="K24" s="14">
        <v>9.5</v>
      </c>
      <c r="L24" s="14">
        <v>7.7</v>
      </c>
      <c r="M24" s="14">
        <v>6.4</v>
      </c>
      <c r="N24" s="14">
        <v>5.3</v>
      </c>
      <c r="O24" s="14">
        <v>4.5</v>
      </c>
      <c r="P24" s="14">
        <v>4.0</v>
      </c>
      <c r="Q24" s="14">
        <v>3.3</v>
      </c>
    </row>
    <row r="25" ht="12.75" customHeight="1">
      <c r="A25" s="17">
        <v>-17.0</v>
      </c>
      <c r="B25" s="1" t="s">
        <v>113</v>
      </c>
      <c r="C25" s="14">
        <v>94.7</v>
      </c>
      <c r="D25" s="14">
        <v>82.0</v>
      </c>
      <c r="E25" s="14">
        <v>72.3</v>
      </c>
      <c r="F25" s="14">
        <v>63.5</v>
      </c>
      <c r="G25" s="14">
        <v>56.6</v>
      </c>
      <c r="H25" s="14">
        <v>50.3</v>
      </c>
      <c r="I25" s="14">
        <v>45.7</v>
      </c>
      <c r="J25" s="14">
        <v>42.5</v>
      </c>
      <c r="K25" s="14">
        <v>38.7</v>
      </c>
      <c r="L25" s="14">
        <v>34.6</v>
      </c>
      <c r="M25" s="14">
        <v>34.4</v>
      </c>
      <c r="N25" s="14">
        <v>29.6</v>
      </c>
      <c r="O25" s="14">
        <v>26.2</v>
      </c>
      <c r="P25" s="14">
        <v>24.0</v>
      </c>
      <c r="Q25" s="14">
        <v>22.2</v>
      </c>
    </row>
    <row r="26" ht="12.75" customHeight="1">
      <c r="A26" s="17">
        <v>-18.0</v>
      </c>
      <c r="B26" s="1" t="s">
        <v>114</v>
      </c>
      <c r="C26" s="14">
        <v>5.4</v>
      </c>
      <c r="D26" s="14">
        <v>2.0</v>
      </c>
      <c r="E26" s="14">
        <v>2.7</v>
      </c>
      <c r="F26" s="14">
        <v>0.5</v>
      </c>
      <c r="G26" s="14">
        <v>0.6</v>
      </c>
      <c r="H26" s="14">
        <v>0.8</v>
      </c>
      <c r="I26" s="14">
        <v>0.8</v>
      </c>
      <c r="J26" s="14">
        <v>0.6</v>
      </c>
      <c r="K26" s="14">
        <v>1.1</v>
      </c>
      <c r="L26" s="14">
        <v>0.4</v>
      </c>
      <c r="M26" s="14">
        <v>0.1</v>
      </c>
      <c r="N26" s="14">
        <v>0.1</v>
      </c>
      <c r="O26" s="14">
        <v>0.1</v>
      </c>
      <c r="P26" s="14">
        <v>0.5</v>
      </c>
      <c r="Q26" s="14">
        <v>0.1</v>
      </c>
    </row>
    <row r="27" ht="12.75" customHeight="1">
      <c r="A27" s="17"/>
      <c r="B27" s="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ht="12.75" customHeight="1">
      <c r="A28" s="17">
        <v>-19.0</v>
      </c>
      <c r="B28" s="1" t="s">
        <v>117</v>
      </c>
      <c r="C28" s="14">
        <v>89.4</v>
      </c>
      <c r="D28" s="14">
        <v>80.0</v>
      </c>
      <c r="E28" s="14">
        <v>69.6</v>
      </c>
      <c r="F28" s="14">
        <v>63.0</v>
      </c>
      <c r="G28" s="14">
        <v>56.0</v>
      </c>
      <c r="H28" s="14">
        <v>49.5</v>
      </c>
      <c r="I28" s="14">
        <v>44.9</v>
      </c>
      <c r="J28" s="14">
        <v>41.9</v>
      </c>
      <c r="K28" s="14">
        <v>37.6</v>
      </c>
      <c r="L28" s="14">
        <v>34.3</v>
      </c>
      <c r="M28" s="14">
        <v>34.2</v>
      </c>
      <c r="N28" s="14">
        <v>29.5</v>
      </c>
      <c r="O28" s="14">
        <v>26.1</v>
      </c>
      <c r="P28" s="14">
        <v>23.5</v>
      </c>
      <c r="Q28" s="14">
        <v>22.1</v>
      </c>
    </row>
    <row r="29" ht="12.75" customHeight="1">
      <c r="A29" s="17"/>
      <c r="B29" s="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ht="12.75" customHeight="1">
      <c r="A30" s="17">
        <v>-20.0</v>
      </c>
      <c r="B30" s="1" t="s">
        <v>118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>
        <v>92.1</v>
      </c>
    </row>
    <row r="31" ht="12.75" customHeight="1">
      <c r="A31" s="17"/>
      <c r="B31" s="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ht="12.75" customHeight="1">
      <c r="A32" s="17">
        <v>-21.0</v>
      </c>
      <c r="B32" s="1" t="s">
        <v>119</v>
      </c>
      <c r="C32" s="14">
        <v>89.4</v>
      </c>
      <c r="D32" s="14">
        <v>169.4</v>
      </c>
      <c r="E32" s="14">
        <v>239.1</v>
      </c>
      <c r="F32" s="14">
        <v>302.1</v>
      </c>
      <c r="G32" s="14">
        <v>358.0</v>
      </c>
      <c r="H32" s="14">
        <v>407.5</v>
      </c>
      <c r="I32" s="14">
        <v>452.4</v>
      </c>
      <c r="J32" s="14">
        <v>494.3</v>
      </c>
      <c r="K32" s="14">
        <v>531.9</v>
      </c>
      <c r="L32" s="14">
        <v>566.2</v>
      </c>
      <c r="M32" s="14">
        <v>600.4</v>
      </c>
      <c r="N32" s="14">
        <v>629.9</v>
      </c>
      <c r="O32" s="14">
        <v>656.0</v>
      </c>
      <c r="P32" s="14">
        <v>679.4</v>
      </c>
      <c r="Q32" s="14">
        <v>793.6</v>
      </c>
    </row>
    <row r="33" ht="12.7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2.75" customHeight="1">
      <c r="A34" s="1"/>
      <c r="B34" s="1"/>
    </row>
    <row r="35" ht="12.75" customHeight="1">
      <c r="A35" s="27" t="s">
        <v>120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35:Q3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7.43"/>
    <col customWidth="1" min="3" max="3" width="6.71"/>
    <col customWidth="1" min="4" max="17" width="6.29"/>
    <col customWidth="1" min="18" max="26" width="8.0"/>
  </cols>
  <sheetData>
    <row r="1" ht="12.75" customHeight="1">
      <c r="A1" s="2" t="s">
        <v>108</v>
      </c>
    </row>
    <row r="2" ht="12.75" customHeight="1"/>
    <row r="3" ht="12.75" customHeight="1">
      <c r="A3" s="25"/>
      <c r="B3" s="26" t="s">
        <v>110</v>
      </c>
      <c r="C3" s="6" t="s">
        <v>112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</row>
    <row r="4" ht="12.75" customHeight="1">
      <c r="A4" s="1"/>
      <c r="B4" s="1"/>
    </row>
    <row r="5" ht="12.75" customHeight="1">
      <c r="A5" s="1"/>
      <c r="B5" s="2" t="s">
        <v>59</v>
      </c>
    </row>
    <row r="6" ht="12.75" customHeight="1">
      <c r="A6" s="17">
        <v>-1.0</v>
      </c>
      <c r="B6" s="1" t="s">
        <v>64</v>
      </c>
      <c r="C6" s="14">
        <v>0.3</v>
      </c>
      <c r="D6" s="14">
        <v>0.6</v>
      </c>
      <c r="E6" s="14">
        <v>0.5</v>
      </c>
      <c r="F6" s="14">
        <v>0.5</v>
      </c>
      <c r="G6" s="14">
        <v>0.5</v>
      </c>
      <c r="H6" s="14">
        <v>0.5</v>
      </c>
      <c r="I6" s="14">
        <v>0.5</v>
      </c>
      <c r="J6" s="14">
        <v>0.7</v>
      </c>
      <c r="K6" s="14">
        <v>0.8</v>
      </c>
      <c r="L6" s="14">
        <v>0.7</v>
      </c>
      <c r="M6" s="14">
        <v>0.7</v>
      </c>
      <c r="N6" s="14">
        <v>0.7</v>
      </c>
      <c r="O6" s="14">
        <v>0.7</v>
      </c>
      <c r="P6" s="14">
        <v>0.7</v>
      </c>
      <c r="Q6" s="14">
        <v>0.6</v>
      </c>
    </row>
    <row r="7" ht="12.75" customHeight="1">
      <c r="A7" s="17">
        <v>-2.0</v>
      </c>
      <c r="B7" s="1" t="s">
        <v>7</v>
      </c>
      <c r="C7" s="14">
        <v>1.7</v>
      </c>
      <c r="D7" s="14">
        <v>4.9</v>
      </c>
      <c r="E7" s="14">
        <v>5.6</v>
      </c>
      <c r="F7" s="14">
        <v>3.3</v>
      </c>
      <c r="G7" s="14">
        <v>2.3</v>
      </c>
      <c r="H7" s="14">
        <v>2.0</v>
      </c>
      <c r="I7" s="14">
        <v>2.0</v>
      </c>
      <c r="J7" s="14">
        <v>2.2</v>
      </c>
      <c r="K7" s="14">
        <v>2.3</v>
      </c>
      <c r="L7" s="14">
        <v>1.9</v>
      </c>
      <c r="M7" s="14">
        <v>1.6</v>
      </c>
      <c r="N7" s="14">
        <v>1.3</v>
      </c>
      <c r="O7" s="14">
        <v>1.3</v>
      </c>
      <c r="P7" s="14">
        <v>1.0</v>
      </c>
      <c r="Q7" s="14">
        <v>0.9</v>
      </c>
    </row>
    <row r="8" ht="12.75" customHeight="1">
      <c r="A8" s="17"/>
      <c r="B8" s="1"/>
    </row>
    <row r="9" ht="12.75" customHeight="1">
      <c r="A9" s="17"/>
      <c r="B9" s="2" t="s">
        <v>75</v>
      </c>
    </row>
    <row r="10" ht="12.75" customHeight="1">
      <c r="A10" s="17">
        <v>-3.0</v>
      </c>
      <c r="B10" s="1" t="s">
        <v>76</v>
      </c>
      <c r="C10" s="14">
        <v>6.0</v>
      </c>
      <c r="D10" s="14">
        <v>14.0</v>
      </c>
      <c r="E10" s="14">
        <v>12.9</v>
      </c>
      <c r="F10" s="14">
        <v>11.8</v>
      </c>
      <c r="G10" s="14">
        <v>12.3</v>
      </c>
      <c r="H10" s="14">
        <v>13.2</v>
      </c>
      <c r="I10" s="14">
        <v>16.1</v>
      </c>
      <c r="J10" s="14">
        <v>21.0</v>
      </c>
      <c r="K10" s="14">
        <v>27.1</v>
      </c>
      <c r="L10" s="14">
        <v>25.2</v>
      </c>
      <c r="M10" s="14">
        <v>25.3</v>
      </c>
      <c r="N10" s="14">
        <v>26.8</v>
      </c>
      <c r="O10" s="14">
        <v>28.7</v>
      </c>
      <c r="P10" s="14">
        <v>30.9</v>
      </c>
      <c r="Q10" s="14">
        <v>29.3</v>
      </c>
    </row>
    <row r="11" ht="12.75" customHeight="1">
      <c r="A11" s="17">
        <v>-4.0</v>
      </c>
      <c r="B11" s="1" t="s">
        <v>78</v>
      </c>
      <c r="C11" s="14">
        <v>3.4</v>
      </c>
      <c r="D11" s="14">
        <v>11.3</v>
      </c>
      <c r="E11" s="14">
        <v>14.5</v>
      </c>
      <c r="F11" s="14">
        <v>9.1</v>
      </c>
      <c r="G11" s="14">
        <v>6.7</v>
      </c>
      <c r="H11" s="14">
        <v>6.2</v>
      </c>
      <c r="I11" s="14">
        <v>6.6</v>
      </c>
      <c r="J11" s="14">
        <v>7.1</v>
      </c>
      <c r="K11" s="14">
        <v>8.2</v>
      </c>
      <c r="L11" s="14">
        <v>7.2</v>
      </c>
      <c r="M11" s="14">
        <v>6.6</v>
      </c>
      <c r="N11" s="14">
        <v>5.5</v>
      </c>
      <c r="O11" s="14">
        <v>5.2</v>
      </c>
      <c r="P11" s="14">
        <v>5.2</v>
      </c>
      <c r="Q11" s="14">
        <v>4.5</v>
      </c>
    </row>
    <row r="12" ht="12.75" customHeight="1">
      <c r="A12" s="17">
        <v>-5.0</v>
      </c>
      <c r="B12" s="1" t="s">
        <v>18</v>
      </c>
      <c r="C12" s="14">
        <v>9.4</v>
      </c>
      <c r="D12" s="14">
        <v>25.3</v>
      </c>
      <c r="E12" s="14">
        <v>27.4</v>
      </c>
      <c r="F12" s="14">
        <v>20.9</v>
      </c>
      <c r="G12" s="14">
        <v>19.0</v>
      </c>
      <c r="H12" s="14">
        <v>19.4</v>
      </c>
      <c r="I12" s="14">
        <v>22.7</v>
      </c>
      <c r="J12" s="14">
        <v>28.1</v>
      </c>
      <c r="K12" s="14">
        <v>35.3</v>
      </c>
      <c r="L12" s="14">
        <v>32.4</v>
      </c>
      <c r="M12" s="14">
        <v>31.9</v>
      </c>
      <c r="N12" s="14">
        <v>32.3</v>
      </c>
      <c r="O12" s="14">
        <v>33.9</v>
      </c>
      <c r="P12" s="14">
        <v>36.1</v>
      </c>
      <c r="Q12" s="14">
        <v>33.8</v>
      </c>
    </row>
    <row r="13" ht="12.75" customHeight="1">
      <c r="A13" s="17"/>
      <c r="B13" s="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12.75" customHeight="1">
      <c r="A14" s="17">
        <v>-6.0</v>
      </c>
      <c r="B14" s="1" t="s">
        <v>91</v>
      </c>
      <c r="C14" s="14">
        <v>0.9</v>
      </c>
      <c r="D14" s="14">
        <v>2.4</v>
      </c>
      <c r="E14" s="14">
        <v>2.3</v>
      </c>
      <c r="F14" s="14">
        <v>1.8</v>
      </c>
      <c r="G14" s="14">
        <v>1.7</v>
      </c>
      <c r="H14" s="14">
        <v>1.7</v>
      </c>
      <c r="I14" s="14">
        <v>2.0</v>
      </c>
      <c r="J14" s="14">
        <v>2.5</v>
      </c>
      <c r="K14" s="14">
        <v>3.1</v>
      </c>
      <c r="L14" s="14">
        <v>2.8</v>
      </c>
      <c r="M14" s="14">
        <v>2.8</v>
      </c>
      <c r="N14" s="14">
        <v>3.0</v>
      </c>
      <c r="O14" s="14">
        <v>3.1</v>
      </c>
      <c r="P14" s="14">
        <v>2.9</v>
      </c>
      <c r="Q14" s="14">
        <v>3.0</v>
      </c>
    </row>
    <row r="15" ht="12.75" customHeight="1">
      <c r="A15" s="17">
        <v>-7.0</v>
      </c>
      <c r="B15" s="1" t="s">
        <v>92</v>
      </c>
      <c r="C15" s="14">
        <v>1.2</v>
      </c>
      <c r="D15" s="14">
        <v>1.5</v>
      </c>
      <c r="E15" s="14">
        <v>2.0</v>
      </c>
      <c r="F15" s="14">
        <v>2.3</v>
      </c>
      <c r="G15" s="14">
        <v>2.8</v>
      </c>
      <c r="H15" s="14">
        <v>3.4</v>
      </c>
      <c r="I15" s="14">
        <v>3.3</v>
      </c>
      <c r="J15" s="14">
        <v>3.3</v>
      </c>
      <c r="K15" s="14">
        <v>4.5</v>
      </c>
      <c r="L15" s="14">
        <v>3.4</v>
      </c>
      <c r="M15" s="14">
        <v>3.7</v>
      </c>
      <c r="N15" s="14">
        <v>4.2</v>
      </c>
      <c r="O15" s="14">
        <v>4.5</v>
      </c>
      <c r="P15" s="14">
        <v>4.7</v>
      </c>
      <c r="Q15" s="14">
        <v>4.8</v>
      </c>
    </row>
    <row r="16" ht="12.75" customHeight="1">
      <c r="A16" s="17">
        <v>-8.0</v>
      </c>
      <c r="B16" s="1" t="s">
        <v>94</v>
      </c>
      <c r="C16" s="14">
        <v>1.1</v>
      </c>
      <c r="D16" s="14">
        <v>3.1</v>
      </c>
      <c r="E16" s="14">
        <v>3.2</v>
      </c>
      <c r="F16" s="14">
        <v>2.4</v>
      </c>
      <c r="G16" s="14">
        <v>2.1</v>
      </c>
      <c r="H16" s="14">
        <v>2.2</v>
      </c>
      <c r="I16" s="14">
        <v>2.5</v>
      </c>
      <c r="J16" s="14">
        <v>3.0</v>
      </c>
      <c r="K16" s="14">
        <v>3.7</v>
      </c>
      <c r="L16" s="14">
        <v>3.3</v>
      </c>
      <c r="M16" s="14">
        <v>2.9</v>
      </c>
      <c r="N16" s="14">
        <v>2.9</v>
      </c>
      <c r="O16" s="14">
        <v>3.0</v>
      </c>
      <c r="P16" s="14">
        <v>3.1</v>
      </c>
      <c r="Q16" s="14">
        <v>2.8</v>
      </c>
    </row>
    <row r="17" ht="12.75" customHeight="1">
      <c r="A17" s="17">
        <v>-9.0</v>
      </c>
      <c r="B17" s="1" t="s">
        <v>99</v>
      </c>
      <c r="C17" s="14">
        <v>12.3</v>
      </c>
      <c r="D17" s="14">
        <v>12.6</v>
      </c>
      <c r="E17" s="14">
        <v>10.6</v>
      </c>
      <c r="F17" s="14">
        <v>9.3</v>
      </c>
      <c r="G17" s="14">
        <v>8.1</v>
      </c>
      <c r="H17" s="14">
        <v>6.7</v>
      </c>
      <c r="I17" s="14">
        <v>6.8</v>
      </c>
      <c r="J17" s="14">
        <v>5.8</v>
      </c>
      <c r="K17" s="14">
        <v>4.6</v>
      </c>
      <c r="L17" s="14">
        <v>3.7</v>
      </c>
      <c r="M17" s="14">
        <v>4.3</v>
      </c>
      <c r="N17" s="14">
        <v>3.6</v>
      </c>
      <c r="O17" s="14">
        <v>3.0</v>
      </c>
      <c r="P17" s="14">
        <v>2.5</v>
      </c>
      <c r="Q17" s="14">
        <v>2.1</v>
      </c>
    </row>
    <row r="18" ht="12.75" customHeight="1">
      <c r="A18" s="17">
        <v>-10.0</v>
      </c>
      <c r="B18" s="1" t="s">
        <v>101</v>
      </c>
      <c r="C18" s="15">
        <v>-6.2</v>
      </c>
      <c r="D18" s="14">
        <v>5.7</v>
      </c>
      <c r="E18" s="14">
        <v>9.2</v>
      </c>
      <c r="F18" s="14">
        <v>5.1</v>
      </c>
      <c r="G18" s="14">
        <v>4.2</v>
      </c>
      <c r="H18" s="14">
        <v>5.5</v>
      </c>
      <c r="I18" s="14">
        <v>8.1</v>
      </c>
      <c r="J18" s="14">
        <v>13.5</v>
      </c>
      <c r="K18" s="14">
        <v>19.5</v>
      </c>
      <c r="L18" s="14">
        <v>19.2</v>
      </c>
      <c r="M18" s="14">
        <v>18.2</v>
      </c>
      <c r="N18" s="14">
        <v>18.6</v>
      </c>
      <c r="O18" s="14">
        <v>20.3</v>
      </c>
      <c r="P18" s="14">
        <v>22.8</v>
      </c>
      <c r="Q18" s="14">
        <v>21.1</v>
      </c>
    </row>
    <row r="19" ht="12.75" customHeight="1">
      <c r="A19" s="17">
        <v>-11.0</v>
      </c>
      <c r="B19" s="1" t="s">
        <v>103</v>
      </c>
    </row>
    <row r="20" ht="12.75" customHeight="1">
      <c r="A20" s="17">
        <v>-12.0</v>
      </c>
      <c r="B20" s="1" t="s">
        <v>105</v>
      </c>
      <c r="C20" s="14">
        <v>2.1</v>
      </c>
      <c r="D20" s="14">
        <v>6.4</v>
      </c>
      <c r="E20" s="14">
        <v>7.0</v>
      </c>
      <c r="F20" s="14">
        <v>5.0</v>
      </c>
      <c r="G20" s="14">
        <v>4.3</v>
      </c>
      <c r="H20" s="14">
        <v>4.1</v>
      </c>
      <c r="I20" s="14">
        <v>5.1</v>
      </c>
      <c r="J20" s="14">
        <v>6.5</v>
      </c>
      <c r="K20" s="14">
        <v>8.0</v>
      </c>
      <c r="L20" s="14">
        <v>7.7</v>
      </c>
      <c r="M20" s="14">
        <v>7.6</v>
      </c>
      <c r="N20" s="14">
        <v>7.5</v>
      </c>
      <c r="O20" s="14">
        <v>7.9</v>
      </c>
      <c r="P20" s="14">
        <v>8.8</v>
      </c>
      <c r="Q20" s="14">
        <v>8.1</v>
      </c>
    </row>
    <row r="21" ht="12.75" customHeight="1">
      <c r="A21" s="17">
        <v>-13.0</v>
      </c>
      <c r="B21" s="1" t="s">
        <v>106</v>
      </c>
      <c r="C21" s="15">
        <v>-4.1</v>
      </c>
      <c r="D21" s="15">
        <v>-4.2</v>
      </c>
      <c r="E21" s="15">
        <v>-3.5</v>
      </c>
      <c r="F21" s="15">
        <v>-3.0</v>
      </c>
      <c r="G21" s="15">
        <v>-2.6</v>
      </c>
      <c r="H21" s="15">
        <v>-2.1</v>
      </c>
      <c r="I21" s="15">
        <v>-2.1</v>
      </c>
      <c r="J21" s="15">
        <v>-1.8</v>
      </c>
      <c r="K21" s="15">
        <v>-1.3</v>
      </c>
      <c r="L21" s="15">
        <v>-1.1</v>
      </c>
      <c r="M21" s="15">
        <v>-1.2</v>
      </c>
      <c r="N21" s="15">
        <v>-1.0</v>
      </c>
      <c r="O21" s="15">
        <v>-0.9</v>
      </c>
      <c r="P21" s="15">
        <v>-0.7</v>
      </c>
      <c r="Q21" s="15">
        <v>-0.6</v>
      </c>
    </row>
    <row r="22" ht="12.75" customHeight="1">
      <c r="A22" s="17">
        <v>-14.0</v>
      </c>
      <c r="B22" s="1" t="s">
        <v>107</v>
      </c>
      <c r="C22" s="15">
        <v>-2.0</v>
      </c>
      <c r="D22" s="14">
        <v>2.2</v>
      </c>
      <c r="E22" s="14">
        <v>3.5</v>
      </c>
      <c r="F22" s="14">
        <v>2.0</v>
      </c>
      <c r="G22" s="14">
        <v>1.7</v>
      </c>
      <c r="H22" s="14">
        <v>2.1</v>
      </c>
      <c r="I22" s="14">
        <v>2.9</v>
      </c>
      <c r="J22" s="14">
        <v>4.7</v>
      </c>
      <c r="K22" s="14">
        <v>6.7</v>
      </c>
      <c r="L22" s="14">
        <v>6.6</v>
      </c>
      <c r="M22" s="14">
        <v>6.3</v>
      </c>
      <c r="N22" s="14">
        <v>6.5</v>
      </c>
      <c r="O22" s="14">
        <v>7.1</v>
      </c>
      <c r="P22" s="14">
        <v>8.1</v>
      </c>
      <c r="Q22" s="14">
        <v>7.5</v>
      </c>
    </row>
    <row r="23" ht="12.75" customHeight="1">
      <c r="A23" s="17">
        <v>-15.0</v>
      </c>
      <c r="B23" s="1" t="s">
        <v>109</v>
      </c>
      <c r="C23" s="15">
        <v>-4.2</v>
      </c>
      <c r="D23" s="14">
        <v>3.5</v>
      </c>
      <c r="E23" s="14">
        <v>5.8</v>
      </c>
      <c r="F23" s="14">
        <v>3.1</v>
      </c>
      <c r="G23" s="14">
        <v>2.6</v>
      </c>
      <c r="H23" s="14">
        <v>3.4</v>
      </c>
      <c r="I23" s="14">
        <v>5.1</v>
      </c>
      <c r="J23" s="14">
        <v>8.8</v>
      </c>
      <c r="K23" s="14">
        <v>12.8</v>
      </c>
      <c r="L23" s="14">
        <v>12.6</v>
      </c>
      <c r="M23" s="14">
        <v>11.8</v>
      </c>
      <c r="N23" s="14">
        <v>12.1</v>
      </c>
      <c r="O23" s="14">
        <v>13.3</v>
      </c>
      <c r="P23" s="14">
        <v>14.7</v>
      </c>
      <c r="Q23" s="14">
        <v>13.5</v>
      </c>
    </row>
    <row r="24" ht="12.75" customHeight="1">
      <c r="A24" s="17">
        <v>-16.0</v>
      </c>
      <c r="B24" s="1" t="s">
        <v>111</v>
      </c>
      <c r="C24" s="14">
        <v>8.3</v>
      </c>
      <c r="D24" s="14">
        <v>8.4</v>
      </c>
      <c r="E24" s="14">
        <v>7.1</v>
      </c>
      <c r="F24" s="14">
        <v>6.3</v>
      </c>
      <c r="G24" s="14">
        <v>5.5</v>
      </c>
      <c r="H24" s="14">
        <v>4.6</v>
      </c>
      <c r="I24" s="14">
        <v>4.7</v>
      </c>
      <c r="J24" s="14">
        <v>4.0</v>
      </c>
      <c r="K24" s="14">
        <v>3.2</v>
      </c>
      <c r="L24" s="14">
        <v>2.6</v>
      </c>
      <c r="M24" s="14">
        <v>3.1</v>
      </c>
      <c r="N24" s="14">
        <v>2.5</v>
      </c>
      <c r="O24" s="14">
        <v>2.2</v>
      </c>
      <c r="P24" s="14">
        <v>1.9</v>
      </c>
      <c r="Q24" s="14">
        <v>1.6</v>
      </c>
    </row>
    <row r="25" ht="12.75" customHeight="1">
      <c r="A25" s="17">
        <v>-17.0</v>
      </c>
      <c r="B25" s="1" t="s">
        <v>113</v>
      </c>
      <c r="C25" s="14">
        <v>4.0</v>
      </c>
      <c r="D25" s="14">
        <v>11.9</v>
      </c>
      <c r="E25" s="14">
        <v>12.9</v>
      </c>
      <c r="F25" s="14">
        <v>9.3</v>
      </c>
      <c r="G25" s="14">
        <v>8.1</v>
      </c>
      <c r="H25" s="14">
        <v>8.0</v>
      </c>
      <c r="I25" s="14">
        <v>9.8</v>
      </c>
      <c r="J25" s="14">
        <v>12.8</v>
      </c>
      <c r="K25" s="14">
        <v>16.0</v>
      </c>
      <c r="L25" s="14">
        <v>15.2</v>
      </c>
      <c r="M25" s="14">
        <v>14.9</v>
      </c>
      <c r="N25" s="14">
        <v>14.7</v>
      </c>
      <c r="O25" s="14">
        <v>15.4</v>
      </c>
      <c r="P25" s="14">
        <v>16.6</v>
      </c>
      <c r="Q25" s="14">
        <v>15.1</v>
      </c>
    </row>
    <row r="26" ht="12.75" customHeight="1">
      <c r="A26" s="17">
        <v>-18.0</v>
      </c>
      <c r="B26" s="1" t="s">
        <v>114</v>
      </c>
      <c r="C26" s="14">
        <v>17.5</v>
      </c>
      <c r="D26" s="14">
        <v>17.7</v>
      </c>
      <c r="E26" s="14">
        <v>5.3</v>
      </c>
      <c r="F26" s="14">
        <v>4.1</v>
      </c>
      <c r="G26" s="14">
        <v>3.5</v>
      </c>
      <c r="H26" s="14">
        <v>1.3</v>
      </c>
      <c r="I26" s="14">
        <v>0.1</v>
      </c>
      <c r="J26" s="14">
        <v>0.3</v>
      </c>
      <c r="K26" s="14">
        <v>0.0</v>
      </c>
      <c r="L26" s="14">
        <v>0.1</v>
      </c>
      <c r="M26" s="14">
        <v>8.1</v>
      </c>
      <c r="N26" s="15">
        <v>0.0</v>
      </c>
      <c r="O26" s="7">
        <v>0.2</v>
      </c>
      <c r="P26" s="15">
        <v>0.0</v>
      </c>
      <c r="Q26" s="15">
        <v>0.0</v>
      </c>
    </row>
    <row r="27" ht="12.75" customHeight="1">
      <c r="A27" s="17"/>
      <c r="B27" s="1"/>
    </row>
    <row r="28" ht="12.75" customHeight="1">
      <c r="A28" s="17">
        <v>-19.0</v>
      </c>
      <c r="B28" s="1" t="s">
        <v>117</v>
      </c>
      <c r="C28" s="15">
        <v>-13.5</v>
      </c>
      <c r="D28" s="15">
        <v>-5.8</v>
      </c>
      <c r="E28" s="14">
        <v>7.6</v>
      </c>
      <c r="F28" s="14">
        <v>5.2</v>
      </c>
      <c r="G28" s="14">
        <v>4.6</v>
      </c>
      <c r="H28" s="14">
        <v>6.7</v>
      </c>
      <c r="I28" s="14">
        <v>9.7</v>
      </c>
      <c r="J28" s="14">
        <v>12.5</v>
      </c>
      <c r="K28" s="14">
        <v>16.0</v>
      </c>
      <c r="L28" s="14">
        <v>15.1</v>
      </c>
      <c r="M28" s="14">
        <v>6.8</v>
      </c>
      <c r="N28" s="14">
        <v>14.7</v>
      </c>
      <c r="O28" s="14">
        <v>15.2</v>
      </c>
      <c r="P28" s="14">
        <v>16.5</v>
      </c>
      <c r="Q28" s="14">
        <v>15.1</v>
      </c>
    </row>
    <row r="29" ht="12.75" customHeight="1">
      <c r="A29" s="17"/>
      <c r="B29" s="1"/>
    </row>
    <row r="30" ht="12.75" customHeight="1">
      <c r="A30" s="17">
        <v>-20.0</v>
      </c>
      <c r="B30" s="1" t="s">
        <v>118</v>
      </c>
      <c r="Q30" s="14">
        <v>67.8</v>
      </c>
    </row>
    <row r="31" ht="12.75" customHeight="1">
      <c r="A31" s="17"/>
      <c r="B31" s="1"/>
    </row>
    <row r="32" ht="12.75" customHeight="1">
      <c r="A32" s="17">
        <v>-21.0</v>
      </c>
      <c r="B32" s="1" t="s">
        <v>119</v>
      </c>
      <c r="C32" s="15">
        <v>-13.5</v>
      </c>
      <c r="D32" s="15">
        <v>-19.3</v>
      </c>
      <c r="E32" s="15">
        <v>-11.7</v>
      </c>
      <c r="F32" s="15">
        <v>-6.4</v>
      </c>
      <c r="G32" s="15">
        <v>-1.9</v>
      </c>
      <c r="H32" s="14">
        <v>4.9</v>
      </c>
      <c r="I32" s="14">
        <v>14.6</v>
      </c>
      <c r="J32" s="14">
        <v>27.1</v>
      </c>
      <c r="K32" s="14">
        <v>43.1</v>
      </c>
      <c r="L32" s="14">
        <v>58.2</v>
      </c>
      <c r="M32" s="14">
        <v>65.0</v>
      </c>
      <c r="N32" s="14">
        <v>79.7</v>
      </c>
      <c r="O32" s="14">
        <v>95.0</v>
      </c>
      <c r="P32" s="14">
        <v>111.5</v>
      </c>
      <c r="Q32" s="14">
        <v>194.3</v>
      </c>
    </row>
    <row r="33" ht="12.7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2.75" customHeight="1">
      <c r="A34" s="1"/>
      <c r="B34" s="1"/>
    </row>
    <row r="35" ht="12.75" customHeight="1">
      <c r="A35" s="27" t="s">
        <v>122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35:Q3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7.57"/>
    <col customWidth="1" min="3" max="3" width="6.71"/>
    <col customWidth="1" min="4" max="17" width="6.29"/>
    <col customWidth="1" min="18" max="26" width="8.0"/>
  </cols>
  <sheetData>
    <row r="1" ht="12.75" customHeight="1">
      <c r="A1" s="2" t="s">
        <v>115</v>
      </c>
    </row>
    <row r="2" ht="12.75" customHeight="1"/>
    <row r="3" ht="12.75" customHeight="1">
      <c r="A3" s="4"/>
      <c r="B3" s="26" t="s">
        <v>116</v>
      </c>
      <c r="C3" s="4" t="s">
        <v>112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</row>
    <row r="4" ht="12.75" customHeight="1">
      <c r="B4" s="1"/>
    </row>
    <row r="5" ht="12.75" customHeight="1">
      <c r="B5" s="2" t="s">
        <v>59</v>
      </c>
    </row>
    <row r="6" ht="12.75" customHeight="1">
      <c r="A6" s="17">
        <v>-1.0</v>
      </c>
      <c r="B6" s="1" t="s">
        <v>64</v>
      </c>
      <c r="C6" s="14">
        <v>0.2</v>
      </c>
      <c r="D6" s="14">
        <v>0.3</v>
      </c>
      <c r="E6" s="14">
        <v>0.4</v>
      </c>
      <c r="F6" s="14">
        <v>0.4</v>
      </c>
      <c r="G6" s="14">
        <v>0.5</v>
      </c>
      <c r="H6" s="14">
        <v>0.5</v>
      </c>
      <c r="I6" s="14">
        <v>0.7</v>
      </c>
      <c r="J6" s="14">
        <v>0.9</v>
      </c>
      <c r="K6" s="14">
        <v>0.8</v>
      </c>
      <c r="L6" s="14">
        <v>0.7</v>
      </c>
      <c r="M6" s="14">
        <v>0.6</v>
      </c>
      <c r="N6" s="14">
        <v>0.5</v>
      </c>
      <c r="O6" s="14">
        <v>0.4</v>
      </c>
      <c r="P6" s="14">
        <v>0.4</v>
      </c>
      <c r="Q6" s="14">
        <v>0.3</v>
      </c>
    </row>
    <row r="7" ht="12.75" customHeight="1">
      <c r="A7" s="17">
        <v>-2.0</v>
      </c>
      <c r="B7" s="1" t="s">
        <v>7</v>
      </c>
      <c r="C7" s="14">
        <v>2.8</v>
      </c>
      <c r="D7" s="14">
        <v>4.2</v>
      </c>
      <c r="E7" s="14">
        <v>4.9</v>
      </c>
      <c r="F7" s="14">
        <v>5.3</v>
      </c>
      <c r="G7" s="14">
        <v>4.2</v>
      </c>
      <c r="H7" s="14">
        <v>3.8</v>
      </c>
      <c r="I7" s="14">
        <v>4.5</v>
      </c>
      <c r="J7" s="14">
        <v>4.2</v>
      </c>
      <c r="K7" s="14">
        <v>3.3</v>
      </c>
      <c r="L7" s="14">
        <v>2.4</v>
      </c>
      <c r="M7" s="14">
        <v>2.1</v>
      </c>
      <c r="N7" s="14">
        <v>2.0</v>
      </c>
      <c r="O7" s="14">
        <v>1.5</v>
      </c>
      <c r="P7" s="14">
        <v>1.3</v>
      </c>
      <c r="Q7" s="14">
        <v>1.1</v>
      </c>
    </row>
    <row r="8" ht="12.75" customHeight="1">
      <c r="A8" s="17"/>
      <c r="B8" s="1"/>
    </row>
    <row r="9" ht="12.75" customHeight="1">
      <c r="A9" s="17"/>
      <c r="B9" s="2" t="s">
        <v>75</v>
      </c>
    </row>
    <row r="10" ht="12.75" customHeight="1">
      <c r="A10" s="17">
        <v>-3.0</v>
      </c>
      <c r="B10" s="1" t="s">
        <v>76</v>
      </c>
      <c r="C10" s="14">
        <v>3.7</v>
      </c>
      <c r="D10" s="14">
        <v>6.3</v>
      </c>
      <c r="E10" s="14">
        <v>8.0</v>
      </c>
      <c r="F10" s="14">
        <v>9.6</v>
      </c>
      <c r="G10" s="14">
        <v>13.3</v>
      </c>
      <c r="H10" s="14">
        <v>14.3</v>
      </c>
      <c r="I10" s="14">
        <v>17.0</v>
      </c>
      <c r="J10" s="14">
        <v>19.6</v>
      </c>
      <c r="K10" s="14">
        <v>20.3</v>
      </c>
      <c r="L10" s="14">
        <v>19.8</v>
      </c>
      <c r="M10" s="14">
        <v>18.6</v>
      </c>
      <c r="N10" s="14">
        <v>17.1</v>
      </c>
      <c r="O10" s="14">
        <v>15.8</v>
      </c>
      <c r="P10" s="14">
        <v>14.5</v>
      </c>
      <c r="Q10" s="14">
        <v>13.4</v>
      </c>
    </row>
    <row r="11" ht="12.75" customHeight="1">
      <c r="A11" s="17">
        <v>-4.0</v>
      </c>
      <c r="B11" s="1" t="s">
        <v>78</v>
      </c>
      <c r="C11" s="14">
        <v>5.8</v>
      </c>
      <c r="D11" s="14">
        <v>9.4</v>
      </c>
      <c r="E11" s="14">
        <v>11.6</v>
      </c>
      <c r="F11" s="14">
        <v>14.1</v>
      </c>
      <c r="G11" s="14">
        <v>12.3</v>
      </c>
      <c r="H11" s="14">
        <v>12.3</v>
      </c>
      <c r="I11" s="14">
        <v>13.0</v>
      </c>
      <c r="J11" s="14">
        <v>11.6</v>
      </c>
      <c r="K11" s="14">
        <v>10.7</v>
      </c>
      <c r="L11" s="14">
        <v>9.3</v>
      </c>
      <c r="M11" s="14">
        <v>9.5</v>
      </c>
      <c r="N11" s="14">
        <v>10.1</v>
      </c>
      <c r="O11" s="14">
        <v>8.8</v>
      </c>
      <c r="P11" s="14">
        <v>8.1</v>
      </c>
      <c r="Q11" s="14">
        <v>7.3</v>
      </c>
    </row>
    <row r="12" ht="12.75" customHeight="1">
      <c r="A12" s="17">
        <v>-5.0</v>
      </c>
      <c r="B12" s="1" t="s">
        <v>18</v>
      </c>
      <c r="C12" s="14">
        <v>9.5</v>
      </c>
      <c r="D12" s="14">
        <v>15.7</v>
      </c>
      <c r="E12" s="14">
        <v>19.5</v>
      </c>
      <c r="F12" s="14">
        <v>23.7</v>
      </c>
      <c r="G12" s="14">
        <v>25.7</v>
      </c>
      <c r="H12" s="14">
        <v>26.6</v>
      </c>
      <c r="I12" s="14">
        <v>30.0</v>
      </c>
      <c r="J12" s="14">
        <v>31.2</v>
      </c>
      <c r="K12" s="14">
        <v>31.0</v>
      </c>
      <c r="L12" s="14">
        <v>29.2</v>
      </c>
      <c r="M12" s="14">
        <v>28.1</v>
      </c>
      <c r="N12" s="14">
        <v>27.2</v>
      </c>
      <c r="O12" s="14">
        <v>24.7</v>
      </c>
      <c r="P12" s="14">
        <v>22.6</v>
      </c>
      <c r="Q12" s="14">
        <v>20.6</v>
      </c>
    </row>
    <row r="13" ht="12.75" customHeight="1">
      <c r="A13" s="17"/>
      <c r="B13" s="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12.75" customHeight="1">
      <c r="A14" s="17">
        <v>-6.0</v>
      </c>
      <c r="B14" s="1" t="s">
        <v>91</v>
      </c>
      <c r="C14" s="14">
        <v>0.8</v>
      </c>
      <c r="D14" s="14">
        <v>1.3</v>
      </c>
      <c r="E14" s="14">
        <v>1.7</v>
      </c>
      <c r="F14" s="14">
        <v>2.0</v>
      </c>
      <c r="G14" s="14">
        <v>2.2</v>
      </c>
      <c r="H14" s="14">
        <v>2.3</v>
      </c>
      <c r="I14" s="14">
        <v>2.7</v>
      </c>
      <c r="J14" s="14">
        <v>2.9</v>
      </c>
      <c r="K14" s="14">
        <v>3.1</v>
      </c>
      <c r="L14" s="14">
        <v>3.0</v>
      </c>
      <c r="M14" s="14">
        <v>2.8</v>
      </c>
      <c r="N14" s="14">
        <v>2.7</v>
      </c>
      <c r="O14" s="14">
        <v>2.5</v>
      </c>
      <c r="P14" s="14">
        <v>2.3</v>
      </c>
      <c r="Q14" s="14">
        <v>2.1</v>
      </c>
    </row>
    <row r="15" ht="12.75" customHeight="1">
      <c r="A15" s="17">
        <v>-7.0</v>
      </c>
      <c r="B15" s="1" t="s">
        <v>92</v>
      </c>
      <c r="C15" s="14">
        <v>0.4</v>
      </c>
      <c r="D15" s="14">
        <v>0.7</v>
      </c>
      <c r="E15" s="14">
        <v>0.8</v>
      </c>
      <c r="F15" s="14">
        <v>2.6</v>
      </c>
      <c r="G15" s="14">
        <v>4.4</v>
      </c>
      <c r="H15" s="14">
        <v>4.7</v>
      </c>
      <c r="I15" s="14">
        <v>5.3</v>
      </c>
      <c r="J15" s="14">
        <v>5.7</v>
      </c>
      <c r="K15" s="14">
        <v>6.0</v>
      </c>
      <c r="L15" s="14">
        <v>6.4</v>
      </c>
      <c r="M15" s="14">
        <v>7.0</v>
      </c>
      <c r="N15" s="14">
        <v>7.4</v>
      </c>
      <c r="O15" s="14">
        <v>7.4</v>
      </c>
      <c r="P15" s="14">
        <v>7.3</v>
      </c>
      <c r="Q15" s="14">
        <v>7.2</v>
      </c>
    </row>
    <row r="16" ht="12.75" customHeight="1">
      <c r="A16" s="17">
        <v>-8.0</v>
      </c>
      <c r="B16" s="1" t="s">
        <v>94</v>
      </c>
      <c r="C16" s="14">
        <v>1.3</v>
      </c>
      <c r="D16" s="14">
        <v>1.9</v>
      </c>
      <c r="E16" s="14">
        <v>2.3</v>
      </c>
      <c r="F16" s="14">
        <v>2.8</v>
      </c>
      <c r="G16" s="14">
        <v>3.0</v>
      </c>
      <c r="H16" s="14">
        <v>2.9</v>
      </c>
      <c r="I16" s="14">
        <v>3.1</v>
      </c>
      <c r="J16" s="14">
        <v>3.3</v>
      </c>
      <c r="K16" s="14">
        <v>3.0</v>
      </c>
      <c r="L16" s="14">
        <v>2.8</v>
      </c>
      <c r="M16" s="14">
        <v>2.6</v>
      </c>
      <c r="N16" s="14">
        <v>2.5</v>
      </c>
      <c r="O16" s="14">
        <v>2.2</v>
      </c>
      <c r="P16" s="14">
        <v>2.0</v>
      </c>
      <c r="Q16" s="14">
        <v>1.9</v>
      </c>
    </row>
    <row r="17" ht="12.75" customHeight="1">
      <c r="A17" s="17">
        <v>-9.0</v>
      </c>
      <c r="B17" s="1" t="s">
        <v>99</v>
      </c>
      <c r="C17" s="14">
        <v>0.4</v>
      </c>
      <c r="D17" s="14">
        <v>0.8</v>
      </c>
      <c r="E17" s="14">
        <v>1.2</v>
      </c>
      <c r="F17" s="14">
        <v>2.5</v>
      </c>
      <c r="G17" s="14">
        <v>1.6</v>
      </c>
      <c r="H17" s="14">
        <v>1.3</v>
      </c>
      <c r="I17" s="14">
        <v>1.5</v>
      </c>
      <c r="J17" s="14">
        <v>2.0</v>
      </c>
      <c r="K17" s="14">
        <v>1.5</v>
      </c>
      <c r="L17" s="14">
        <v>1.4</v>
      </c>
      <c r="M17" s="14">
        <v>1.4</v>
      </c>
      <c r="N17" s="14">
        <v>1.4</v>
      </c>
      <c r="O17" s="14">
        <v>1.4</v>
      </c>
      <c r="P17" s="14">
        <v>1.3</v>
      </c>
      <c r="Q17" s="14">
        <v>1.3</v>
      </c>
    </row>
    <row r="18" ht="12.75" customHeight="1">
      <c r="A18" s="17">
        <v>-10.0</v>
      </c>
      <c r="B18" s="1" t="s">
        <v>101</v>
      </c>
      <c r="C18" s="14">
        <v>6.6</v>
      </c>
      <c r="D18" s="14">
        <v>11.0</v>
      </c>
      <c r="E18" s="14">
        <v>13.5</v>
      </c>
      <c r="F18" s="14">
        <v>13.8</v>
      </c>
      <c r="G18" s="14">
        <v>14.5</v>
      </c>
      <c r="H18" s="14">
        <v>15.4</v>
      </c>
      <c r="I18" s="14">
        <v>17.3</v>
      </c>
      <c r="J18" s="14">
        <v>17.4</v>
      </c>
      <c r="K18" s="14">
        <v>17.5</v>
      </c>
      <c r="L18" s="14">
        <v>15.5</v>
      </c>
      <c r="M18" s="14">
        <v>14.3</v>
      </c>
      <c r="N18" s="14">
        <v>13.3</v>
      </c>
      <c r="O18" s="14">
        <v>11.3</v>
      </c>
      <c r="P18" s="14">
        <v>9.6</v>
      </c>
      <c r="Q18" s="14">
        <v>8.1</v>
      </c>
    </row>
    <row r="19" ht="12.75" customHeight="1">
      <c r="A19" s="17">
        <v>-11.0</v>
      </c>
      <c r="B19" s="1" t="s">
        <v>103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12.75" customHeight="1">
      <c r="A20" s="17">
        <v>-12.0</v>
      </c>
      <c r="B20" s="1" t="s">
        <v>105</v>
      </c>
      <c r="C20" s="14">
        <v>2.9</v>
      </c>
      <c r="D20" s="14">
        <v>3.7</v>
      </c>
      <c r="E20" s="14">
        <v>4.8</v>
      </c>
      <c r="F20" s="14">
        <v>4.8</v>
      </c>
      <c r="G20" s="14">
        <v>3.8</v>
      </c>
      <c r="H20" s="14">
        <v>4.2</v>
      </c>
      <c r="I20" s="14">
        <v>5.5</v>
      </c>
      <c r="J20" s="14">
        <v>5.8</v>
      </c>
      <c r="K20" s="14">
        <v>5.5</v>
      </c>
      <c r="L20" s="14">
        <v>5.4</v>
      </c>
      <c r="M20" s="14">
        <v>5.0</v>
      </c>
      <c r="N20" s="14">
        <v>4.7</v>
      </c>
      <c r="O20" s="14">
        <v>4.0</v>
      </c>
      <c r="P20" s="14">
        <v>3.5</v>
      </c>
      <c r="Q20" s="14">
        <v>3.0</v>
      </c>
    </row>
    <row r="21" ht="12.75" customHeight="1">
      <c r="A21" s="17">
        <v>-13.0</v>
      </c>
      <c r="B21" s="1" t="s">
        <v>106</v>
      </c>
      <c r="C21" s="15">
        <v>-0.2</v>
      </c>
      <c r="D21" s="14">
        <v>0.0</v>
      </c>
      <c r="E21" s="15">
        <v>-0.2</v>
      </c>
      <c r="F21" s="15">
        <v>-0.2</v>
      </c>
      <c r="G21" s="14">
        <v>0.3</v>
      </c>
      <c r="H21" s="13">
        <v>0.3</v>
      </c>
      <c r="I21" s="14">
        <v>0.1</v>
      </c>
      <c r="J21" s="20" t="s">
        <v>121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</row>
    <row r="22" ht="12.75" customHeight="1">
      <c r="A22" s="17">
        <v>-14.0</v>
      </c>
      <c r="B22" s="1" t="s">
        <v>107</v>
      </c>
      <c r="C22" s="14">
        <v>2.6</v>
      </c>
      <c r="D22" s="14">
        <v>3.7</v>
      </c>
      <c r="E22" s="14">
        <v>4.6</v>
      </c>
      <c r="F22" s="14">
        <v>4.5</v>
      </c>
      <c r="G22" s="14">
        <v>4.1</v>
      </c>
      <c r="H22" s="14">
        <v>4.5</v>
      </c>
      <c r="I22" s="14">
        <v>5.6</v>
      </c>
      <c r="J22" s="14">
        <v>5.7</v>
      </c>
      <c r="K22" s="14">
        <v>5.6</v>
      </c>
      <c r="L22" s="14">
        <v>5.4</v>
      </c>
      <c r="M22" s="14">
        <v>5.0</v>
      </c>
      <c r="N22" s="14">
        <v>4.7</v>
      </c>
      <c r="O22" s="14">
        <v>4.0</v>
      </c>
      <c r="P22" s="14">
        <v>3.5</v>
      </c>
      <c r="Q22" s="14">
        <v>3.0</v>
      </c>
    </row>
    <row r="23" ht="12.75" customHeight="1">
      <c r="A23" s="17">
        <v>-15.0</v>
      </c>
      <c r="B23" s="1" t="s">
        <v>109</v>
      </c>
      <c r="C23" s="14">
        <v>4.0</v>
      </c>
      <c r="D23" s="14">
        <v>7.3</v>
      </c>
      <c r="E23" s="14">
        <v>8.9</v>
      </c>
      <c r="F23" s="14">
        <v>9.3</v>
      </c>
      <c r="G23" s="14">
        <v>10.5</v>
      </c>
      <c r="H23" s="14">
        <v>10.8</v>
      </c>
      <c r="I23" s="14">
        <v>11.7</v>
      </c>
      <c r="J23" s="14">
        <v>11.7</v>
      </c>
      <c r="K23" s="14">
        <v>11.9</v>
      </c>
      <c r="L23" s="14">
        <v>10.1</v>
      </c>
      <c r="M23" s="14">
        <v>9.3</v>
      </c>
      <c r="N23" s="14">
        <v>8.6</v>
      </c>
      <c r="O23" s="14">
        <v>7.2</v>
      </c>
      <c r="P23" s="14">
        <v>6.1</v>
      </c>
      <c r="Q23" s="14">
        <v>5.1</v>
      </c>
    </row>
    <row r="24" ht="12.75" customHeight="1">
      <c r="A24" s="17">
        <v>-16.0</v>
      </c>
      <c r="B24" s="1" t="s">
        <v>111</v>
      </c>
      <c r="C24" s="14">
        <v>0.2</v>
      </c>
      <c r="D24" s="14">
        <v>0.8</v>
      </c>
      <c r="E24" s="14">
        <v>1.1</v>
      </c>
      <c r="F24" s="14">
        <v>2.2</v>
      </c>
      <c r="G24" s="14">
        <v>1.9</v>
      </c>
      <c r="H24" s="14">
        <v>1.6</v>
      </c>
      <c r="I24" s="14">
        <v>1.6</v>
      </c>
      <c r="J24" s="14">
        <v>1.9</v>
      </c>
      <c r="K24" s="14">
        <v>1.6</v>
      </c>
      <c r="L24" s="14">
        <v>1.4</v>
      </c>
      <c r="M24" s="14">
        <v>1.4</v>
      </c>
      <c r="N24" s="14">
        <v>1.4</v>
      </c>
      <c r="O24" s="14">
        <v>1.4</v>
      </c>
      <c r="P24" s="14">
        <v>1.4</v>
      </c>
      <c r="Q24" s="14">
        <v>1.3</v>
      </c>
    </row>
    <row r="25" ht="12.75" customHeight="1">
      <c r="A25" s="17">
        <v>-17.0</v>
      </c>
      <c r="B25" s="1" t="s">
        <v>113</v>
      </c>
      <c r="C25" s="14">
        <v>4.2</v>
      </c>
      <c r="D25" s="14">
        <v>8.1</v>
      </c>
      <c r="E25" s="14">
        <v>9.9</v>
      </c>
      <c r="F25" s="14">
        <v>11.5</v>
      </c>
      <c r="G25" s="14">
        <v>12.3</v>
      </c>
      <c r="H25" s="14">
        <v>12.4</v>
      </c>
      <c r="I25" s="14">
        <v>13.4</v>
      </c>
      <c r="J25" s="14">
        <v>13.6</v>
      </c>
      <c r="K25" s="14">
        <v>13.5</v>
      </c>
      <c r="L25" s="14">
        <v>11.5</v>
      </c>
      <c r="M25" s="14">
        <v>10.7</v>
      </c>
      <c r="N25" s="14">
        <v>10.0</v>
      </c>
      <c r="O25" s="14">
        <v>8.6</v>
      </c>
      <c r="P25" s="14">
        <v>7.5</v>
      </c>
      <c r="Q25" s="14">
        <v>6.4</v>
      </c>
    </row>
    <row r="26" ht="12.75" customHeight="1">
      <c r="A26" s="17">
        <v>-18.0</v>
      </c>
      <c r="B26" s="1" t="s">
        <v>114</v>
      </c>
      <c r="C26" s="14">
        <v>10.0</v>
      </c>
      <c r="D26" s="14">
        <v>4.3</v>
      </c>
      <c r="E26" s="14">
        <v>11.4</v>
      </c>
      <c r="F26" s="14">
        <v>14.0</v>
      </c>
      <c r="G26" s="14">
        <v>2.6</v>
      </c>
      <c r="H26" s="14">
        <v>0.5</v>
      </c>
      <c r="I26" s="14">
        <v>0.3</v>
      </c>
      <c r="J26" s="14">
        <v>0.6</v>
      </c>
      <c r="K26" s="14">
        <v>0.3</v>
      </c>
      <c r="L26" s="14">
        <v>0.5</v>
      </c>
      <c r="M26" s="14">
        <v>0.5</v>
      </c>
      <c r="N26" s="14">
        <v>0.0</v>
      </c>
      <c r="O26" s="14">
        <v>0.2</v>
      </c>
      <c r="P26" s="14">
        <v>0.5</v>
      </c>
      <c r="Q26" s="14">
        <v>0.0</v>
      </c>
    </row>
    <row r="27" ht="12.75" customHeight="1">
      <c r="A27" s="17"/>
      <c r="B27" s="1"/>
    </row>
    <row r="28" ht="12.75" customHeight="1">
      <c r="A28" s="17">
        <v>-19.0</v>
      </c>
      <c r="B28" s="1" t="s">
        <v>117</v>
      </c>
      <c r="C28" s="15">
        <v>-5.8</v>
      </c>
      <c r="D28" s="14">
        <v>3.8</v>
      </c>
      <c r="E28" s="15">
        <v>-1.5</v>
      </c>
      <c r="F28" s="15">
        <v>-2.5</v>
      </c>
      <c r="G28" s="14">
        <v>9.7</v>
      </c>
      <c r="H28" s="14">
        <v>11.9</v>
      </c>
      <c r="I28" s="14">
        <v>13.1</v>
      </c>
      <c r="J28" s="14">
        <v>13.0</v>
      </c>
      <c r="K28" s="14">
        <v>13.2</v>
      </c>
      <c r="L28" s="14">
        <v>11.0</v>
      </c>
      <c r="M28" s="14">
        <v>10.2</v>
      </c>
      <c r="N28" s="14">
        <v>10.0</v>
      </c>
      <c r="O28" s="14">
        <v>8.4</v>
      </c>
      <c r="P28" s="14">
        <v>7.0</v>
      </c>
      <c r="Q28" s="14">
        <v>6.4</v>
      </c>
    </row>
    <row r="29" ht="12.75" customHeight="1">
      <c r="A29" s="17"/>
      <c r="B29" s="1"/>
    </row>
    <row r="30" ht="12.75" customHeight="1">
      <c r="A30" s="17">
        <v>-20.0</v>
      </c>
      <c r="B30" s="1" t="s">
        <v>118</v>
      </c>
      <c r="Q30" s="14">
        <v>51.0</v>
      </c>
    </row>
    <row r="31" ht="12.75" customHeight="1">
      <c r="A31" s="17"/>
      <c r="B31" s="1"/>
    </row>
    <row r="32" ht="12.75" customHeight="1">
      <c r="A32" s="17">
        <v>-21.0</v>
      </c>
      <c r="B32" s="1" t="s">
        <v>119</v>
      </c>
      <c r="C32" s="15">
        <v>-5.8</v>
      </c>
      <c r="D32" s="15">
        <v>-2.0</v>
      </c>
      <c r="E32" s="15">
        <v>-3.5</v>
      </c>
      <c r="F32" s="15">
        <v>-6.0</v>
      </c>
      <c r="G32" s="14">
        <v>3.7</v>
      </c>
      <c r="H32" s="14">
        <v>15.7</v>
      </c>
      <c r="I32" s="14">
        <v>28.8</v>
      </c>
      <c r="J32" s="14">
        <v>41.8</v>
      </c>
      <c r="K32" s="14">
        <v>55.0</v>
      </c>
      <c r="L32" s="14">
        <v>66.0</v>
      </c>
      <c r="M32" s="14">
        <v>76.3</v>
      </c>
      <c r="N32" s="14">
        <v>86.3</v>
      </c>
      <c r="O32" s="14">
        <v>94.7</v>
      </c>
      <c r="P32" s="14">
        <v>101.7</v>
      </c>
      <c r="Q32" s="14">
        <v>159.0</v>
      </c>
    </row>
    <row r="33" ht="12.75" customHeight="1">
      <c r="A33" s="12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2.75" customHeight="1">
      <c r="B34" s="1"/>
    </row>
    <row r="35" ht="12.75" customHeight="1">
      <c r="A35" s="27" t="s">
        <v>122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35:Q3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7.57"/>
    <col customWidth="1" min="3" max="3" width="6.71"/>
    <col customWidth="1" min="4" max="17" width="6.29"/>
    <col customWidth="1" min="18" max="26" width="8.0"/>
  </cols>
  <sheetData>
    <row r="1" ht="12.75" customHeight="1">
      <c r="A1" s="2" t="s">
        <v>123</v>
      </c>
    </row>
    <row r="2" ht="12.75" customHeight="1"/>
    <row r="3" ht="12.75" customHeight="1">
      <c r="A3" s="25"/>
      <c r="B3" s="26" t="s">
        <v>124</v>
      </c>
      <c r="C3" s="4" t="s">
        <v>112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</row>
    <row r="4" ht="12.75" customHeight="1">
      <c r="A4" s="1"/>
      <c r="B4" s="1"/>
    </row>
    <row r="5" ht="12.75" customHeight="1">
      <c r="A5" s="1"/>
      <c r="B5" s="2" t="s">
        <v>59</v>
      </c>
    </row>
    <row r="6" ht="12.75" customHeight="1">
      <c r="A6" s="17">
        <v>-1.0</v>
      </c>
      <c r="B6" s="1" t="s">
        <v>64</v>
      </c>
      <c r="C6" s="14">
        <v>0.1</v>
      </c>
      <c r="D6" s="14">
        <v>0.8</v>
      </c>
      <c r="E6" s="14">
        <v>0.9</v>
      </c>
      <c r="F6" s="14">
        <v>0.8</v>
      </c>
      <c r="G6" s="14">
        <v>0.8</v>
      </c>
      <c r="H6" s="14">
        <v>1.0</v>
      </c>
      <c r="I6" s="14">
        <v>1.6</v>
      </c>
      <c r="J6" s="14">
        <v>2.1</v>
      </c>
      <c r="K6" s="14">
        <v>2.4</v>
      </c>
      <c r="L6" s="14">
        <v>2.3</v>
      </c>
      <c r="M6" s="14">
        <v>2.0</v>
      </c>
      <c r="N6" s="14">
        <v>1.7</v>
      </c>
      <c r="O6" s="14">
        <v>1.6</v>
      </c>
      <c r="P6" s="14">
        <v>1.4</v>
      </c>
      <c r="Q6" s="14">
        <v>1.2</v>
      </c>
    </row>
    <row r="7" ht="12.75" customHeight="1">
      <c r="A7" s="17">
        <v>-2.0</v>
      </c>
      <c r="B7" s="1" t="s">
        <v>7</v>
      </c>
      <c r="C7" s="14">
        <v>0.5</v>
      </c>
      <c r="D7" s="14">
        <v>3.5</v>
      </c>
      <c r="E7" s="14">
        <v>3.8</v>
      </c>
      <c r="F7" s="14">
        <v>3.9</v>
      </c>
      <c r="G7" s="14">
        <v>3.6</v>
      </c>
      <c r="H7" s="14">
        <v>3.7</v>
      </c>
      <c r="I7" s="14">
        <v>3.2</v>
      </c>
      <c r="J7" s="14">
        <v>3.0</v>
      </c>
      <c r="K7" s="14">
        <v>3.2</v>
      </c>
      <c r="L7" s="14">
        <v>2.8</v>
      </c>
      <c r="M7" s="14">
        <v>1.9</v>
      </c>
      <c r="N7" s="14">
        <v>1.3</v>
      </c>
      <c r="O7" s="14">
        <v>1.4</v>
      </c>
      <c r="P7" s="14">
        <v>1.2</v>
      </c>
      <c r="Q7" s="14">
        <v>1.0</v>
      </c>
    </row>
    <row r="8" ht="12.75" customHeight="1">
      <c r="A8" s="17"/>
      <c r="B8" s="1"/>
    </row>
    <row r="9" ht="12.75" customHeight="1">
      <c r="A9" s="17"/>
      <c r="B9" s="2" t="s">
        <v>75</v>
      </c>
    </row>
    <row r="10" ht="12.75" customHeight="1">
      <c r="A10" s="17">
        <v>-3.0</v>
      </c>
      <c r="B10" s="1" t="s">
        <v>76</v>
      </c>
      <c r="C10" s="14">
        <v>2.1</v>
      </c>
      <c r="D10" s="14">
        <v>10.1</v>
      </c>
      <c r="E10" s="14">
        <v>13.2</v>
      </c>
      <c r="F10" s="14">
        <v>14.4</v>
      </c>
      <c r="G10" s="14">
        <v>18.0</v>
      </c>
      <c r="H10" s="14">
        <v>24.1</v>
      </c>
      <c r="I10" s="14">
        <v>42.3</v>
      </c>
      <c r="J10" s="14">
        <v>59.1</v>
      </c>
      <c r="K10" s="14">
        <v>67.4</v>
      </c>
      <c r="L10" s="14">
        <v>69.4</v>
      </c>
      <c r="M10" s="14">
        <v>66.8</v>
      </c>
      <c r="N10" s="14">
        <v>62.7</v>
      </c>
      <c r="O10" s="14">
        <v>59.7</v>
      </c>
      <c r="P10" s="14">
        <v>56.4</v>
      </c>
      <c r="Q10" s="14">
        <v>52.0</v>
      </c>
    </row>
    <row r="11" ht="12.75" customHeight="1">
      <c r="A11" s="17">
        <v>-4.0</v>
      </c>
      <c r="B11" s="1" t="s">
        <v>78</v>
      </c>
      <c r="C11" s="14">
        <v>0.6</v>
      </c>
      <c r="D11" s="14">
        <v>3.6</v>
      </c>
      <c r="E11" s="14">
        <v>5.1</v>
      </c>
      <c r="F11" s="14">
        <v>6.9</v>
      </c>
      <c r="G11" s="14">
        <v>7.2</v>
      </c>
      <c r="H11" s="14">
        <v>7.7</v>
      </c>
      <c r="I11" s="14">
        <v>7.7</v>
      </c>
      <c r="J11" s="14">
        <v>7.0</v>
      </c>
      <c r="K11" s="14">
        <v>7.8</v>
      </c>
      <c r="L11" s="14">
        <v>9.3</v>
      </c>
      <c r="M11" s="14">
        <v>8.1</v>
      </c>
      <c r="N11" s="14">
        <v>6.1</v>
      </c>
      <c r="O11" s="14">
        <v>5.9</v>
      </c>
      <c r="P11" s="14">
        <v>5.9</v>
      </c>
      <c r="Q11" s="14">
        <v>5.7</v>
      </c>
    </row>
    <row r="12" ht="12.75" customHeight="1">
      <c r="A12" s="17">
        <v>-5.0</v>
      </c>
      <c r="B12" s="1" t="s">
        <v>18</v>
      </c>
      <c r="C12" s="14">
        <v>2.7</v>
      </c>
      <c r="D12" s="14">
        <v>13.7</v>
      </c>
      <c r="E12" s="14">
        <v>18.3</v>
      </c>
      <c r="F12" s="14">
        <v>21.3</v>
      </c>
      <c r="G12" s="14">
        <v>25.1</v>
      </c>
      <c r="H12" s="14">
        <v>31.8</v>
      </c>
      <c r="I12" s="14">
        <v>50.0</v>
      </c>
      <c r="J12" s="14">
        <v>66.1</v>
      </c>
      <c r="K12" s="14">
        <v>75.2</v>
      </c>
      <c r="L12" s="14">
        <v>78.7</v>
      </c>
      <c r="M12" s="14">
        <v>74.9</v>
      </c>
      <c r="N12" s="14">
        <v>68.8</v>
      </c>
      <c r="O12" s="14">
        <v>65.7</v>
      </c>
      <c r="P12" s="14">
        <v>62.3</v>
      </c>
      <c r="Q12" s="14">
        <v>57.7</v>
      </c>
    </row>
    <row r="13" ht="12.75" customHeight="1">
      <c r="A13" s="17"/>
      <c r="B13" s="1"/>
    </row>
    <row r="14" ht="12.75" customHeight="1">
      <c r="A14" s="17">
        <v>-6.0</v>
      </c>
      <c r="B14" s="1" t="s">
        <v>91</v>
      </c>
      <c r="C14" s="14">
        <v>0.3</v>
      </c>
      <c r="D14" s="14">
        <v>1.2</v>
      </c>
      <c r="E14" s="14">
        <v>1.6</v>
      </c>
      <c r="F14" s="14">
        <v>1.8</v>
      </c>
      <c r="G14" s="14">
        <v>2.2</v>
      </c>
      <c r="H14" s="14">
        <v>2.8</v>
      </c>
      <c r="I14" s="14">
        <v>5.0</v>
      </c>
      <c r="J14" s="14">
        <v>6.8</v>
      </c>
      <c r="K14" s="14">
        <v>7.9</v>
      </c>
      <c r="L14" s="14">
        <v>8.0</v>
      </c>
      <c r="M14" s="14">
        <v>7.1</v>
      </c>
      <c r="N14" s="14">
        <v>6.7</v>
      </c>
      <c r="O14" s="14">
        <v>6.4</v>
      </c>
      <c r="P14" s="14">
        <v>6.1</v>
      </c>
      <c r="Q14" s="14">
        <v>5.6</v>
      </c>
    </row>
    <row r="15" ht="12.75" customHeight="1">
      <c r="A15" s="17">
        <v>-7.0</v>
      </c>
      <c r="B15" s="1" t="s">
        <v>92</v>
      </c>
      <c r="C15" s="14">
        <v>0.2</v>
      </c>
      <c r="D15" s="14">
        <v>1.0</v>
      </c>
      <c r="E15" s="14">
        <v>1.5</v>
      </c>
      <c r="F15" s="14">
        <v>2.1</v>
      </c>
      <c r="G15" s="14">
        <v>6.5</v>
      </c>
      <c r="H15" s="14">
        <v>13.1</v>
      </c>
      <c r="I15" s="14">
        <v>21.2</v>
      </c>
      <c r="J15" s="14">
        <v>31.9</v>
      </c>
      <c r="K15" s="14">
        <v>33.0</v>
      </c>
      <c r="L15" s="14">
        <v>35.1</v>
      </c>
      <c r="M15" s="14">
        <v>26.4</v>
      </c>
      <c r="N15" s="14">
        <v>26.3</v>
      </c>
      <c r="O15" s="14">
        <v>25.7</v>
      </c>
      <c r="P15" s="14">
        <v>25.8</v>
      </c>
      <c r="Q15" s="14">
        <v>25.6</v>
      </c>
    </row>
    <row r="16" ht="12.75" customHeight="1">
      <c r="A16" s="17">
        <v>-8.0</v>
      </c>
      <c r="B16" s="1" t="s">
        <v>94</v>
      </c>
      <c r="C16" s="14">
        <v>0.4</v>
      </c>
      <c r="D16" s="14">
        <v>1.6</v>
      </c>
      <c r="E16" s="14">
        <v>2.1</v>
      </c>
      <c r="F16" s="14">
        <v>2.5</v>
      </c>
      <c r="G16" s="14">
        <v>2.9</v>
      </c>
      <c r="H16" s="14">
        <v>3.4</v>
      </c>
      <c r="I16" s="14">
        <v>5.2</v>
      </c>
      <c r="J16" s="14">
        <v>6.9</v>
      </c>
      <c r="K16" s="14">
        <v>7.3</v>
      </c>
      <c r="L16" s="14">
        <v>7.6</v>
      </c>
      <c r="M16" s="14">
        <v>6.9</v>
      </c>
      <c r="N16" s="14">
        <v>6.3</v>
      </c>
      <c r="O16" s="14">
        <v>5.9</v>
      </c>
      <c r="P16" s="14">
        <v>5.7</v>
      </c>
      <c r="Q16" s="14">
        <v>5.3</v>
      </c>
    </row>
    <row r="17" ht="12.75" customHeight="1">
      <c r="A17" s="17">
        <v>-9.0</v>
      </c>
      <c r="B17" s="1" t="s">
        <v>99</v>
      </c>
      <c r="C17" s="14">
        <v>0.7</v>
      </c>
      <c r="D17" s="14">
        <v>1.4</v>
      </c>
      <c r="E17" s="14">
        <v>2.2</v>
      </c>
      <c r="F17" s="14">
        <v>4.9</v>
      </c>
      <c r="G17" s="14">
        <v>3.5</v>
      </c>
      <c r="H17" s="14">
        <v>3.1</v>
      </c>
      <c r="I17" s="14">
        <v>3.6</v>
      </c>
      <c r="J17" s="14">
        <v>4.5</v>
      </c>
      <c r="K17" s="14">
        <v>3.5</v>
      </c>
      <c r="L17" s="14">
        <v>3.3</v>
      </c>
      <c r="M17" s="14">
        <v>3.3</v>
      </c>
      <c r="N17" s="14">
        <v>3.2</v>
      </c>
      <c r="O17" s="14">
        <v>3.2</v>
      </c>
      <c r="P17" s="14">
        <v>3.1</v>
      </c>
      <c r="Q17" s="14">
        <v>3.1</v>
      </c>
    </row>
    <row r="18" ht="12.75" customHeight="1">
      <c r="A18" s="17">
        <v>-10.0</v>
      </c>
      <c r="B18" s="1" t="s">
        <v>101</v>
      </c>
      <c r="C18" s="14">
        <v>1.2</v>
      </c>
      <c r="D18" s="14">
        <v>8.5</v>
      </c>
      <c r="E18" s="14">
        <v>10.9</v>
      </c>
      <c r="F18" s="14">
        <v>10.0</v>
      </c>
      <c r="G18" s="14">
        <v>10.0</v>
      </c>
      <c r="H18" s="14">
        <v>9.4</v>
      </c>
      <c r="I18" s="14">
        <v>15.0</v>
      </c>
      <c r="J18" s="14">
        <v>16.0</v>
      </c>
      <c r="K18" s="14">
        <v>23.4</v>
      </c>
      <c r="L18" s="14">
        <v>24.6</v>
      </c>
      <c r="M18" s="14">
        <v>31.1</v>
      </c>
      <c r="N18" s="14">
        <v>26.2</v>
      </c>
      <c r="O18" s="14">
        <v>24.5</v>
      </c>
      <c r="P18" s="14">
        <v>21.6</v>
      </c>
      <c r="Q18" s="14">
        <v>18.1</v>
      </c>
    </row>
    <row r="19" ht="12.75" customHeight="1">
      <c r="A19" s="17">
        <v>-11.0</v>
      </c>
      <c r="B19" s="1" t="s">
        <v>103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12.75" customHeight="1">
      <c r="A20" s="17">
        <v>-12.0</v>
      </c>
      <c r="B20" s="1" t="s">
        <v>105</v>
      </c>
      <c r="C20" s="14">
        <v>0.8</v>
      </c>
      <c r="D20" s="14">
        <v>3.1</v>
      </c>
      <c r="E20" s="14">
        <v>4.2</v>
      </c>
      <c r="F20" s="14">
        <v>4.4</v>
      </c>
      <c r="G20" s="14">
        <v>3.2</v>
      </c>
      <c r="H20" s="14">
        <v>3.2</v>
      </c>
      <c r="I20" s="14">
        <v>5.4</v>
      </c>
      <c r="J20" s="14">
        <v>6.1</v>
      </c>
      <c r="K20" s="14">
        <v>7.8</v>
      </c>
      <c r="L20" s="14">
        <v>8.9</v>
      </c>
      <c r="M20" s="14">
        <v>10.9</v>
      </c>
      <c r="N20" s="14">
        <v>9.4</v>
      </c>
      <c r="O20" s="14">
        <v>8.8</v>
      </c>
      <c r="P20" s="14">
        <v>7.9</v>
      </c>
      <c r="Q20" s="14">
        <v>6.7</v>
      </c>
    </row>
    <row r="21" ht="12.75" customHeight="1">
      <c r="A21" s="17">
        <v>-13.0</v>
      </c>
      <c r="B21" s="1" t="s">
        <v>106</v>
      </c>
      <c r="C21" s="15">
        <v>-0.4</v>
      </c>
      <c r="D21" s="20" t="s">
        <v>121</v>
      </c>
      <c r="E21" s="15">
        <v>-0.3</v>
      </c>
      <c r="F21" s="15">
        <v>-0.5</v>
      </c>
      <c r="G21" s="13">
        <v>0.7</v>
      </c>
      <c r="H21" s="13">
        <v>0.7</v>
      </c>
      <c r="I21" s="13">
        <v>0.2</v>
      </c>
      <c r="J21" s="15">
        <v>-0.2</v>
      </c>
      <c r="K21" s="13">
        <v>0.2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</row>
    <row r="22" ht="12.75" customHeight="1">
      <c r="A22" s="17">
        <v>-14.0</v>
      </c>
      <c r="B22" s="1" t="s">
        <v>107</v>
      </c>
      <c r="C22" s="14">
        <v>0.3</v>
      </c>
      <c r="D22" s="14">
        <v>3.1</v>
      </c>
      <c r="E22" s="14">
        <v>4.0</v>
      </c>
      <c r="F22" s="14">
        <v>3.9</v>
      </c>
      <c r="G22" s="14">
        <v>3.8</v>
      </c>
      <c r="H22" s="14">
        <v>3.9</v>
      </c>
      <c r="I22" s="14">
        <v>5.6</v>
      </c>
      <c r="J22" s="14">
        <v>6.0</v>
      </c>
      <c r="K22" s="14">
        <v>8.0</v>
      </c>
      <c r="L22" s="14">
        <v>8.9</v>
      </c>
      <c r="M22" s="14">
        <v>11.0</v>
      </c>
      <c r="N22" s="14">
        <v>9.4</v>
      </c>
      <c r="O22" s="14">
        <v>8.8</v>
      </c>
      <c r="P22" s="14">
        <v>7.9</v>
      </c>
      <c r="Q22" s="14">
        <v>6.8</v>
      </c>
    </row>
    <row r="23" ht="12.75" customHeight="1">
      <c r="A23" s="17">
        <v>-15.0</v>
      </c>
      <c r="B23" s="1" t="s">
        <v>109</v>
      </c>
      <c r="C23" s="14">
        <v>0.8</v>
      </c>
      <c r="D23" s="14">
        <v>5.4</v>
      </c>
      <c r="E23" s="14">
        <v>7.0</v>
      </c>
      <c r="F23" s="14">
        <v>6.2</v>
      </c>
      <c r="G23" s="14">
        <v>6.1</v>
      </c>
      <c r="H23" s="14">
        <v>5.5</v>
      </c>
      <c r="I23" s="14">
        <v>9.3</v>
      </c>
      <c r="J23" s="14">
        <v>10.0</v>
      </c>
      <c r="K23" s="14">
        <v>15.4</v>
      </c>
      <c r="L23" s="14">
        <v>15.7</v>
      </c>
      <c r="M23" s="14">
        <v>20.2</v>
      </c>
      <c r="N23" s="14">
        <v>16.9</v>
      </c>
      <c r="O23" s="14">
        <v>15.7</v>
      </c>
      <c r="P23" s="14">
        <v>13.7</v>
      </c>
      <c r="Q23" s="14">
        <v>11.4</v>
      </c>
    </row>
    <row r="24" ht="12.75" customHeight="1">
      <c r="A24" s="17">
        <v>-16.0</v>
      </c>
      <c r="B24" s="1" t="s">
        <v>111</v>
      </c>
      <c r="C24" s="14">
        <v>0.3</v>
      </c>
      <c r="D24" s="14">
        <v>1.4</v>
      </c>
      <c r="E24" s="14">
        <v>1.9</v>
      </c>
      <c r="F24" s="14">
        <v>4.4</v>
      </c>
      <c r="G24" s="14">
        <v>4.2</v>
      </c>
      <c r="H24" s="14">
        <v>3.8</v>
      </c>
      <c r="I24" s="14">
        <v>3.8</v>
      </c>
      <c r="J24" s="14">
        <v>4.4</v>
      </c>
      <c r="K24" s="14">
        <v>3.7</v>
      </c>
      <c r="L24" s="14">
        <v>3.3</v>
      </c>
      <c r="M24" s="14">
        <v>3.3</v>
      </c>
      <c r="N24" s="14">
        <v>3.3</v>
      </c>
      <c r="O24" s="14">
        <v>3.2</v>
      </c>
      <c r="P24" s="14">
        <v>3.2</v>
      </c>
      <c r="Q24" s="14">
        <v>3.1</v>
      </c>
    </row>
    <row r="25" ht="12.75" customHeight="1">
      <c r="A25" s="17">
        <v>-17.0</v>
      </c>
      <c r="B25" s="1" t="s">
        <v>113</v>
      </c>
      <c r="C25" s="14">
        <v>1.1</v>
      </c>
      <c r="D25" s="14">
        <v>6.8</v>
      </c>
      <c r="E25" s="14">
        <v>8.9</v>
      </c>
      <c r="F25" s="14">
        <v>10.6</v>
      </c>
      <c r="G25" s="14">
        <v>10.4</v>
      </c>
      <c r="H25" s="14">
        <v>9.3</v>
      </c>
      <c r="I25" s="14">
        <v>13.2</v>
      </c>
      <c r="J25" s="14">
        <v>14.4</v>
      </c>
      <c r="K25" s="14">
        <v>19.1</v>
      </c>
      <c r="L25" s="14">
        <v>19.1</v>
      </c>
      <c r="M25" s="14">
        <v>23.5</v>
      </c>
      <c r="N25" s="14">
        <v>20.1</v>
      </c>
      <c r="O25" s="14">
        <v>18.9</v>
      </c>
      <c r="P25" s="14">
        <v>16.9</v>
      </c>
      <c r="Q25" s="14">
        <v>14.5</v>
      </c>
    </row>
    <row r="26" ht="12.75" customHeight="1">
      <c r="A26" s="17">
        <v>-18.0</v>
      </c>
      <c r="B26" s="1" t="s">
        <v>114</v>
      </c>
      <c r="C26" s="14">
        <v>9.7</v>
      </c>
      <c r="D26" s="14">
        <v>9.8</v>
      </c>
      <c r="E26" s="14">
        <v>22.4</v>
      </c>
      <c r="F26" s="14">
        <v>38.9</v>
      </c>
      <c r="G26" s="14">
        <v>27.4</v>
      </c>
      <c r="H26" s="14">
        <v>6.8</v>
      </c>
      <c r="I26" s="14">
        <v>0.7</v>
      </c>
      <c r="J26" s="14">
        <v>1.0</v>
      </c>
      <c r="K26" s="14">
        <v>0.7</v>
      </c>
      <c r="L26" s="14">
        <v>3.0</v>
      </c>
      <c r="M26" s="14">
        <v>2.3</v>
      </c>
      <c r="N26" s="14">
        <v>0.0</v>
      </c>
      <c r="O26" s="14">
        <v>0.1</v>
      </c>
      <c r="P26" s="14">
        <v>0.0</v>
      </c>
      <c r="Q26" s="14">
        <v>0.0</v>
      </c>
    </row>
    <row r="27" ht="12.75" customHeight="1">
      <c r="A27" s="17"/>
      <c r="B27" s="1"/>
    </row>
    <row r="28" ht="12.75" customHeight="1">
      <c r="A28" s="17">
        <v>-19.0</v>
      </c>
      <c r="B28" s="1" t="s">
        <v>117</v>
      </c>
      <c r="C28" s="15">
        <v>-8.6</v>
      </c>
      <c r="D28" s="15">
        <v>-2.9</v>
      </c>
      <c r="E28" s="15">
        <v>-13.5</v>
      </c>
      <c r="F28" s="15">
        <v>-28.4</v>
      </c>
      <c r="G28" s="15">
        <v>-17.1</v>
      </c>
      <c r="H28" s="14">
        <v>2.5</v>
      </c>
      <c r="I28" s="14">
        <v>12.5</v>
      </c>
      <c r="J28" s="14">
        <v>13.4</v>
      </c>
      <c r="K28" s="14">
        <v>18.5</v>
      </c>
      <c r="L28" s="14">
        <v>16.1</v>
      </c>
      <c r="M28" s="14">
        <v>21.2</v>
      </c>
      <c r="N28" s="14">
        <v>20.1</v>
      </c>
      <c r="O28" s="14">
        <v>18.8</v>
      </c>
      <c r="P28" s="14">
        <v>16.8</v>
      </c>
      <c r="Q28" s="14">
        <v>14.4</v>
      </c>
    </row>
    <row r="29" ht="12.75" customHeight="1">
      <c r="A29" s="17"/>
      <c r="B29" s="1"/>
    </row>
    <row r="30" ht="12.75" customHeight="1">
      <c r="A30" s="17">
        <v>-20.0</v>
      </c>
      <c r="B30" s="1" t="s">
        <v>118</v>
      </c>
      <c r="Q30" s="14">
        <v>72.3</v>
      </c>
    </row>
    <row r="31" ht="12.75" customHeight="1">
      <c r="A31" s="17"/>
      <c r="B31" s="1"/>
    </row>
    <row r="32" ht="12.75" customHeight="1">
      <c r="A32" s="17">
        <v>-21.0</v>
      </c>
      <c r="B32" s="1" t="s">
        <v>119</v>
      </c>
      <c r="C32" s="15">
        <v>-8.6</v>
      </c>
      <c r="D32" s="15">
        <v>-11.6</v>
      </c>
      <c r="E32" s="15">
        <v>-25.1</v>
      </c>
      <c r="F32" s="15">
        <v>-53.5</v>
      </c>
      <c r="G32" s="15">
        <v>-70.6</v>
      </c>
      <c r="H32" s="15">
        <v>-68.1</v>
      </c>
      <c r="I32" s="15">
        <v>-55.6</v>
      </c>
      <c r="J32" s="15">
        <v>-42.2</v>
      </c>
      <c r="K32" s="15">
        <v>-23.8</v>
      </c>
      <c r="L32" s="15">
        <v>-7.7</v>
      </c>
      <c r="M32" s="14">
        <v>13.5</v>
      </c>
      <c r="N32" s="14">
        <v>33.6</v>
      </c>
      <c r="O32" s="14">
        <v>52.4</v>
      </c>
      <c r="P32" s="14">
        <v>69.2</v>
      </c>
      <c r="Q32" s="14">
        <v>155.9</v>
      </c>
    </row>
    <row r="33" ht="12.7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2.75" customHeight="1">
      <c r="A34" s="1"/>
      <c r="B34" s="1"/>
    </row>
    <row r="35" ht="12.75" customHeight="1">
      <c r="A35" s="27" t="s">
        <v>122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35:Q3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8.29"/>
    <col customWidth="1" min="3" max="26" width="8.0"/>
  </cols>
  <sheetData>
    <row r="1" ht="12.75" customHeight="1">
      <c r="A1" s="2" t="s">
        <v>125</v>
      </c>
    </row>
    <row r="2" ht="12.75" customHeight="1">
      <c r="A2" s="1"/>
      <c r="B2" s="1"/>
    </row>
    <row r="3" ht="12.75" customHeight="1">
      <c r="A3" s="26"/>
      <c r="B3" s="26" t="s">
        <v>127</v>
      </c>
      <c r="C3" s="4" t="s">
        <v>112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  <c r="N3" s="4">
        <v>12.0</v>
      </c>
      <c r="O3" s="4">
        <v>13.0</v>
      </c>
      <c r="P3" s="4">
        <v>14.0</v>
      </c>
      <c r="Q3" s="4">
        <v>15.0</v>
      </c>
    </row>
    <row r="4" ht="12.75" customHeight="1">
      <c r="A4" s="1"/>
      <c r="B4" s="1"/>
    </row>
    <row r="5" ht="12.75" customHeight="1">
      <c r="A5" s="1"/>
      <c r="B5" s="2" t="s">
        <v>59</v>
      </c>
    </row>
    <row r="6" ht="12.75" customHeight="1">
      <c r="A6" s="17">
        <v>-1.0</v>
      </c>
      <c r="B6" s="1" t="s">
        <v>128</v>
      </c>
      <c r="C6" s="14">
        <v>10.0</v>
      </c>
      <c r="D6" s="14">
        <v>9.8</v>
      </c>
      <c r="E6" s="14">
        <v>8.9</v>
      </c>
      <c r="F6" s="14">
        <v>8.1</v>
      </c>
      <c r="G6" s="14">
        <v>7.1</v>
      </c>
      <c r="H6" s="14">
        <v>6.5</v>
      </c>
      <c r="I6" s="14">
        <v>6.5</v>
      </c>
      <c r="J6" s="14">
        <v>6.6</v>
      </c>
      <c r="K6" s="14">
        <v>6.4</v>
      </c>
      <c r="L6" s="14">
        <v>5.8</v>
      </c>
      <c r="M6" s="14">
        <v>5.2</v>
      </c>
      <c r="N6" s="14">
        <v>4.6</v>
      </c>
      <c r="O6" s="14">
        <v>4.3</v>
      </c>
      <c r="P6" s="14">
        <v>3.8</v>
      </c>
      <c r="Q6" s="14">
        <v>3.4</v>
      </c>
    </row>
    <row r="7" ht="12.75" customHeight="1">
      <c r="A7" s="17">
        <v>-2.0</v>
      </c>
      <c r="B7" s="1" t="s">
        <v>130</v>
      </c>
      <c r="C7" s="14">
        <v>50.2</v>
      </c>
      <c r="D7" s="14">
        <v>49.5</v>
      </c>
      <c r="E7" s="14">
        <v>43.7</v>
      </c>
      <c r="F7" s="14">
        <v>37.5</v>
      </c>
      <c r="G7" s="14">
        <v>31.8</v>
      </c>
      <c r="H7" s="14">
        <v>28.1</v>
      </c>
      <c r="I7" s="14">
        <v>26.2</v>
      </c>
      <c r="J7" s="14">
        <v>24.4</v>
      </c>
      <c r="K7" s="14">
        <v>21.6</v>
      </c>
      <c r="L7" s="14">
        <v>18.3</v>
      </c>
      <c r="M7" s="14">
        <v>15.9</v>
      </c>
      <c r="N7" s="14">
        <v>13.1</v>
      </c>
      <c r="O7" s="14">
        <v>11.8</v>
      </c>
      <c r="P7" s="14">
        <v>10.2</v>
      </c>
      <c r="Q7" s="14">
        <v>9.3</v>
      </c>
    </row>
    <row r="8" ht="12.75" customHeight="1">
      <c r="A8" s="17"/>
      <c r="B8" s="1"/>
    </row>
    <row r="9" ht="12.75" customHeight="1">
      <c r="A9" s="17"/>
      <c r="B9" s="2" t="s">
        <v>75</v>
      </c>
    </row>
    <row r="10" ht="12.75" customHeight="1">
      <c r="A10" s="17">
        <v>-3.0</v>
      </c>
      <c r="B10" s="1" t="s">
        <v>76</v>
      </c>
      <c r="C10" s="14">
        <v>203.9</v>
      </c>
      <c r="D10" s="14">
        <v>210.9</v>
      </c>
      <c r="E10" s="14">
        <v>202.3</v>
      </c>
      <c r="F10" s="14">
        <v>190.3</v>
      </c>
      <c r="G10" s="14">
        <v>183.0</v>
      </c>
      <c r="H10" s="14">
        <v>176.1</v>
      </c>
      <c r="I10" s="14">
        <v>184.5</v>
      </c>
      <c r="J10" s="14">
        <v>194.4</v>
      </c>
      <c r="K10" s="14">
        <v>197.5</v>
      </c>
      <c r="L10" s="14">
        <v>190.2</v>
      </c>
      <c r="M10" s="14">
        <v>182.7</v>
      </c>
      <c r="N10" s="14">
        <v>173.2</v>
      </c>
      <c r="O10" s="14">
        <v>167.7</v>
      </c>
      <c r="P10" s="14">
        <v>161.7</v>
      </c>
      <c r="Q10" s="14">
        <v>151.3</v>
      </c>
    </row>
    <row r="11" ht="12.75" customHeight="1">
      <c r="A11" s="17">
        <v>-4.0</v>
      </c>
      <c r="B11" s="1" t="s">
        <v>78</v>
      </c>
      <c r="C11" s="14">
        <v>100.3</v>
      </c>
      <c r="D11" s="14">
        <v>106.3</v>
      </c>
      <c r="E11" s="14">
        <v>104.7</v>
      </c>
      <c r="F11" s="14">
        <v>97.9</v>
      </c>
      <c r="G11" s="14">
        <v>90.3</v>
      </c>
      <c r="H11" s="14">
        <v>85.4</v>
      </c>
      <c r="I11" s="14">
        <v>84.0</v>
      </c>
      <c r="J11" s="14">
        <v>80.0</v>
      </c>
      <c r="K11" s="14">
        <v>77.2</v>
      </c>
      <c r="L11" s="14">
        <v>73.4</v>
      </c>
      <c r="M11" s="14">
        <v>70.0</v>
      </c>
      <c r="N11" s="14">
        <v>62.8</v>
      </c>
      <c r="O11" s="14">
        <v>58.1</v>
      </c>
      <c r="P11" s="14">
        <v>56.1</v>
      </c>
      <c r="Q11" s="14">
        <v>53.5</v>
      </c>
    </row>
    <row r="12" ht="12.75" customHeight="1">
      <c r="A12" s="17">
        <v>-5.0</v>
      </c>
      <c r="B12" s="1" t="s">
        <v>18</v>
      </c>
      <c r="C12" s="14">
        <v>304.1</v>
      </c>
      <c r="D12" s="14">
        <v>317.2</v>
      </c>
      <c r="E12" s="14">
        <v>306.9</v>
      </c>
      <c r="F12" s="14">
        <v>288.3</v>
      </c>
      <c r="G12" s="14">
        <v>273.3</v>
      </c>
      <c r="H12" s="14">
        <v>261.5</v>
      </c>
      <c r="I12" s="14">
        <v>268.5</v>
      </c>
      <c r="J12" s="14">
        <v>274.4</v>
      </c>
      <c r="K12" s="14">
        <v>274.7</v>
      </c>
      <c r="L12" s="14">
        <v>263.6</v>
      </c>
      <c r="M12" s="14">
        <v>252.7</v>
      </c>
      <c r="N12" s="14">
        <v>236.0</v>
      </c>
      <c r="O12" s="14">
        <v>225.8</v>
      </c>
      <c r="P12" s="14">
        <v>217.8</v>
      </c>
      <c r="Q12" s="14">
        <v>204.8</v>
      </c>
    </row>
    <row r="13" ht="12.75" customHeight="1">
      <c r="A13" s="17"/>
      <c r="B13" s="1"/>
    </row>
    <row r="14" ht="12.75" customHeight="1">
      <c r="A14" s="17">
        <v>-6.0</v>
      </c>
      <c r="B14" s="1" t="s">
        <v>91</v>
      </c>
      <c r="C14" s="14">
        <v>27.5</v>
      </c>
      <c r="D14" s="14">
        <v>28.5</v>
      </c>
      <c r="E14" s="14">
        <v>27.3</v>
      </c>
      <c r="F14" s="14">
        <v>25.5</v>
      </c>
      <c r="G14" s="14">
        <v>24.1</v>
      </c>
      <c r="H14" s="14">
        <v>23.0</v>
      </c>
      <c r="I14" s="14">
        <v>24.1</v>
      </c>
      <c r="J14" s="14">
        <v>25.0</v>
      </c>
      <c r="K14" s="14">
        <v>25.4</v>
      </c>
      <c r="L14" s="14">
        <v>24.3</v>
      </c>
      <c r="M14" s="14">
        <v>22.5</v>
      </c>
      <c r="N14" s="14">
        <v>21.5</v>
      </c>
      <c r="O14" s="14">
        <v>20.4</v>
      </c>
      <c r="P14" s="14">
        <v>19.4</v>
      </c>
      <c r="Q14" s="14">
        <v>18.4</v>
      </c>
    </row>
    <row r="15" ht="12.75" customHeight="1">
      <c r="A15" s="17">
        <v>-7.0</v>
      </c>
      <c r="B15" s="1" t="s">
        <v>92</v>
      </c>
      <c r="C15" s="14">
        <v>81.7</v>
      </c>
      <c r="D15" s="14">
        <v>83.5</v>
      </c>
      <c r="E15" s="14">
        <v>84.1</v>
      </c>
      <c r="F15" s="14">
        <v>85.9</v>
      </c>
      <c r="G15" s="14">
        <v>89.7</v>
      </c>
      <c r="H15" s="14">
        <v>92.2</v>
      </c>
      <c r="I15" s="14">
        <v>93.7</v>
      </c>
      <c r="J15" s="14">
        <v>97.0</v>
      </c>
      <c r="K15" s="14">
        <v>93.3</v>
      </c>
      <c r="L15" s="14">
        <v>93.2</v>
      </c>
      <c r="M15" s="14">
        <v>82.6</v>
      </c>
      <c r="N15" s="14">
        <v>82.0</v>
      </c>
      <c r="O15" s="14">
        <v>82.0</v>
      </c>
      <c r="P15" s="14">
        <v>81.5</v>
      </c>
      <c r="Q15" s="14">
        <v>80.6</v>
      </c>
    </row>
    <row r="16" ht="12.75" customHeight="1">
      <c r="A16" s="17">
        <v>-8.0</v>
      </c>
      <c r="B16" s="1" t="s">
        <v>94</v>
      </c>
      <c r="C16" s="14">
        <v>36.6</v>
      </c>
      <c r="D16" s="14">
        <v>38.7</v>
      </c>
      <c r="E16" s="14">
        <v>36.3</v>
      </c>
      <c r="F16" s="14">
        <v>33.6</v>
      </c>
      <c r="G16" s="14">
        <v>31.0</v>
      </c>
      <c r="H16" s="14">
        <v>28.8</v>
      </c>
      <c r="I16" s="14">
        <v>29.2</v>
      </c>
      <c r="J16" s="14">
        <v>29.3</v>
      </c>
      <c r="K16" s="14">
        <v>27.9</v>
      </c>
      <c r="L16" s="14">
        <v>26.3</v>
      </c>
      <c r="M16" s="14">
        <v>23.2</v>
      </c>
      <c r="N16" s="14">
        <v>21.4</v>
      </c>
      <c r="O16" s="14">
        <v>20.1</v>
      </c>
      <c r="P16" s="14">
        <v>19.1</v>
      </c>
      <c r="Q16" s="14">
        <v>17.8</v>
      </c>
    </row>
    <row r="17" ht="12.75" customHeight="1">
      <c r="A17" s="17">
        <v>-9.0</v>
      </c>
      <c r="B17" s="1" t="s">
        <v>99</v>
      </c>
      <c r="C17" s="14">
        <v>71.4</v>
      </c>
      <c r="D17" s="14">
        <v>60.0</v>
      </c>
      <c r="E17" s="14">
        <v>49.6</v>
      </c>
      <c r="F17" s="14">
        <v>45.7</v>
      </c>
      <c r="G17" s="14">
        <v>37.0</v>
      </c>
      <c r="H17" s="14">
        <v>30.2</v>
      </c>
      <c r="I17" s="14">
        <v>31.6</v>
      </c>
      <c r="J17" s="14">
        <v>28.9</v>
      </c>
      <c r="K17" s="14">
        <v>23.0</v>
      </c>
      <c r="L17" s="14">
        <v>19.2</v>
      </c>
      <c r="M17" s="14">
        <v>18.0</v>
      </c>
      <c r="N17" s="14">
        <v>15.7</v>
      </c>
      <c r="O17" s="14">
        <v>13.8</v>
      </c>
      <c r="P17" s="14">
        <v>12.3</v>
      </c>
      <c r="Q17" s="14">
        <v>11.0</v>
      </c>
    </row>
    <row r="18" ht="12.75" customHeight="1">
      <c r="A18" s="17">
        <v>-10.0</v>
      </c>
      <c r="B18" s="1" t="s">
        <v>101</v>
      </c>
      <c r="C18" s="14">
        <v>86.8</v>
      </c>
      <c r="D18" s="14">
        <v>106.5</v>
      </c>
      <c r="E18" s="14">
        <v>109.7</v>
      </c>
      <c r="F18" s="14">
        <v>97.5</v>
      </c>
      <c r="G18" s="14">
        <v>91.5</v>
      </c>
      <c r="H18" s="14">
        <v>87.2</v>
      </c>
      <c r="I18" s="14">
        <v>90.0</v>
      </c>
      <c r="J18" s="14">
        <v>94.3</v>
      </c>
      <c r="K18" s="14">
        <v>105.0</v>
      </c>
      <c r="L18" s="14">
        <v>100.7</v>
      </c>
      <c r="M18" s="14">
        <v>106.5</v>
      </c>
      <c r="N18" s="14">
        <v>95.5</v>
      </c>
      <c r="O18" s="14">
        <v>89.5</v>
      </c>
      <c r="P18" s="14">
        <v>85.4</v>
      </c>
      <c r="Q18" s="14">
        <v>77.0</v>
      </c>
    </row>
    <row r="19" ht="12.75" customHeight="1">
      <c r="A19" s="17">
        <v>-11.0</v>
      </c>
      <c r="B19" s="1" t="s">
        <v>103</v>
      </c>
    </row>
    <row r="20" ht="12.75" customHeight="1">
      <c r="A20" s="17">
        <v>-12.0</v>
      </c>
      <c r="B20" s="1" t="s">
        <v>105</v>
      </c>
      <c r="C20" s="14">
        <v>54.2</v>
      </c>
      <c r="D20" s="14">
        <v>57.6</v>
      </c>
      <c r="E20" s="14">
        <v>55.3</v>
      </c>
      <c r="F20" s="14">
        <v>48.3</v>
      </c>
      <c r="G20" s="14">
        <v>41.2</v>
      </c>
      <c r="H20" s="14">
        <v>37.4</v>
      </c>
      <c r="I20" s="14">
        <v>39.5</v>
      </c>
      <c r="J20" s="14">
        <v>39.9</v>
      </c>
      <c r="K20" s="14">
        <v>40.7</v>
      </c>
      <c r="L20" s="14">
        <v>39.4</v>
      </c>
      <c r="M20" s="14">
        <v>40.9</v>
      </c>
      <c r="N20" s="14">
        <v>36.8</v>
      </c>
      <c r="O20" s="14">
        <v>34.2</v>
      </c>
      <c r="P20" s="14">
        <v>32.8</v>
      </c>
      <c r="Q20" s="14">
        <v>29.8</v>
      </c>
    </row>
    <row r="21" ht="12.75" customHeight="1">
      <c r="A21" s="17">
        <v>-13.0</v>
      </c>
      <c r="B21" s="1" t="s">
        <v>106</v>
      </c>
      <c r="C21" s="15">
        <v>-23.8</v>
      </c>
      <c r="D21" s="15">
        <v>-19.4</v>
      </c>
      <c r="E21" s="15">
        <v>-15.8</v>
      </c>
      <c r="F21" s="15">
        <v>-13.2</v>
      </c>
      <c r="G21" s="15">
        <v>-9.3</v>
      </c>
      <c r="H21" s="15">
        <v>-7.0</v>
      </c>
      <c r="I21" s="15">
        <v>-7.9</v>
      </c>
      <c r="J21" s="15">
        <v>-7.1</v>
      </c>
      <c r="K21" s="15">
        <v>-4.9</v>
      </c>
      <c r="L21" s="15">
        <v>-4.1</v>
      </c>
      <c r="M21" s="15">
        <v>-3.7</v>
      </c>
      <c r="N21" s="15">
        <v>-3.2</v>
      </c>
      <c r="O21" s="15">
        <v>-2.6</v>
      </c>
      <c r="P21" s="15">
        <v>-2.0</v>
      </c>
      <c r="Q21" s="15">
        <v>-1.8</v>
      </c>
    </row>
    <row r="22" ht="12.75" customHeight="1">
      <c r="A22" s="17">
        <v>-14.0</v>
      </c>
      <c r="B22" s="1" t="s">
        <v>107</v>
      </c>
      <c r="C22" s="14">
        <v>30.4</v>
      </c>
      <c r="D22" s="14">
        <v>38.2</v>
      </c>
      <c r="E22" s="14">
        <v>39.5</v>
      </c>
      <c r="F22" s="14">
        <v>35.0</v>
      </c>
      <c r="G22" s="14">
        <v>31.9</v>
      </c>
      <c r="H22" s="14">
        <v>30.5</v>
      </c>
      <c r="I22" s="14">
        <v>31.6</v>
      </c>
      <c r="J22" s="14">
        <v>32.8</v>
      </c>
      <c r="K22" s="14">
        <v>35.8</v>
      </c>
      <c r="L22" s="14">
        <v>35.3</v>
      </c>
      <c r="M22" s="14">
        <v>37.2</v>
      </c>
      <c r="N22" s="14">
        <v>33.6</v>
      </c>
      <c r="O22" s="14">
        <v>31.6</v>
      </c>
      <c r="P22" s="14">
        <v>30.8</v>
      </c>
      <c r="Q22" s="14">
        <v>28.1</v>
      </c>
    </row>
    <row r="23" ht="12.75" customHeight="1">
      <c r="A23" s="17">
        <v>-15.0</v>
      </c>
      <c r="B23" s="1" t="s">
        <v>109</v>
      </c>
      <c r="C23" s="14">
        <v>56.4</v>
      </c>
      <c r="D23" s="14">
        <v>68.3</v>
      </c>
      <c r="E23" s="14">
        <v>70.3</v>
      </c>
      <c r="F23" s="14">
        <v>62.5</v>
      </c>
      <c r="G23" s="14">
        <v>59.6</v>
      </c>
      <c r="H23" s="14">
        <v>56.8</v>
      </c>
      <c r="I23" s="14">
        <v>58.4</v>
      </c>
      <c r="J23" s="14">
        <v>61.5</v>
      </c>
      <c r="K23" s="14">
        <v>69.2</v>
      </c>
      <c r="L23" s="14">
        <v>65.3</v>
      </c>
      <c r="M23" s="14">
        <v>69.2</v>
      </c>
      <c r="N23" s="14">
        <v>61.9</v>
      </c>
      <c r="O23" s="14">
        <v>57.9</v>
      </c>
      <c r="P23" s="14">
        <v>54.5</v>
      </c>
      <c r="Q23" s="14">
        <v>48.9</v>
      </c>
      <c r="S23" s="7"/>
    </row>
    <row r="24" ht="12.75" customHeight="1">
      <c r="A24" s="17">
        <v>-16.0</v>
      </c>
      <c r="B24" s="1" t="s">
        <v>111</v>
      </c>
      <c r="C24" s="14">
        <v>47.6</v>
      </c>
      <c r="D24" s="14">
        <v>40.6</v>
      </c>
      <c r="E24" s="14">
        <v>33.8</v>
      </c>
      <c r="F24" s="14">
        <v>32.4</v>
      </c>
      <c r="G24" s="14">
        <v>27.7</v>
      </c>
      <c r="H24" s="14">
        <v>23.3</v>
      </c>
      <c r="I24" s="14">
        <v>23.6</v>
      </c>
      <c r="J24" s="14">
        <v>21.8</v>
      </c>
      <c r="K24" s="14">
        <v>18.1</v>
      </c>
      <c r="L24" s="14">
        <v>15.1</v>
      </c>
      <c r="M24" s="14">
        <v>14.3</v>
      </c>
      <c r="N24" s="14">
        <v>12.5</v>
      </c>
      <c r="O24" s="14">
        <v>11.3</v>
      </c>
      <c r="P24" s="14">
        <v>10.4</v>
      </c>
      <c r="Q24" s="14">
        <v>9.3</v>
      </c>
    </row>
    <row r="25" ht="12.75" customHeight="1">
      <c r="A25" s="17">
        <v>-17.0</v>
      </c>
      <c r="B25" s="1" t="s">
        <v>113</v>
      </c>
      <c r="C25" s="14">
        <v>104.0</v>
      </c>
      <c r="D25" s="14">
        <v>108.9</v>
      </c>
      <c r="E25" s="14">
        <v>104.0</v>
      </c>
      <c r="F25" s="14">
        <v>95.0</v>
      </c>
      <c r="G25" s="14">
        <v>87.3</v>
      </c>
      <c r="H25" s="14">
        <v>80.0</v>
      </c>
      <c r="I25" s="14">
        <v>82.1</v>
      </c>
      <c r="J25" s="14">
        <v>83.3</v>
      </c>
      <c r="K25" s="14">
        <v>87.3</v>
      </c>
      <c r="L25" s="14">
        <v>80.4</v>
      </c>
      <c r="M25" s="14">
        <v>83.5</v>
      </c>
      <c r="N25" s="14">
        <v>74.4</v>
      </c>
      <c r="O25" s="14">
        <v>69.1</v>
      </c>
      <c r="P25" s="14">
        <v>64.9</v>
      </c>
      <c r="Q25" s="14">
        <v>58.2</v>
      </c>
    </row>
    <row r="26" ht="12.75" customHeight="1">
      <c r="A26" s="17">
        <v>-18.0</v>
      </c>
      <c r="B26" s="1" t="s">
        <v>114</v>
      </c>
      <c r="C26" s="14">
        <v>42.6</v>
      </c>
      <c r="D26" s="14">
        <v>33.8</v>
      </c>
      <c r="E26" s="14">
        <v>41.8</v>
      </c>
      <c r="F26" s="14">
        <v>57.5</v>
      </c>
      <c r="G26" s="14">
        <v>34.1</v>
      </c>
      <c r="H26" s="14">
        <v>9.4</v>
      </c>
      <c r="I26" s="14">
        <v>1.9</v>
      </c>
      <c r="J26" s="14">
        <v>2.6</v>
      </c>
      <c r="K26" s="14">
        <v>2.0</v>
      </c>
      <c r="L26" s="14">
        <v>3.9</v>
      </c>
      <c r="M26" s="14">
        <v>11.0</v>
      </c>
      <c r="N26" s="14">
        <v>0.0</v>
      </c>
      <c r="O26" s="14">
        <v>0.6</v>
      </c>
      <c r="P26" s="14">
        <v>1.1</v>
      </c>
      <c r="Q26" s="14">
        <v>0.2</v>
      </c>
    </row>
    <row r="27" ht="12.75" customHeight="1">
      <c r="A27" s="17"/>
      <c r="B27" s="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ht="12.75" customHeight="1">
      <c r="A28" s="17">
        <v>-19.0</v>
      </c>
      <c r="B28" s="1" t="s">
        <v>117</v>
      </c>
      <c r="C28" s="14">
        <v>61.4</v>
      </c>
      <c r="D28" s="14">
        <v>75.1</v>
      </c>
      <c r="E28" s="14">
        <v>62.2</v>
      </c>
      <c r="F28" s="14">
        <v>37.4</v>
      </c>
      <c r="G28" s="14">
        <v>53.2</v>
      </c>
      <c r="H28" s="14">
        <v>70.7</v>
      </c>
      <c r="I28" s="14">
        <v>80.2</v>
      </c>
      <c r="J28" s="14">
        <v>80.7</v>
      </c>
      <c r="K28" s="14">
        <v>85.3</v>
      </c>
      <c r="L28" s="14">
        <v>76.5</v>
      </c>
      <c r="M28" s="14">
        <v>72.5</v>
      </c>
      <c r="N28" s="14">
        <v>74.3</v>
      </c>
      <c r="O28" s="14">
        <v>68.5</v>
      </c>
      <c r="P28" s="14">
        <v>63.8</v>
      </c>
      <c r="Q28" s="14">
        <v>58.0</v>
      </c>
    </row>
    <row r="29" ht="12.75" customHeight="1">
      <c r="A29" s="17"/>
      <c r="B29" s="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ht="12.75" customHeight="1">
      <c r="A30" s="17">
        <v>-20.0</v>
      </c>
      <c r="B30" s="1" t="s">
        <v>118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>
        <v>283.1</v>
      </c>
    </row>
    <row r="31" ht="12.75" customHeight="1">
      <c r="A31" s="17"/>
      <c r="B31" s="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ht="12.75" customHeight="1">
      <c r="A32" s="17">
        <v>-21.0</v>
      </c>
      <c r="B32" s="1" t="s">
        <v>119</v>
      </c>
      <c r="C32" s="14">
        <v>61.4</v>
      </c>
      <c r="D32" s="14">
        <v>136.5</v>
      </c>
      <c r="E32" s="14">
        <v>198.8</v>
      </c>
      <c r="F32" s="14">
        <v>236.2</v>
      </c>
      <c r="G32" s="14">
        <v>289.3</v>
      </c>
      <c r="H32" s="14">
        <v>360.0</v>
      </c>
      <c r="I32" s="14">
        <v>440.2</v>
      </c>
      <c r="J32" s="14">
        <v>520.9</v>
      </c>
      <c r="K32" s="14">
        <v>606.2</v>
      </c>
      <c r="L32" s="14">
        <v>682.7</v>
      </c>
      <c r="M32" s="14">
        <v>755.2</v>
      </c>
      <c r="N32" s="14">
        <v>829.5</v>
      </c>
      <c r="O32" s="14">
        <v>898.0</v>
      </c>
      <c r="P32" s="14">
        <v>961.8</v>
      </c>
      <c r="Q32" s="14">
        <v>1302.9</v>
      </c>
    </row>
    <row r="33" ht="12.7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ht="12.75" customHeight="1">
      <c r="A34" s="1"/>
      <c r="B34" s="1"/>
    </row>
    <row r="35" ht="12.75" customHeight="1">
      <c r="A35" s="27" t="s">
        <v>122</v>
      </c>
    </row>
    <row r="36" ht="12.75" customHeight="1">
      <c r="B36" s="7" t="s">
        <v>135</v>
      </c>
      <c r="C36" s="33">
        <f t="shared" ref="C36:Q36" si="1">C28/C41</f>
        <v>54.55837924</v>
      </c>
      <c r="D36" s="33">
        <f t="shared" si="1"/>
        <v>59.29609799</v>
      </c>
      <c r="E36" s="33">
        <f t="shared" si="1"/>
        <v>43.63848374</v>
      </c>
      <c r="F36" s="33">
        <f t="shared" si="1"/>
        <v>23.31545843</v>
      </c>
      <c r="G36" s="33">
        <f t="shared" si="1"/>
        <v>29.46979252</v>
      </c>
      <c r="H36" s="33">
        <f t="shared" si="1"/>
        <v>34.79989623</v>
      </c>
      <c r="I36" s="33">
        <f t="shared" si="1"/>
        <v>35.07728671</v>
      </c>
      <c r="J36" s="33">
        <f t="shared" si="1"/>
        <v>31.36304695</v>
      </c>
      <c r="K36" s="33">
        <f t="shared" si="1"/>
        <v>29.45688599</v>
      </c>
      <c r="L36" s="33">
        <f t="shared" si="1"/>
        <v>23.47428251</v>
      </c>
      <c r="M36" s="33">
        <f t="shared" si="1"/>
        <v>19.7679661</v>
      </c>
      <c r="N36" s="33">
        <f t="shared" si="1"/>
        <v>18.00138349</v>
      </c>
      <c r="O36" s="33">
        <f t="shared" si="1"/>
        <v>14.74689985</v>
      </c>
      <c r="P36" s="33">
        <f t="shared" si="1"/>
        <v>12.2046106</v>
      </c>
      <c r="Q36" s="33">
        <f t="shared" si="1"/>
        <v>9.85880624</v>
      </c>
    </row>
    <row r="37" ht="12.75" customHeight="1">
      <c r="B37" s="7" t="s">
        <v>146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>
        <f>Q30/Q41</f>
        <v>48.12117322</v>
      </c>
    </row>
    <row r="38" ht="12.75" customHeight="1">
      <c r="B38" s="7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ht="12.75" customHeight="1">
      <c r="B39" s="7" t="s">
        <v>151</v>
      </c>
      <c r="C39" s="38">
        <f>SUM(C36:Q37)</f>
        <v>487.1504498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ht="12.75" customHeight="1"/>
    <row r="41" ht="12.75" customHeight="1">
      <c r="B41" s="7" t="s">
        <v>158</v>
      </c>
      <c r="C41" s="33">
        <f>1+C42</f>
        <v>1.1254</v>
      </c>
      <c r="D41" s="33">
        <f t="shared" ref="D41:Q41" si="2">$C$41^D3</f>
        <v>1.26652516</v>
      </c>
      <c r="E41" s="33">
        <f t="shared" si="2"/>
        <v>1.425347415</v>
      </c>
      <c r="F41" s="33">
        <f t="shared" si="2"/>
        <v>1.604085981</v>
      </c>
      <c r="G41" s="33">
        <f t="shared" si="2"/>
        <v>1.805238363</v>
      </c>
      <c r="H41" s="33">
        <f t="shared" si="2"/>
        <v>2.031615254</v>
      </c>
      <c r="I41" s="33">
        <f t="shared" si="2"/>
        <v>2.286379806</v>
      </c>
      <c r="J41" s="33">
        <f t="shared" si="2"/>
        <v>2.573091834</v>
      </c>
      <c r="K41" s="33">
        <f t="shared" si="2"/>
        <v>2.89575755</v>
      </c>
      <c r="L41" s="33">
        <f t="shared" si="2"/>
        <v>3.258885547</v>
      </c>
      <c r="M41" s="33">
        <f t="shared" si="2"/>
        <v>3.667549795</v>
      </c>
      <c r="N41" s="33">
        <f t="shared" si="2"/>
        <v>4.127460539</v>
      </c>
      <c r="O41" s="33">
        <f t="shared" si="2"/>
        <v>4.64504409</v>
      </c>
      <c r="P41" s="33">
        <f t="shared" si="2"/>
        <v>5.227532619</v>
      </c>
      <c r="Q41" s="33">
        <f t="shared" si="2"/>
        <v>5.88306521</v>
      </c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B42" s="7" t="s">
        <v>163</v>
      </c>
      <c r="C42" s="33">
        <f>C44+C45*C46</f>
        <v>0.1254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/>
    <row r="44" ht="12.75" customHeight="1">
      <c r="B44" s="7" t="s">
        <v>164</v>
      </c>
      <c r="C44" s="39">
        <v>0.0803</v>
      </c>
    </row>
    <row r="45" ht="12.75" customHeight="1">
      <c r="B45" s="7" t="s">
        <v>166</v>
      </c>
      <c r="C45" s="40">
        <v>0.82</v>
      </c>
    </row>
    <row r="46" ht="12.75" customHeight="1">
      <c r="B46" s="7" t="s">
        <v>167</v>
      </c>
      <c r="C46" s="39">
        <v>0.055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Q1"/>
    <mergeCell ref="A35:Q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2010-04-05T11:50:24Z</dcterms:created>
  <dc:creator>Jerome Taillard</dc:creator>
</cp:coreProperties>
</file>