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anna\Documents\1Steel_Slag_Glasgow\1Substrate Sample stuff\ALS 18 June 2023\QC documents\"/>
    </mc:Choice>
  </mc:AlternateContent>
  <xr:revisionPtr revIDLastSave="0" documentId="13_ncr:1_{83F7A202-6C2B-4B6B-A83D-2768F7FE54CF}" xr6:coauthVersionLast="47" xr6:coauthVersionMax="47" xr10:uidLastSave="{00000000-0000-0000-0000-000000000000}"/>
  <bookViews>
    <workbookView xWindow="-60" yWindow="5544" windowWidth="22956" windowHeight="6816" xr2:uid="{00000000-000D-0000-FFFF-FFFF00000000}"/>
  </bookViews>
  <sheets>
    <sheet name="ALS DUPLICATE results spreadsh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1" l="1"/>
  <c r="U17" i="1"/>
  <c r="V17" i="1"/>
  <c r="W17" i="1"/>
  <c r="X17" i="1"/>
  <c r="Y17" i="1"/>
  <c r="Z17" i="1"/>
  <c r="AA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S17" i="1"/>
  <c r="AV17" i="1"/>
  <c r="AX17" i="1"/>
  <c r="P17" i="1"/>
  <c r="Q17" i="1"/>
  <c r="O17" i="1"/>
  <c r="V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V12" i="1"/>
  <c r="AX12" i="1"/>
  <c r="P12" i="1"/>
  <c r="Q12" i="1"/>
  <c r="S12" i="1"/>
  <c r="T12" i="1"/>
  <c r="O12" i="1"/>
  <c r="E6" i="1"/>
  <c r="F6" i="1"/>
  <c r="G6" i="1"/>
  <c r="H6" i="1"/>
  <c r="I6" i="1"/>
  <c r="J6" i="1"/>
  <c r="K6" i="1"/>
  <c r="L6" i="1"/>
  <c r="M6" i="1"/>
  <c r="N6" i="1"/>
  <c r="C6" i="1"/>
  <c r="D6" i="1"/>
  <c r="B6" i="1"/>
</calcChain>
</file>

<file path=xl/sharedStrings.xml><?xml version="1.0" encoding="utf-8"?>
<sst xmlns="http://schemas.openxmlformats.org/spreadsheetml/2006/main" count="188" uniqueCount="71">
  <si>
    <t>ME-ICP06</t>
  </si>
  <si>
    <t>OA-GRA05</t>
  </si>
  <si>
    <t>TOT-ICP06</t>
  </si>
  <si>
    <t>ME-ICP41</t>
  </si>
  <si>
    <t>SAMPLE</t>
  </si>
  <si>
    <t>SiO2</t>
  </si>
  <si>
    <t>Al2O3</t>
  </si>
  <si>
    <t>Fe2O3</t>
  </si>
  <si>
    <t>CaO</t>
  </si>
  <si>
    <t>MgO</t>
  </si>
  <si>
    <t>Na2O</t>
  </si>
  <si>
    <t>K2O</t>
  </si>
  <si>
    <t>Cr2O3</t>
  </si>
  <si>
    <t>TiO2</t>
  </si>
  <si>
    <t>MnO</t>
  </si>
  <si>
    <t>P2O5</t>
  </si>
  <si>
    <t>SrO</t>
  </si>
  <si>
    <t>BaO</t>
  </si>
  <si>
    <t>Ag</t>
  </si>
  <si>
    <t>Al</t>
  </si>
  <si>
    <t>As</t>
  </si>
  <si>
    <t>B</t>
  </si>
  <si>
    <t>Ba</t>
  </si>
  <si>
    <t>Be</t>
  </si>
  <si>
    <t>Bi</t>
  </si>
  <si>
    <t>Ca</t>
  </si>
  <si>
    <t>Cd</t>
  </si>
  <si>
    <t>Co</t>
  </si>
  <si>
    <t>Cr</t>
  </si>
  <si>
    <t>Cu</t>
  </si>
  <si>
    <t>Fe</t>
  </si>
  <si>
    <t>Ga</t>
  </si>
  <si>
    <t>Hg</t>
  </si>
  <si>
    <t>K</t>
  </si>
  <si>
    <t>La</t>
  </si>
  <si>
    <t>Li</t>
  </si>
  <si>
    <t>Mg</t>
  </si>
  <si>
    <t>Mn</t>
  </si>
  <si>
    <t>Mo</t>
  </si>
  <si>
    <t>Na</t>
  </si>
  <si>
    <t>Ni</t>
  </si>
  <si>
    <t>P</t>
  </si>
  <si>
    <t>Pb</t>
  </si>
  <si>
    <t>S</t>
  </si>
  <si>
    <t>Sb</t>
  </si>
  <si>
    <t>Sc</t>
  </si>
  <si>
    <t>Sr</t>
  </si>
  <si>
    <t>Th</t>
  </si>
  <si>
    <t>Ti</t>
  </si>
  <si>
    <t>Tl</t>
  </si>
  <si>
    <t>U</t>
  </si>
  <si>
    <t>V</t>
  </si>
  <si>
    <t>W</t>
  </si>
  <si>
    <t>Zn</t>
  </si>
  <si>
    <t>DESCRIPTION</t>
  </si>
  <si>
    <t>%</t>
  </si>
  <si>
    <t>ppm</t>
  </si>
  <si>
    <t>&lt;10</t>
  </si>
  <si>
    <t>&lt;2</t>
  </si>
  <si>
    <t>&lt;0.5</t>
  </si>
  <si>
    <t>&lt;1</t>
  </si>
  <si>
    <t>&lt;20</t>
  </si>
  <si>
    <t>MRGeo08</t>
  </si>
  <si>
    <t>EMOG-17</t>
  </si>
  <si>
    <t>% difference</t>
  </si>
  <si>
    <t>The percentage difference here is less than 5% for all values, apart from Cr2O3.</t>
  </si>
  <si>
    <t>Minor Element Recommended Concentrations and Limits (at two Standard Deviations) Certified Concentrations</t>
  </si>
  <si>
    <t>BD</t>
  </si>
  <si>
    <t>Most of the % differences are below 10%, except for Cd, La, Li, Sb and Sc. No % difference exceeds 30%.</t>
  </si>
  <si>
    <t>Reported from document</t>
  </si>
  <si>
    <t xml:space="preserve">Most of the % differences are below 5%, with the exceptions of Bi, Ca, Cd, Hg,  Mn, Na and Sc. While most values are below 25%, the percentage difference for Hg is particularly high, at nearly 60.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</si>
</sst>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"/>
  <sheetViews>
    <sheetView tabSelected="1" workbookViewId="0">
      <selection activeCell="K5" sqref="K5"/>
    </sheetView>
  </sheetViews>
  <sheetFormatPr defaultRowHeight="14.4" x14ac:dyDescent="0.3"/>
  <sheetData>
    <row r="1" spans="1:52" x14ac:dyDescent="0.3"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1</v>
      </c>
      <c r="P1" t="s">
        <v>2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3</v>
      </c>
      <c r="AQ1" t="s">
        <v>3</v>
      </c>
      <c r="AR1" t="s">
        <v>3</v>
      </c>
      <c r="AS1" t="s">
        <v>3</v>
      </c>
      <c r="AT1" t="s">
        <v>3</v>
      </c>
      <c r="AU1" t="s">
        <v>3</v>
      </c>
      <c r="AV1" t="s">
        <v>3</v>
      </c>
      <c r="AW1" t="s">
        <v>3</v>
      </c>
      <c r="AX1" t="s">
        <v>3</v>
      </c>
      <c r="AY1" t="s">
        <v>3</v>
      </c>
      <c r="AZ1" t="s">
        <v>3</v>
      </c>
    </row>
    <row r="2" spans="1:52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</row>
    <row r="3" spans="1:52" x14ac:dyDescent="0.3">
      <c r="A3" t="s">
        <v>54</v>
      </c>
      <c r="B3" t="s">
        <v>55</v>
      </c>
      <c r="C3" t="s">
        <v>55</v>
      </c>
      <c r="D3" t="s">
        <v>55</v>
      </c>
      <c r="E3" t="s">
        <v>55</v>
      </c>
      <c r="F3" t="s">
        <v>55</v>
      </c>
      <c r="G3" t="s">
        <v>55</v>
      </c>
      <c r="H3" t="s">
        <v>55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 t="s">
        <v>55</v>
      </c>
      <c r="O3" t="s">
        <v>56</v>
      </c>
      <c r="P3" t="s">
        <v>55</v>
      </c>
      <c r="Q3" t="s">
        <v>56</v>
      </c>
      <c r="R3" t="s">
        <v>56</v>
      </c>
      <c r="S3" t="s">
        <v>56</v>
      </c>
      <c r="T3" t="s">
        <v>56</v>
      </c>
      <c r="U3" t="s">
        <v>56</v>
      </c>
      <c r="V3" t="s">
        <v>55</v>
      </c>
      <c r="W3" t="s">
        <v>56</v>
      </c>
      <c r="X3" t="s">
        <v>56</v>
      </c>
      <c r="Y3" t="s">
        <v>56</v>
      </c>
      <c r="Z3" t="s">
        <v>56</v>
      </c>
      <c r="AA3" t="s">
        <v>55</v>
      </c>
      <c r="AB3" t="s">
        <v>56</v>
      </c>
      <c r="AC3" t="s">
        <v>56</v>
      </c>
      <c r="AD3" t="s">
        <v>55</v>
      </c>
      <c r="AE3" t="s">
        <v>56</v>
      </c>
      <c r="AF3" t="s">
        <v>56</v>
      </c>
      <c r="AG3" t="s">
        <v>55</v>
      </c>
      <c r="AH3" t="s">
        <v>56</v>
      </c>
      <c r="AI3" t="s">
        <v>56</v>
      </c>
      <c r="AJ3" t="s">
        <v>55</v>
      </c>
      <c r="AK3" t="s">
        <v>56</v>
      </c>
      <c r="AL3" t="s">
        <v>56</v>
      </c>
      <c r="AM3" t="s">
        <v>56</v>
      </c>
      <c r="AN3" t="s">
        <v>55</v>
      </c>
      <c r="AO3" t="s">
        <v>56</v>
      </c>
      <c r="AP3" t="s">
        <v>56</v>
      </c>
      <c r="AQ3" t="s">
        <v>56</v>
      </c>
      <c r="AR3" t="s">
        <v>56</v>
      </c>
      <c r="AS3" t="s">
        <v>55</v>
      </c>
      <c r="AT3" t="s">
        <v>56</v>
      </c>
      <c r="AU3" t="s">
        <v>56</v>
      </c>
      <c r="AV3" t="s">
        <v>56</v>
      </c>
      <c r="AW3" t="s">
        <v>56</v>
      </c>
      <c r="AX3" t="s">
        <v>56</v>
      </c>
    </row>
    <row r="4" spans="1:52" x14ac:dyDescent="0.3">
      <c r="A4" t="s">
        <v>62</v>
      </c>
      <c r="B4">
        <v>63.7</v>
      </c>
      <c r="C4">
        <v>15.05</v>
      </c>
      <c r="D4">
        <v>5.84</v>
      </c>
      <c r="E4">
        <v>3.69</v>
      </c>
      <c r="F4">
        <v>2.34</v>
      </c>
      <c r="G4">
        <v>2.74</v>
      </c>
      <c r="H4">
        <v>3.78</v>
      </c>
      <c r="I4">
        <v>1.4999999999999999E-2</v>
      </c>
      <c r="J4">
        <v>0.84</v>
      </c>
      <c r="K4">
        <v>7.0000000000000007E-2</v>
      </c>
      <c r="L4">
        <v>0.23</v>
      </c>
      <c r="M4">
        <v>0.03</v>
      </c>
      <c r="N4">
        <v>0.12</v>
      </c>
    </row>
    <row r="5" spans="1:52" x14ac:dyDescent="0.3">
      <c r="A5" t="s">
        <v>62</v>
      </c>
      <c r="B5">
        <v>63.2</v>
      </c>
      <c r="C5">
        <v>15</v>
      </c>
      <c r="D5">
        <v>5.72</v>
      </c>
      <c r="E5">
        <v>3.75</v>
      </c>
      <c r="F5">
        <v>2.38</v>
      </c>
      <c r="G5">
        <v>2.69</v>
      </c>
      <c r="H5">
        <v>3.83</v>
      </c>
      <c r="I5">
        <v>1.6E-2</v>
      </c>
      <c r="J5">
        <v>0.85</v>
      </c>
      <c r="K5">
        <v>7.0000000000000007E-2</v>
      </c>
      <c r="L5">
        <v>0.23</v>
      </c>
      <c r="M5">
        <v>0.03</v>
      </c>
      <c r="N5">
        <v>0.12</v>
      </c>
    </row>
    <row r="6" spans="1:52" x14ac:dyDescent="0.3">
      <c r="A6" t="s">
        <v>64</v>
      </c>
      <c r="B6">
        <f>SUM(B4-B5)/((B4+B5)/2)*100</f>
        <v>0.78802206461780921</v>
      </c>
      <c r="C6">
        <f t="shared" ref="C6:E6" si="0">SUM(C4-C5)/((C4+C5)/2)*100</f>
        <v>0.33277870216306632</v>
      </c>
      <c r="D6">
        <f t="shared" si="0"/>
        <v>2.0761245674740505</v>
      </c>
      <c r="E6">
        <f t="shared" si="0"/>
        <v>-1.6129032258064533</v>
      </c>
      <c r="F6">
        <f t="shared" ref="F6" si="1">SUM(F4-F5)/((F4+F5)/2)*100</f>
        <v>-1.6949152542372898</v>
      </c>
      <c r="G6">
        <f t="shared" ref="G6:H6" si="2">SUM(G4-G5)/((G4+G5)/2)*100</f>
        <v>1.8416206261510228</v>
      </c>
      <c r="H6">
        <f t="shared" si="2"/>
        <v>-1.314060446780559</v>
      </c>
      <c r="I6">
        <f t="shared" ref="I6" si="3">SUM(I4-I5)/((I4+I5)/2)*100</f>
        <v>-6.4516129032258114</v>
      </c>
      <c r="J6">
        <f t="shared" ref="J6:K6" si="4">SUM(J4-J5)/((J4+J5)/2)*100</f>
        <v>-1.1834319526627228</v>
      </c>
      <c r="K6">
        <f t="shared" si="4"/>
        <v>0</v>
      </c>
      <c r="L6">
        <f t="shared" ref="L6" si="5">SUM(L4-L5)/((L4+L5)/2)*100</f>
        <v>0</v>
      </c>
      <c r="M6">
        <f t="shared" ref="M6:N6" si="6">SUM(M4-M5)/((M4+M5)/2)*100</f>
        <v>0</v>
      </c>
      <c r="N6">
        <f t="shared" si="6"/>
        <v>0</v>
      </c>
    </row>
    <row r="7" spans="1:52" x14ac:dyDescent="0.3">
      <c r="B7" t="s">
        <v>65</v>
      </c>
    </row>
    <row r="10" spans="1:52" x14ac:dyDescent="0.3">
      <c r="A10" t="s">
        <v>62</v>
      </c>
      <c r="O10">
        <v>4.8</v>
      </c>
      <c r="P10">
        <v>2.73</v>
      </c>
      <c r="Q10">
        <v>34</v>
      </c>
      <c r="R10" t="s">
        <v>57</v>
      </c>
      <c r="S10">
        <v>450</v>
      </c>
      <c r="T10">
        <v>0.8</v>
      </c>
      <c r="U10" t="s">
        <v>58</v>
      </c>
      <c r="V10">
        <v>1.1200000000000001</v>
      </c>
      <c r="W10">
        <v>3</v>
      </c>
      <c r="X10">
        <v>20</v>
      </c>
      <c r="Y10">
        <v>95</v>
      </c>
      <c r="Z10">
        <v>646</v>
      </c>
      <c r="AA10">
        <v>3.64</v>
      </c>
      <c r="AB10">
        <v>10</v>
      </c>
      <c r="AC10" t="s">
        <v>60</v>
      </c>
      <c r="AD10">
        <v>1.28</v>
      </c>
      <c r="AE10">
        <v>30</v>
      </c>
      <c r="AF10">
        <v>30</v>
      </c>
      <c r="AG10">
        <v>1.17</v>
      </c>
      <c r="AH10">
        <v>426</v>
      </c>
      <c r="AI10">
        <v>14</v>
      </c>
      <c r="AJ10">
        <v>0.36</v>
      </c>
      <c r="AK10">
        <v>722</v>
      </c>
      <c r="AL10">
        <v>1050</v>
      </c>
      <c r="AM10">
        <v>1095</v>
      </c>
      <c r="AN10">
        <v>0.31</v>
      </c>
      <c r="AO10">
        <v>4</v>
      </c>
      <c r="AP10">
        <v>7</v>
      </c>
      <c r="AQ10">
        <v>86</v>
      </c>
      <c r="AR10">
        <v>20</v>
      </c>
      <c r="AS10">
        <v>0.39</v>
      </c>
      <c r="AT10" t="s">
        <v>57</v>
      </c>
      <c r="AU10" t="s">
        <v>57</v>
      </c>
      <c r="AV10">
        <v>102</v>
      </c>
      <c r="AW10" t="s">
        <v>57</v>
      </c>
      <c r="AX10">
        <v>810</v>
      </c>
    </row>
    <row r="11" spans="1:52" x14ac:dyDescent="0.3">
      <c r="N11" t="s">
        <v>66</v>
      </c>
      <c r="O11">
        <v>4.3499999999999996</v>
      </c>
      <c r="P11">
        <v>2.8191999999999999</v>
      </c>
      <c r="Q11">
        <v>32.200000000000003</v>
      </c>
      <c r="R11" t="s">
        <v>67</v>
      </c>
      <c r="S11">
        <v>433</v>
      </c>
      <c r="T11">
        <v>0.79</v>
      </c>
      <c r="U11">
        <v>0.65100000000000002</v>
      </c>
      <c r="V11">
        <v>1.1200000000000001</v>
      </c>
      <c r="W11">
        <v>2.2400000000000002</v>
      </c>
      <c r="X11">
        <v>19.5</v>
      </c>
      <c r="Y11">
        <v>94</v>
      </c>
      <c r="Z11">
        <v>648</v>
      </c>
      <c r="AA11">
        <v>3.7662</v>
      </c>
      <c r="AB11">
        <v>10.1</v>
      </c>
      <c r="AC11" t="s">
        <v>67</v>
      </c>
      <c r="AD11">
        <v>1.31</v>
      </c>
      <c r="AE11">
        <v>35.700000000000003</v>
      </c>
      <c r="AF11">
        <v>33.700000000000003</v>
      </c>
      <c r="AG11">
        <v>1.23</v>
      </c>
      <c r="AH11">
        <v>448</v>
      </c>
      <c r="AI11">
        <v>14.6</v>
      </c>
      <c r="AJ11">
        <v>0.36</v>
      </c>
      <c r="AK11">
        <v>687</v>
      </c>
      <c r="AL11">
        <v>981</v>
      </c>
      <c r="AM11">
        <v>1040</v>
      </c>
      <c r="AN11">
        <v>0.33</v>
      </c>
      <c r="AO11">
        <v>3</v>
      </c>
      <c r="AP11">
        <v>8</v>
      </c>
      <c r="AQ11">
        <v>84</v>
      </c>
      <c r="AR11">
        <v>21.7</v>
      </c>
      <c r="AS11">
        <v>0.39</v>
      </c>
      <c r="AT11" t="s">
        <v>67</v>
      </c>
      <c r="AU11" t="s">
        <v>67</v>
      </c>
      <c r="AV11">
        <v>104</v>
      </c>
      <c r="AW11" t="s">
        <v>67</v>
      </c>
      <c r="AX11">
        <v>781</v>
      </c>
    </row>
    <row r="12" spans="1:52" x14ac:dyDescent="0.3">
      <c r="N12" t="s">
        <v>64</v>
      </c>
      <c r="O12">
        <f>SUM(O10-O11)/((O10+O11)/2)*100</f>
        <v>9.8360655737704974</v>
      </c>
      <c r="P12">
        <f t="shared" ref="P12:T12" si="7">SUM(P10-P11)/((P10+P11)/2)*100</f>
        <v>-3.2148778202263371</v>
      </c>
      <c r="Q12">
        <f t="shared" si="7"/>
        <v>5.4380664652567887</v>
      </c>
      <c r="S12">
        <f t="shared" si="7"/>
        <v>3.8505096262740657</v>
      </c>
      <c r="T12">
        <f t="shared" si="7"/>
        <v>1.2578616352201268</v>
      </c>
      <c r="V12">
        <f t="shared" ref="V12" si="8">SUM(V10-V11)/((V10+V11)/2)*100</f>
        <v>0</v>
      </c>
      <c r="W12">
        <f t="shared" ref="W12" si="9">SUM(W10-W11)/((W10+W11)/2)*100</f>
        <v>29.007633587786252</v>
      </c>
      <c r="X12">
        <f t="shared" ref="X12" si="10">SUM(X10-X11)/((X10+X11)/2)*100</f>
        <v>2.5316455696202533</v>
      </c>
      <c r="Y12">
        <f t="shared" ref="Y12" si="11">SUM(Y10-Y11)/((Y10+Y11)/2)*100</f>
        <v>1.0582010582010581</v>
      </c>
      <c r="Z12">
        <f t="shared" ref="Z12" si="12">SUM(Z10-Z11)/((Z10+Z11)/2)*100</f>
        <v>-0.30911901081916537</v>
      </c>
      <c r="AA12">
        <f t="shared" ref="AA12" si="13">SUM(AA10-AA11)/((AA10+AA11)/2)*100</f>
        <v>-3.407955496745966</v>
      </c>
      <c r="AB12">
        <f t="shared" ref="AB12" si="14">SUM(AB10-AB11)/((AB10+AB11)/2)*100</f>
        <v>-0.99502487562188691</v>
      </c>
      <c r="AD12">
        <f t="shared" ref="AD12" si="15">SUM(AD10-AD11)/((AD10+AD11)/2)*100</f>
        <v>-2.3166023166023191</v>
      </c>
      <c r="AE12">
        <f t="shared" ref="AE12" si="16">SUM(AE10-AE11)/((AE10+AE11)/2)*100</f>
        <v>-17.351598173515988</v>
      </c>
      <c r="AF12">
        <f t="shared" ref="AF12" si="17">SUM(AF10-AF11)/((AF10+AF11)/2)*100</f>
        <v>-11.616954474097339</v>
      </c>
      <c r="AG12">
        <f t="shared" ref="AG12" si="18">SUM(AG10-AG11)/((AG10+AG11)/2)*100</f>
        <v>-5.0000000000000044</v>
      </c>
      <c r="AH12">
        <f t="shared" ref="AH12" si="19">SUM(AH10-AH11)/((AH10+AH11)/2)*100</f>
        <v>-5.0343249427917618</v>
      </c>
      <c r="AI12">
        <f t="shared" ref="AI12" si="20">SUM(AI10-AI11)/((AI10+AI11)/2)*100</f>
        <v>-4.1958041958041932</v>
      </c>
      <c r="AJ12">
        <f t="shared" ref="AJ12" si="21">SUM(AJ10-AJ11)/((AJ10+AJ11)/2)*100</f>
        <v>0</v>
      </c>
      <c r="AK12">
        <f t="shared" ref="AK12" si="22">SUM(AK10-AK11)/((AK10+AK11)/2)*100</f>
        <v>4.9680624556422996</v>
      </c>
      <c r="AL12">
        <f t="shared" ref="AL12" si="23">SUM(AL10-AL11)/((AL10+AL11)/2)*100</f>
        <v>6.7946824224519951</v>
      </c>
      <c r="AM12">
        <f t="shared" ref="AM12" si="24">SUM(AM10-AM11)/((AM10+AM11)/2)*100</f>
        <v>5.1522248243559723</v>
      </c>
      <c r="AN12">
        <f t="shared" ref="AN12" si="25">SUM(AN10-AN11)/((AN10+AN11)/2)*100</f>
        <v>-6.2500000000000053</v>
      </c>
      <c r="AO12">
        <f t="shared" ref="AO12" si="26">SUM(AO10-AO11)/((AO10+AO11)/2)*100</f>
        <v>28.571428571428569</v>
      </c>
      <c r="AP12">
        <f t="shared" ref="AP12" si="27">SUM(AP10-AP11)/((AP10+AP11)/2)*100</f>
        <v>-13.333333333333334</v>
      </c>
      <c r="AQ12">
        <f t="shared" ref="AQ12" si="28">SUM(AQ10-AQ11)/((AQ10+AQ11)/2)*100</f>
        <v>2.3529411764705883</v>
      </c>
      <c r="AR12">
        <f t="shared" ref="AR12" si="29">SUM(AR10-AR11)/((AR10+AR11)/2)*100</f>
        <v>-8.1534772182254169</v>
      </c>
      <c r="AS12">
        <f t="shared" ref="AS12" si="30">SUM(AS10-AS11)/((AS10+AS11)/2)*100</f>
        <v>0</v>
      </c>
      <c r="AV12">
        <f t="shared" ref="AV12" si="31">SUM(AV10-AV11)/((AV10+AV11)/2)*100</f>
        <v>-1.9417475728155338</v>
      </c>
      <c r="AX12">
        <f t="shared" ref="AX12" si="32">SUM(AX10-AX11)/((AX10+AX11)/2)*100</f>
        <v>3.6455059710873665</v>
      </c>
    </row>
    <row r="13" spans="1:52" x14ac:dyDescent="0.3">
      <c r="Q13" t="s">
        <v>68</v>
      </c>
    </row>
    <row r="15" spans="1:52" x14ac:dyDescent="0.3">
      <c r="A15" t="s">
        <v>63</v>
      </c>
      <c r="O15">
        <v>67.599999999999994</v>
      </c>
      <c r="P15">
        <v>1.56</v>
      </c>
      <c r="Q15">
        <v>594</v>
      </c>
      <c r="R15" t="s">
        <v>57</v>
      </c>
      <c r="S15">
        <v>40</v>
      </c>
      <c r="T15" t="s">
        <v>59</v>
      </c>
      <c r="U15">
        <v>5</v>
      </c>
      <c r="V15">
        <v>0.93</v>
      </c>
      <c r="W15">
        <v>22.6</v>
      </c>
      <c r="X15">
        <v>764</v>
      </c>
      <c r="Y15">
        <v>50</v>
      </c>
      <c r="Z15">
        <v>8360</v>
      </c>
      <c r="AA15">
        <v>4.54</v>
      </c>
      <c r="AB15" t="s">
        <v>57</v>
      </c>
      <c r="AC15">
        <v>1</v>
      </c>
      <c r="AD15">
        <v>0.65</v>
      </c>
      <c r="AE15">
        <v>20</v>
      </c>
      <c r="AF15">
        <v>20</v>
      </c>
      <c r="AG15">
        <v>0.76</v>
      </c>
      <c r="AH15">
        <v>634</v>
      </c>
      <c r="AI15">
        <v>1035</v>
      </c>
      <c r="AJ15">
        <v>0.16</v>
      </c>
      <c r="AK15">
        <v>7670</v>
      </c>
      <c r="AL15">
        <v>780</v>
      </c>
      <c r="AM15">
        <v>7170</v>
      </c>
      <c r="AN15">
        <v>3.17</v>
      </c>
      <c r="AO15">
        <v>696</v>
      </c>
      <c r="AP15">
        <v>4</v>
      </c>
      <c r="AQ15">
        <v>55</v>
      </c>
      <c r="AR15" t="s">
        <v>61</v>
      </c>
      <c r="AS15">
        <v>0.21</v>
      </c>
      <c r="AT15" t="s">
        <v>57</v>
      </c>
      <c r="AU15" t="s">
        <v>57</v>
      </c>
      <c r="AV15">
        <v>63</v>
      </c>
      <c r="AW15" t="s">
        <v>57</v>
      </c>
      <c r="AX15">
        <v>7370</v>
      </c>
    </row>
    <row r="16" spans="1:52" x14ac:dyDescent="0.3">
      <c r="N16" t="s">
        <v>69</v>
      </c>
      <c r="O16">
        <v>67</v>
      </c>
      <c r="P16">
        <v>1.62</v>
      </c>
      <c r="Q16">
        <v>580</v>
      </c>
      <c r="R16" t="s">
        <v>67</v>
      </c>
      <c r="U16">
        <v>5.92</v>
      </c>
      <c r="V16">
        <v>0.97899999999999998</v>
      </c>
      <c r="W16">
        <v>20.399999999999999</v>
      </c>
      <c r="X16">
        <v>756</v>
      </c>
      <c r="Y16">
        <v>48.2</v>
      </c>
      <c r="Z16">
        <v>8371</v>
      </c>
      <c r="AA16">
        <v>4.66</v>
      </c>
      <c r="AC16">
        <v>0.55000000000000004</v>
      </c>
      <c r="AD16">
        <v>0.67900000000000005</v>
      </c>
      <c r="AE16">
        <v>20.6</v>
      </c>
      <c r="AF16">
        <v>19.2</v>
      </c>
      <c r="AG16">
        <v>0.78</v>
      </c>
      <c r="AH16">
        <v>670</v>
      </c>
      <c r="AI16">
        <v>1079</v>
      </c>
      <c r="AJ16">
        <v>0.17599999999999999</v>
      </c>
      <c r="AK16">
        <v>7698</v>
      </c>
      <c r="AL16">
        <v>760</v>
      </c>
      <c r="AM16">
        <v>7228</v>
      </c>
      <c r="AN16">
        <v>3.23</v>
      </c>
      <c r="AO16">
        <v>675</v>
      </c>
      <c r="AP16">
        <v>4.8899999999999997</v>
      </c>
      <c r="AQ16">
        <v>53</v>
      </c>
      <c r="AS16">
        <v>0.214</v>
      </c>
      <c r="AV16">
        <v>66</v>
      </c>
      <c r="AX16">
        <v>7534</v>
      </c>
    </row>
    <row r="17" spans="14:50" x14ac:dyDescent="0.3">
      <c r="N17" t="s">
        <v>64</v>
      </c>
      <c r="O17">
        <f>SUM(O15-O16)/((O15+O16)/2)*100</f>
        <v>0.89153046062406294</v>
      </c>
      <c r="P17">
        <f t="shared" ref="P17:Q17" si="33">SUM(P15-P16)/((P15+P16)/2)*100</f>
        <v>-3.7735849056603805</v>
      </c>
      <c r="Q17">
        <f t="shared" si="33"/>
        <v>2.385008517887564</v>
      </c>
      <c r="S17">
        <f t="shared" ref="S17" si="34">SUM(S15-S16)/((S15+S16)/2)*100</f>
        <v>200</v>
      </c>
      <c r="T17" t="s">
        <v>67</v>
      </c>
      <c r="U17">
        <f t="shared" ref="U17" si="35">SUM(U15-U16)/((U15+U16)/2)*100</f>
        <v>-16.849816849816847</v>
      </c>
      <c r="V17">
        <f t="shared" ref="V17" si="36">SUM(V15-V16)/((V15+V16)/2)*100</f>
        <v>-5.1335777894185366</v>
      </c>
      <c r="W17">
        <f t="shared" ref="W17" si="37">SUM(W15-W16)/((W15+W16)/2)*100</f>
        <v>10.232558139534898</v>
      </c>
      <c r="X17">
        <f t="shared" ref="X17" si="38">SUM(X15-X16)/((X15+X16)/2)*100</f>
        <v>1.0526315789473684</v>
      </c>
      <c r="Y17">
        <f t="shared" ref="Y17" si="39">SUM(Y15-Y16)/((Y15+Y16)/2)*100</f>
        <v>3.6659877800407275</v>
      </c>
      <c r="Z17">
        <f t="shared" ref="Z17" si="40">SUM(Z15-Z16)/((Z15+Z16)/2)*100</f>
        <v>-0.13149243918474687</v>
      </c>
      <c r="AA17">
        <f t="shared" ref="AA17" si="41">SUM(AA15-AA16)/((AA15+AA16)/2)*100</f>
        <v>-2.6086956521739157</v>
      </c>
      <c r="AB17" t="s">
        <v>67</v>
      </c>
      <c r="AC17">
        <f t="shared" ref="AC17" si="42">SUM(AC15-AC16)/((AC15+AC16)/2)*100</f>
        <v>58.064516129032249</v>
      </c>
      <c r="AD17">
        <f t="shared" ref="AD17" si="43">SUM(AD15-AD16)/((AD15+AD16)/2)*100</f>
        <v>-4.3641835966892435</v>
      </c>
      <c r="AE17">
        <f t="shared" ref="AE17" si="44">SUM(AE15-AE16)/((AE15+AE16)/2)*100</f>
        <v>-2.9556650246305485</v>
      </c>
      <c r="AF17">
        <f t="shared" ref="AF17" si="45">SUM(AF15-AF16)/((AF15+AF16)/2)*100</f>
        <v>4.0816326530612272</v>
      </c>
      <c r="AG17">
        <f t="shared" ref="AG17" si="46">SUM(AG15-AG16)/((AG15+AG16)/2)*100</f>
        <v>-2.5974025974025996</v>
      </c>
      <c r="AH17">
        <f t="shared" ref="AH17" si="47">SUM(AH15-AH16)/((AH15+AH16)/2)*100</f>
        <v>-5.5214723926380369</v>
      </c>
      <c r="AI17">
        <f t="shared" ref="AI17" si="48">SUM(AI15-AI16)/((AI15+AI16)/2)*100</f>
        <v>-4.1627246925260177</v>
      </c>
      <c r="AJ17">
        <f t="shared" ref="AJ17" si="49">SUM(AJ15-AJ16)/((AJ15+AJ16)/2)*100</f>
        <v>-9.5238095238095166</v>
      </c>
      <c r="AK17">
        <f t="shared" ref="AK17" si="50">SUM(AK15-AK16)/((AK15+AK16)/2)*100</f>
        <v>-0.36439354502863092</v>
      </c>
      <c r="AL17">
        <f t="shared" ref="AL17" si="51">SUM(AL15-AL16)/((AL15+AL16)/2)*100</f>
        <v>2.5974025974025974</v>
      </c>
      <c r="AM17">
        <f t="shared" ref="AM17" si="52">SUM(AM15-AM16)/((AM15+AM16)/2)*100</f>
        <v>-0.80566745381302951</v>
      </c>
      <c r="AN17">
        <f t="shared" ref="AN17" si="53">SUM(AN15-AN16)/((AN15+AN16)/2)*100</f>
        <v>-1.8750000000000018</v>
      </c>
      <c r="AO17">
        <f t="shared" ref="AO17" si="54">SUM(AO15-AO16)/((AO15+AO16)/2)*100</f>
        <v>3.0634573304157549</v>
      </c>
      <c r="AP17">
        <f t="shared" ref="AP17" si="55">SUM(AP15-AP16)/((AP15+AP16)/2)*100</f>
        <v>-20.02249718785151</v>
      </c>
      <c r="AQ17">
        <f t="shared" ref="AQ17" si="56">SUM(AQ15-AQ16)/((AQ15+AQ16)/2)*100</f>
        <v>3.7037037037037033</v>
      </c>
      <c r="AR17" t="s">
        <v>67</v>
      </c>
      <c r="AS17">
        <f t="shared" ref="AS17" si="57">SUM(AS15-AS16)/((AS15+AS16)/2)*100</f>
        <v>-1.8867924528301903</v>
      </c>
      <c r="AT17" t="s">
        <v>67</v>
      </c>
      <c r="AU17" t="s">
        <v>67</v>
      </c>
      <c r="AV17">
        <f t="shared" ref="AV17" si="58">SUM(AV15-AV16)/((AV15+AV16)/2)*100</f>
        <v>-4.6511627906976747</v>
      </c>
      <c r="AW17" t="s">
        <v>67</v>
      </c>
      <c r="AX17">
        <f t="shared" ref="AX17" si="59">SUM(AX15-AX16)/((AX15+AX16)/2)*100</f>
        <v>-2.200751476113795</v>
      </c>
    </row>
    <row r="18" spans="14:50" x14ac:dyDescent="0.3">
      <c r="Q18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ALS DUPLICATE results spreadshe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Savanna</dc:creator>
  <cp:lastModifiedBy>Savanna van Mesdag (PGR)</cp:lastModifiedBy>
  <dcterms:created xsi:type="dcterms:W3CDTF">2023-10-02T16:06:37Z</dcterms:created>
  <dcterms:modified xsi:type="dcterms:W3CDTF">2023-10-12T19:11:04Z</dcterms:modified>
</cp:coreProperties>
</file>