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/>
  <bookViews>
    <workbookView xWindow="-105" yWindow="-105" windowWidth="20730" windowHeight="11760"/>
  </bookViews>
  <sheets>
    <sheet name="PACIENT 1" sheetId="2" r:id="rId1"/>
    <sheet name="PACIENT 2" sheetId="6" r:id="rId2"/>
    <sheet name="PACIENT 3" sheetId="9" r:id="rId3"/>
    <sheet name="PACIENT 4" sheetId="10" r:id="rId4"/>
  </sheets>
  <definedNames>
    <definedName name="ColumnTitle1" localSheetId="1">Data5[[#Headers],[ORA]]</definedName>
    <definedName name="ColumnTitle1" localSheetId="2">Data56[[#Headers],[ORA]]</definedName>
    <definedName name="ColumnTitle1" localSheetId="3">Data57[[#Headers],[ORA]]</definedName>
    <definedName name="ColumnTitle1">Data[[#Headers],[ORA]]</definedName>
    <definedName name="MaxDiastolic" localSheetId="1">'PACIENT 2'!$F$6</definedName>
    <definedName name="MaxDiastolic" localSheetId="2">'PACIENT 3'!$F$6</definedName>
    <definedName name="MaxDiastolic" localSheetId="3">'PACIENT 4'!$F$6</definedName>
    <definedName name="MaxDiastolic">'PACIENT 1'!$F$6</definedName>
    <definedName name="MaxSystolic" localSheetId="1">'PACIENT 2'!$E$6</definedName>
    <definedName name="MaxSystolic" localSheetId="2">'PACIENT 3'!$E$6</definedName>
    <definedName name="MaxSystolic" localSheetId="3">'PACIENT 4'!$E$6</definedName>
    <definedName name="MaxSystolic">'PACIENT 1'!$E$6</definedName>
    <definedName name="newColumnTitle1">Data[[#Headers],[ORA]]</definedName>
    <definedName name="_xlnm.Print_Titles" localSheetId="0">'PACIENT 1'!$11:$11</definedName>
    <definedName name="_xlnm.Print_Titles" localSheetId="1">'PACIENT 2'!$11:$11</definedName>
    <definedName name="_xlnm.Print_Titles" localSheetId="2">'PACIENT 3'!$11:$11</definedName>
    <definedName name="_xlnm.Print_Titles" localSheetId="3">'PACIENT 4'!$11:$11</definedName>
    <definedName name="RowTitleRegion1..C2" localSheetId="1">'PACIENT 2'!$B$2</definedName>
    <definedName name="RowTitleRegion1..C2" localSheetId="2">'PACIENT 3'!$B$2</definedName>
    <definedName name="RowTitleRegion1..C2" localSheetId="3">'PACIENT 4'!$B$2</definedName>
    <definedName name="RowTitleRegion1..C2">'PACIENT 1'!$B$2</definedName>
    <definedName name="RowTitleRegion2..E7" localSheetId="1">'PACIENT 2'!$B$7</definedName>
    <definedName name="RowTitleRegion2..E7" localSheetId="2">'PACIENT 3'!$B$7</definedName>
    <definedName name="RowTitleRegion2..E7" localSheetId="3">'PACIENT 4'!$B$7</definedName>
    <definedName name="RowTitleRegion2..E7">'PACIENT 1'!$B$7</definedName>
    <definedName name="TargetDiastolic" localSheetId="1">'PACIENT 2'!$F$4</definedName>
    <definedName name="TargetDiastolic" localSheetId="2">'PACIENT 3'!$F$4</definedName>
    <definedName name="TargetDiastolic" localSheetId="3">'PACIENT 4'!$F$4</definedName>
    <definedName name="TargetDiastolic">'PACIENT 1'!$F$4</definedName>
    <definedName name="TargetSystolic" localSheetId="1">'PACIENT 2'!$E$4</definedName>
    <definedName name="TargetSystolic" localSheetId="2">'PACIENT 3'!$E$4</definedName>
    <definedName name="TargetSystolic" localSheetId="3">'PACIENT 4'!$E$4</definedName>
    <definedName name="TargetSystolic">'PACIENT 1'!$E$4</definedName>
    <definedName name="TitleRegion1..F6" localSheetId="1">'PACIENT 2'!$B$3</definedName>
    <definedName name="TitleRegion1..F6" localSheetId="2">'PACIENT 3'!$B$3</definedName>
    <definedName name="TitleRegion1..F6" localSheetId="3">'PACIENT 4'!$B$3</definedName>
    <definedName name="TitleRegion1..F6">'PACIENT 1'!$B$3</definedName>
  </definedNames>
  <calcPr calcId="1257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0"/>
  <c r="F20"/>
  <c r="E20"/>
  <c r="D19"/>
  <c r="C19"/>
  <c r="D18"/>
  <c r="C18"/>
  <c r="D17"/>
  <c r="C17"/>
  <c r="D16"/>
  <c r="C16"/>
  <c r="D15"/>
  <c r="C15"/>
  <c r="D14"/>
  <c r="C14"/>
  <c r="D13"/>
  <c r="C13"/>
  <c r="D12"/>
  <c r="C12"/>
  <c r="G20" i="9"/>
  <c r="F20"/>
  <c r="E20"/>
  <c r="D19"/>
  <c r="C19"/>
  <c r="D18"/>
  <c r="C18"/>
  <c r="D17"/>
  <c r="C17"/>
  <c r="D16"/>
  <c r="C16"/>
  <c r="D15"/>
  <c r="C15"/>
  <c r="D14"/>
  <c r="C14"/>
  <c r="D13"/>
  <c r="C13"/>
  <c r="D12"/>
  <c r="C12"/>
  <c r="G20" i="6"/>
  <c r="F20"/>
  <c r="E20"/>
  <c r="D19"/>
  <c r="C19"/>
  <c r="D18"/>
  <c r="C18"/>
  <c r="D17"/>
  <c r="C17"/>
  <c r="D16"/>
  <c r="C16"/>
  <c r="D15"/>
  <c r="C15"/>
  <c r="D14"/>
  <c r="C14"/>
  <c r="D13"/>
  <c r="C13"/>
  <c r="D12"/>
  <c r="C12"/>
  <c r="D13" i="2" l="1"/>
  <c r="D14"/>
  <c r="D15"/>
  <c r="D16"/>
  <c r="D17"/>
  <c r="D18"/>
  <c r="D19"/>
  <c r="D12"/>
  <c r="C19"/>
  <c r="C18"/>
  <c r="C17"/>
  <c r="C16"/>
  <c r="C15"/>
  <c r="C14"/>
  <c r="C13"/>
  <c r="C12"/>
  <c r="G20" l="1"/>
  <c r="F20"/>
  <c r="E20"/>
</calcChain>
</file>

<file path=xl/sharedStrings.xml><?xml version="1.0" encoding="utf-8"?>
<sst xmlns="http://schemas.openxmlformats.org/spreadsheetml/2006/main" count="77" uniqueCount="18">
  <si>
    <t>Systolic</t>
  </si>
  <si>
    <t>Diastolic</t>
  </si>
  <si>
    <t>SYSTOLIC</t>
  </si>
  <si>
    <t>DIASTOLIC</t>
  </si>
  <si>
    <t>AM/PM</t>
  </si>
  <si>
    <t>Combination of Clustered Column and Line Chart tracking Blood Pressure and Heart Rate over time is in this cell.</t>
  </si>
  <si>
    <t>ALERTĂ*</t>
  </si>
  <si>
    <t>TENSIUNE RECOMANDATĂ*</t>
  </si>
  <si>
    <t>PROIECT TENSIOMETRU</t>
  </si>
  <si>
    <t>Media</t>
  </si>
  <si>
    <t>ORA</t>
  </si>
  <si>
    <t>DATA</t>
  </si>
  <si>
    <t>BPM</t>
  </si>
  <si>
    <t>OBSERVAȚII</t>
  </si>
  <si>
    <t>GRAFIC PROGRES</t>
  </si>
  <si>
    <t>ADĂUGARE DATE</t>
  </si>
  <si>
    <t>NUME, SEX, VÂRSTĂ</t>
  </si>
  <si>
    <t>ISTRĂȚOIU SORIN, M, 24</t>
  </si>
</sst>
</file>

<file path=xl/styles.xml><?xml version="1.0" encoding="utf-8"?>
<styleSheet xmlns="http://schemas.openxmlformats.org/spreadsheetml/2006/main">
  <numFmts count="3">
    <numFmt numFmtId="164" formatCode="[&lt;=9999999]###\-####;\(###\)\ ###\-####"/>
    <numFmt numFmtId="165" formatCode="h:mm;@"/>
    <numFmt numFmtId="166" formatCode=";;;"/>
  </numFmts>
  <fonts count="10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 tint="0.2499465926084170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24"/>
      <color theme="4" tint="-0.24994659260841701"/>
      <name val="Corbel"/>
      <family val="2"/>
      <scheme val="major"/>
    </font>
    <font>
      <sz val="14"/>
      <color theme="1" tint="0.24994659260841701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4" tint="-0.24994659260841701"/>
      </bottom>
      <diagonal/>
    </border>
  </borders>
  <cellStyleXfs count="16">
    <xf numFmtId="0" fontId="0" fillId="0" borderId="0">
      <alignment horizontal="left" vertical="center" wrapText="1"/>
    </xf>
    <xf numFmtId="0" fontId="7" fillId="0" borderId="0" applyFill="0" applyBorder="0"/>
    <xf numFmtId="0" fontId="2" fillId="0" borderId="0">
      <alignment horizontal="center"/>
    </xf>
    <xf numFmtId="0" fontId="3" fillId="0" borderId="4"/>
    <xf numFmtId="1" fontId="4" fillId="0" borderId="0" applyFill="0" applyBorder="0" applyProtection="0">
      <alignment horizontal="center"/>
    </xf>
    <xf numFmtId="1" fontId="6" fillId="0" borderId="0" applyFont="0" applyFill="0" applyBorder="0" applyAlignment="0" applyProtection="0"/>
    <xf numFmtId="0" fontId="8" fillId="0" borderId="5"/>
    <xf numFmtId="0" fontId="9" fillId="0" borderId="3">
      <alignment horizontal="center"/>
    </xf>
    <xf numFmtId="0" fontId="5" fillId="0" borderId="0" applyNumberFormat="0" applyFill="0" applyBorder="0" applyAlignment="0">
      <alignment wrapText="1"/>
    </xf>
    <xf numFmtId="0" fontId="6" fillId="2" borderId="0">
      <alignment horizontal="center" vertical="center" wrapText="1"/>
    </xf>
    <xf numFmtId="0" fontId="6" fillId="0" borderId="1" applyNumberFormat="0" applyFont="0" applyFill="0" applyAlignment="0">
      <alignment vertical="center" wrapText="1"/>
    </xf>
    <xf numFmtId="0" fontId="6" fillId="0" borderId="2" applyFont="0" applyFill="0" applyAlignment="0">
      <alignment vertical="center" wrapText="1"/>
    </xf>
    <xf numFmtId="164" fontId="6" fillId="0" borderId="1" applyFont="0" applyFill="0">
      <alignment horizontal="center" wrapText="1"/>
    </xf>
    <xf numFmtId="14" fontId="6" fillId="0" borderId="0" applyFont="0" applyFill="0" applyBorder="0" applyAlignment="0">
      <alignment vertical="center" wrapText="1"/>
    </xf>
    <xf numFmtId="165" fontId="6" fillId="0" borderId="0" applyFont="0" applyFill="0" applyBorder="0" applyAlignment="0">
      <alignment vertical="center" wrapText="1"/>
    </xf>
    <xf numFmtId="0" fontId="3" fillId="0" borderId="0" applyNumberFormat="0" applyFill="0" applyBorder="0" applyProtection="0"/>
  </cellStyleXfs>
  <cellXfs count="20">
    <xf numFmtId="0" fontId="0" fillId="0" borderId="0" xfId="0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7" fillId="0" borderId="0" xfId="1"/>
    <xf numFmtId="0" fontId="2" fillId="0" borderId="0" xfId="2">
      <alignment horizontal="center"/>
    </xf>
    <xf numFmtId="1" fontId="4" fillId="0" borderId="1" xfId="4" applyBorder="1">
      <alignment horizontal="center"/>
    </xf>
    <xf numFmtId="1" fontId="4" fillId="0" borderId="2" xfId="4" applyBorder="1">
      <alignment horizontal="center"/>
    </xf>
    <xf numFmtId="165" fontId="0" fillId="0" borderId="0" xfId="14" applyFont="1">
      <alignment vertical="center" wrapText="1"/>
    </xf>
    <xf numFmtId="14" fontId="0" fillId="0" borderId="0" xfId="13" applyFont="1" applyAlignment="1">
      <alignment horizontal="left" vertical="center" wrapText="1"/>
    </xf>
    <xf numFmtId="1" fontId="0" fillId="0" borderId="0" xfId="5" applyFont="1" applyAlignment="1">
      <alignment horizontal="left" vertical="center" wrapText="1"/>
    </xf>
    <xf numFmtId="0" fontId="8" fillId="0" borderId="5" xfId="6"/>
    <xf numFmtId="166" fontId="1" fillId="0" borderId="4" xfId="8" applyNumberFormat="1" applyFont="1" applyBorder="1" applyAlignment="1"/>
    <xf numFmtId="0" fontId="3" fillId="0" borderId="0" xfId="15"/>
    <xf numFmtId="0" fontId="0" fillId="3" borderId="0" xfId="9" applyFont="1" applyFill="1">
      <alignment horizontal="center" vertical="center" wrapText="1"/>
    </xf>
    <xf numFmtId="0" fontId="6" fillId="3" borderId="0" xfId="9" applyFill="1">
      <alignment horizontal="center" vertical="center" wrapText="1"/>
    </xf>
    <xf numFmtId="0" fontId="9" fillId="0" borderId="3" xfId="7">
      <alignment horizontal="center"/>
    </xf>
    <xf numFmtId="164" fontId="2" fillId="0" borderId="1" xfId="12" applyFont="1">
      <alignment horizontal="center" wrapText="1"/>
    </xf>
    <xf numFmtId="0" fontId="7" fillId="0" borderId="1" xfId="1" applyBorder="1"/>
    <xf numFmtId="0" fontId="3" fillId="0" borderId="4" xfId="3"/>
  </cellXfs>
  <cellStyles count="16">
    <cellStyle name="Comma" xfId="4" builtinId="3" customBuiltin="1"/>
    <cellStyle name="Comma [0]" xfId="5" builtinId="6" customBuiltin="1"/>
    <cellStyle name="Dashed bottom border" xfId="10"/>
    <cellStyle name="Date" xfId="13"/>
    <cellStyle name="Diastolic" xfId="11"/>
    <cellStyle name="Explanatory Text" xfId="9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15" builtinId="19" customBuiltin="1"/>
    <cellStyle name="Input" xfId="7" builtinId="20" customBuiltin="1"/>
    <cellStyle name="Normal" xfId="0" builtinId="0" customBuiltin="1"/>
    <cellStyle name="Note" xfId="8" builtinId="10" customBuiltin="1"/>
    <cellStyle name="Phone" xfId="12"/>
    <cellStyle name="Time" xfId="14"/>
    <cellStyle name="Title" xfId="6" builtinId="15" customBuiltin="1"/>
  </cellStyles>
  <dxfs count="40">
    <dxf>
      <numFmt numFmtId="0" formatCode="General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numFmt numFmtId="0" formatCode="General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numFmt numFmtId="1" formatCode="0"/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  <border>
        <top style="double">
          <color theme="4"/>
        </top>
      </border>
    </dxf>
    <dxf>
      <font>
        <b/>
        <i val="0"/>
        <color theme="1" tint="0.14996795556505021"/>
      </font>
      <fill>
        <patternFill patternType="solid">
          <fgColor theme="4"/>
          <bgColor theme="4"/>
        </patternFill>
      </fill>
    </dxf>
    <dxf>
      <font>
        <b val="0"/>
        <i val="0"/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lood pressure tracker" defaultPivotStyle="PivotStyleLight16">
    <tableStyle name="Blood pressure tracker" pivot="0" count="4">
      <tableStyleElement type="wholeTable" dxfId="39"/>
      <tableStyleElement type="headerRow" dxfId="38"/>
      <tableStyleElement type="total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ser>
          <c:idx val="0"/>
          <c:order val="0"/>
          <c:tx>
            <c:strRef>
              <c:f>'PACIENT 1'!$E$11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'PACIENT 1'!$C$12:$D$19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1'!$E$12:$E$20</c:f>
              <c:numCache>
                <c:formatCode>0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122</c:v>
                </c:pt>
                <c:pt idx="5">
                  <c:v>120</c:v>
                </c:pt>
                <c:pt idx="6">
                  <c:v>140</c:v>
                </c:pt>
                <c:pt idx="7">
                  <c:v>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71-4D12-851E-B33D67C20758}"/>
            </c:ext>
          </c:extLst>
        </c:ser>
        <c:ser>
          <c:idx val="1"/>
          <c:order val="1"/>
          <c:tx>
            <c:strRef>
              <c:f>'PACIENT 1'!$F$11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'PACIENT 1'!$C$12:$D$19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1'!$F$12:$F$20</c:f>
              <c:numCache>
                <c:formatCode>0</c:formatCode>
                <c:ptCount val="8"/>
                <c:pt idx="0">
                  <c:v>99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71-4D12-851E-B33D67C20758}"/>
            </c:ext>
          </c:extLst>
        </c:ser>
        <c:axId val="149985536"/>
        <c:axId val="150143360"/>
      </c:barChart>
      <c:lineChart>
        <c:grouping val="standard"/>
        <c:ser>
          <c:idx val="2"/>
          <c:order val="2"/>
          <c:tx>
            <c:strRef>
              <c:f>'PACIENT 1'!$G$11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1'!$G$12:$G$20</c:f>
              <c:numCache>
                <c:formatCode>0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71-4D12-851E-B33D67C20758}"/>
            </c:ext>
          </c:extLst>
        </c:ser>
        <c:marker val="1"/>
        <c:axId val="150155648"/>
        <c:axId val="150145280"/>
      </c:lineChart>
      <c:catAx>
        <c:axId val="149985536"/>
        <c:scaling>
          <c:orientation val="minMax"/>
        </c:scaling>
        <c:axPos val="b"/>
        <c:title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m\/d\/yyyy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3360"/>
        <c:crosses val="autoZero"/>
        <c:auto val="1"/>
        <c:lblAlgn val="ctr"/>
        <c:lblOffset val="100"/>
      </c:catAx>
      <c:valAx>
        <c:axId val="150143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9985536"/>
        <c:crosses val="autoZero"/>
        <c:crossBetween val="between"/>
      </c:valAx>
      <c:valAx>
        <c:axId val="150145280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55648"/>
        <c:crosses val="max"/>
        <c:crossBetween val="between"/>
      </c:valAx>
      <c:catAx>
        <c:axId val="150155648"/>
        <c:scaling>
          <c:orientation val="minMax"/>
        </c:scaling>
        <c:delete val="1"/>
        <c:axPos val="b"/>
        <c:majorTickMark val="none"/>
        <c:tickLblPos val="none"/>
        <c:crossAx val="15014528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ser>
          <c:idx val="0"/>
          <c:order val="0"/>
          <c:tx>
            <c:strRef>
              <c:f>'PACIENT 2'!$E$11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'PACIENT 2'!$C$12:$D$19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2'!$E$12:$E$20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C-44D8-8F1B-2B805B725F20}"/>
            </c:ext>
          </c:extLst>
        </c:ser>
        <c:ser>
          <c:idx val="1"/>
          <c:order val="1"/>
          <c:tx>
            <c:strRef>
              <c:f>'PACIENT 2'!$F$11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'PACIENT 2'!$C$12:$D$19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2'!$F$12:$F$20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C-44D8-8F1B-2B805B725F20}"/>
            </c:ext>
          </c:extLst>
        </c:ser>
        <c:axId val="150399232"/>
        <c:axId val="150421888"/>
      </c:barChart>
      <c:lineChart>
        <c:grouping val="standard"/>
        <c:ser>
          <c:idx val="2"/>
          <c:order val="2"/>
          <c:tx>
            <c:strRef>
              <c:f>'PACIENT 2'!$G$11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2'!$G$12:$G$20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C-44D8-8F1B-2B805B725F20}"/>
            </c:ext>
          </c:extLst>
        </c:ser>
        <c:marker val="1"/>
        <c:axId val="150438272"/>
        <c:axId val="150423808"/>
      </c:lineChart>
      <c:catAx>
        <c:axId val="150399232"/>
        <c:scaling>
          <c:orientation val="minMax"/>
        </c:scaling>
        <c:axPos val="b"/>
        <c:title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m\/d\/yyyy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421888"/>
        <c:crosses val="autoZero"/>
        <c:auto val="1"/>
        <c:lblAlgn val="ctr"/>
        <c:lblOffset val="100"/>
      </c:catAx>
      <c:valAx>
        <c:axId val="150421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399232"/>
        <c:crosses val="autoZero"/>
        <c:crossBetween val="between"/>
      </c:valAx>
      <c:valAx>
        <c:axId val="150423808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438272"/>
        <c:crosses val="max"/>
        <c:crossBetween val="between"/>
      </c:valAx>
      <c:catAx>
        <c:axId val="150438272"/>
        <c:scaling>
          <c:orientation val="minMax"/>
        </c:scaling>
        <c:delete val="1"/>
        <c:axPos val="b"/>
        <c:majorTickMark val="none"/>
        <c:tickLblPos val="none"/>
        <c:crossAx val="15042380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ser>
          <c:idx val="0"/>
          <c:order val="0"/>
          <c:tx>
            <c:strRef>
              <c:f>'PACIENT 3'!$E$11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'PACIENT 3'!$C$12:$D$19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3'!$E$12:$E$20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03-4A3A-AD1C-3CB2FB211F88}"/>
            </c:ext>
          </c:extLst>
        </c:ser>
        <c:ser>
          <c:idx val="1"/>
          <c:order val="1"/>
          <c:tx>
            <c:strRef>
              <c:f>'PACIENT 3'!$F$11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'PACIENT 3'!$C$12:$D$19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3'!$F$12:$F$20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03-4A3A-AD1C-3CB2FB211F88}"/>
            </c:ext>
          </c:extLst>
        </c:ser>
        <c:axId val="150694144"/>
        <c:axId val="150704512"/>
      </c:barChart>
      <c:lineChart>
        <c:grouping val="standard"/>
        <c:ser>
          <c:idx val="2"/>
          <c:order val="2"/>
          <c:tx>
            <c:strRef>
              <c:f>'PACIENT 3'!$G$11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3'!$G$12:$G$20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03-4A3A-AD1C-3CB2FB211F88}"/>
            </c:ext>
          </c:extLst>
        </c:ser>
        <c:marker val="1"/>
        <c:axId val="150720896"/>
        <c:axId val="150706432"/>
      </c:lineChart>
      <c:catAx>
        <c:axId val="150694144"/>
        <c:scaling>
          <c:orientation val="minMax"/>
        </c:scaling>
        <c:axPos val="b"/>
        <c:title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m\/d\/yyyy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04512"/>
        <c:crosses val="autoZero"/>
        <c:auto val="1"/>
        <c:lblAlgn val="ctr"/>
        <c:lblOffset val="100"/>
      </c:catAx>
      <c:valAx>
        <c:axId val="150704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694144"/>
        <c:crosses val="autoZero"/>
        <c:crossBetween val="between"/>
      </c:valAx>
      <c:valAx>
        <c:axId val="150706432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20896"/>
        <c:crosses val="max"/>
        <c:crossBetween val="between"/>
      </c:valAx>
      <c:catAx>
        <c:axId val="150720896"/>
        <c:scaling>
          <c:orientation val="minMax"/>
        </c:scaling>
        <c:delete val="1"/>
        <c:axPos val="b"/>
        <c:majorTickMark val="none"/>
        <c:tickLblPos val="none"/>
        <c:crossAx val="150706432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autoTitleDeleted val="1"/>
    <c:plotArea>
      <c:layout>
        <c:manualLayout>
          <c:layoutTarget val="inner"/>
          <c:xMode val="edge"/>
          <c:yMode val="edge"/>
          <c:x val="7.8620880939093571E-2"/>
          <c:y val="5.6187239185029929E-2"/>
          <c:w val="0.84969406537479675"/>
          <c:h val="0.52149889537189165"/>
        </c:manualLayout>
      </c:layout>
      <c:barChart>
        <c:barDir val="col"/>
        <c:grouping val="clustered"/>
        <c:ser>
          <c:idx val="0"/>
          <c:order val="0"/>
          <c:tx>
            <c:strRef>
              <c:f>'PACIENT 4'!$E$11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'PACIENT 4'!$C$12:$D$19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4'!$E$12:$E$20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68-4985-A08F-7D12784DED74}"/>
            </c:ext>
          </c:extLst>
        </c:ser>
        <c:ser>
          <c:idx val="1"/>
          <c:order val="1"/>
          <c:tx>
            <c:strRef>
              <c:f>'PACIENT 4'!$F$11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'PACIENT 4'!$C$12:$D$19</c:f>
              <c:multiLvlStrCache>
                <c:ptCount val="8"/>
                <c:lvl>
                  <c:pt idx="0">
                    <c:v>m.</c:v>
                  </c:pt>
                  <c:pt idx="1">
                    <c:v>m.</c:v>
                  </c:pt>
                  <c:pt idx="2">
                    <c:v>m.</c:v>
                  </c:pt>
                  <c:pt idx="3">
                    <c:v>m.</c:v>
                  </c:pt>
                  <c:pt idx="4">
                    <c:v>m.</c:v>
                  </c:pt>
                  <c:pt idx="5">
                    <c:v>m.</c:v>
                  </c:pt>
                  <c:pt idx="6">
                    <c:v>m.</c:v>
                  </c:pt>
                  <c:pt idx="7">
                    <c:v>m.</c:v>
                  </c:pt>
                </c:lvl>
                <c:lvl>
                  <c:pt idx="0">
                    <c:v>04.01.2020</c:v>
                  </c:pt>
                  <c:pt idx="1">
                    <c:v>04.01.2020</c:v>
                  </c:pt>
                  <c:pt idx="2">
                    <c:v>05.01.2020</c:v>
                  </c:pt>
                  <c:pt idx="3">
                    <c:v>05.01.2020</c:v>
                  </c:pt>
                  <c:pt idx="4">
                    <c:v>06.01.2020</c:v>
                  </c:pt>
                  <c:pt idx="5">
                    <c:v>06.01.2020</c:v>
                  </c:pt>
                  <c:pt idx="6">
                    <c:v>07.01.2020</c:v>
                  </c:pt>
                  <c:pt idx="7">
                    <c:v>07.01.2020</c:v>
                  </c:pt>
                </c:lvl>
              </c:multiLvlStrCache>
            </c:multiLvlStrRef>
          </c:cat>
          <c:val>
            <c:numRef>
              <c:f>'PACIENT 4'!$F$12:$F$20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68-4985-A08F-7D12784DED74}"/>
            </c:ext>
          </c:extLst>
        </c:ser>
        <c:axId val="150903040"/>
        <c:axId val="150921600"/>
      </c:barChart>
      <c:lineChart>
        <c:grouping val="standard"/>
        <c:ser>
          <c:idx val="2"/>
          <c:order val="2"/>
          <c:tx>
            <c:strRef>
              <c:f>'PACIENT 4'!$G$11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'PACIENT 4'!$G$12:$G$20</c:f>
              <c:numCache>
                <c:formatCode>0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68-4985-A08F-7D12784DED74}"/>
            </c:ext>
          </c:extLst>
        </c:ser>
        <c:marker val="1"/>
        <c:axId val="150741376"/>
        <c:axId val="150923520"/>
      </c:lineChart>
      <c:catAx>
        <c:axId val="150903040"/>
        <c:scaling>
          <c:orientation val="minMax"/>
        </c:scaling>
        <c:axPos val="b"/>
        <c:title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m\/d\/yyyy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921600"/>
        <c:crosses val="autoZero"/>
        <c:auto val="1"/>
        <c:lblAlgn val="ctr"/>
        <c:lblOffset val="100"/>
      </c:catAx>
      <c:valAx>
        <c:axId val="150921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TENSIUNE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903040"/>
        <c:crosses val="autoZero"/>
        <c:crossBetween val="between"/>
      </c:valAx>
      <c:valAx>
        <c:axId val="150923520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100"/>
                  <a:t>BPM</a:t>
                </a:r>
                <a:endParaRPr lang="en-US" sz="1100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741376"/>
        <c:crosses val="max"/>
        <c:crossBetween val="between"/>
      </c:valAx>
      <c:catAx>
        <c:axId val="150741376"/>
        <c:scaling>
          <c:orientation val="minMax"/>
        </c:scaling>
        <c:delete val="1"/>
        <c:axPos val="b"/>
        <c:majorTickMark val="none"/>
        <c:tickLblPos val="none"/>
        <c:crossAx val="15092352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2079625</xdr:colOff>
      <xdr:row>8</xdr:row>
      <xdr:rowOff>3000374</xdr:rowOff>
    </xdr:to>
    <xdr:graphicFrame macro="">
      <xdr:nvGraphicFramePr>
        <xdr:cNvPr id="5" name="BloodPressureProgress" descr="Combination of Clustered Column and Line Chart tracking Blood Pressure and Heart Rate over time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2174875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2155825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2155825</xdr:colOff>
      <xdr:row>8</xdr:row>
      <xdr:rowOff>3000374</xdr:rowOff>
    </xdr:to>
    <xdr:graphicFrame macro="">
      <xdr:nvGraphicFramePr>
        <xdr:cNvPr id="2" name="BloodPressureProgress" descr="Combination of Clustered Column and Line Chart tracking Blood Pressure and Heart Rate over time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11:H20" totalsRowCount="1" headerRowCellStyle="Normal">
  <autoFilter ref="B11:H19"/>
  <tableColumns count="7">
    <tableColumn id="2" name="ORA" totalsRowLabel="Media" totalsRowDxfId="33" dataCellStyle="Time"/>
    <tableColumn id="1" name="DATA" totalsRowDxfId="32" dataCellStyle="Date"/>
    <tableColumn id="7" name="AM/PM" totalsRowDxfId="31" dataCellStyle="Normal">
      <calculatedColumnFormula>IFERROR(IF(Data[[#This Row],[ORA]]="","",RIGHT(TEXT(Data[[#This Row],[ORA]],"h:mm AM/PM"),2)), "")</calculatedColumnFormula>
    </tableColumn>
    <tableColumn id="3" name="SYSTOLIC" totalsRowFunction="average" totalsRowDxfId="30" dataCellStyle="Comma [0]"/>
    <tableColumn id="4" name="DIASTOLIC" totalsRowFunction="average" totalsRowDxfId="29" dataCellStyle="Comma [0]"/>
    <tableColumn id="5" name="BPM" totalsRowFunction="average" totalsRowDxfId="28" dataCellStyle="Comma [0]"/>
    <tableColumn id="6" name="OBSERVAȚII" totalsRowDxfId="27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2.xml><?xml version="1.0" encoding="utf-8"?>
<table xmlns="http://schemas.openxmlformats.org/spreadsheetml/2006/main" id="4" name="Data5" displayName="Data5" ref="B11:H20" totalsRowCount="1" headerRowCellStyle="Normal">
  <autoFilter ref="B11:H19"/>
  <tableColumns count="7">
    <tableColumn id="2" name="ORA" totalsRowLabel="Media" totalsRowDxfId="24" dataCellStyle="Time"/>
    <tableColumn id="1" name="DATA" totalsRowDxfId="23" dataCellStyle="Date"/>
    <tableColumn id="7" name="AM/PM" totalsRowDxfId="22" dataCellStyle="Normal">
      <calculatedColumnFormula>IFERROR(IF(Data5[[#This Row],[ORA]]="","",RIGHT(TEXT(Data5[[#This Row],[ORA]],"h:mm AM/PM"),2)), "")</calculatedColumnFormula>
    </tableColumn>
    <tableColumn id="3" name="SYSTOLIC" totalsRowFunction="average" totalsRowDxfId="21" dataCellStyle="Comma [0]"/>
    <tableColumn id="4" name="DIASTOLIC" totalsRowFunction="average" totalsRowDxfId="20" dataCellStyle="Comma [0]"/>
    <tableColumn id="5" name="BPM" totalsRowFunction="average" totalsRowDxfId="19" dataCellStyle="Comma [0]"/>
    <tableColumn id="6" name="OBSERVAȚII" totalsRowDxfId="18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3.xml><?xml version="1.0" encoding="utf-8"?>
<table xmlns="http://schemas.openxmlformats.org/spreadsheetml/2006/main" id="5" name="Data56" displayName="Data56" ref="B11:H20" totalsRowCount="1" headerRowCellStyle="Normal">
  <autoFilter ref="B11:H19"/>
  <tableColumns count="7">
    <tableColumn id="2" name="ORA" totalsRowLabel="Media" totalsRowDxfId="15" dataCellStyle="Time"/>
    <tableColumn id="1" name="DATA" totalsRowDxfId="14" dataCellStyle="Date"/>
    <tableColumn id="7" name="AM/PM" totalsRowDxfId="13" dataCellStyle="Normal">
      <calculatedColumnFormula>IFERROR(IF(Data56[[#This Row],[ORA]]="","",RIGHT(TEXT(Data56[[#This Row],[ORA]],"h:mm AM/PM"),2)), "")</calculatedColumnFormula>
    </tableColumn>
    <tableColumn id="3" name="SYSTOLIC" totalsRowFunction="average" totalsRowDxfId="12" dataCellStyle="Comma [0]"/>
    <tableColumn id="4" name="DIASTOLIC" totalsRowFunction="average" totalsRowDxfId="11" dataCellStyle="Comma [0]"/>
    <tableColumn id="5" name="BPM" totalsRowFunction="average" totalsRowDxfId="10" dataCellStyle="Comma [0]"/>
    <tableColumn id="6" name="OBSERVAȚII" totalsRowDxfId="9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ables/table4.xml><?xml version="1.0" encoding="utf-8"?>
<table xmlns="http://schemas.openxmlformats.org/spreadsheetml/2006/main" id="6" name="Data57" displayName="Data57" ref="B11:H20" totalsRowCount="1" headerRowCellStyle="Normal">
  <autoFilter ref="B11:H19"/>
  <tableColumns count="7">
    <tableColumn id="2" name="ORA" totalsRowLabel="Media" totalsRowDxfId="6" dataCellStyle="Time"/>
    <tableColumn id="1" name="DATA" totalsRowDxfId="5" dataCellStyle="Date"/>
    <tableColumn id="7" name="AM/PM" totalsRowDxfId="4" dataCellStyle="Normal">
      <calculatedColumnFormula>IFERROR(IF(Data57[[#This Row],[ORA]]="","",RIGHT(TEXT(Data57[[#This Row],[ORA]],"h:mm AM/PM"),2)), "")</calculatedColumnFormula>
    </tableColumn>
    <tableColumn id="3" name="SYSTOLIC" totalsRowFunction="average" totalsRowDxfId="3" dataCellStyle="Comma [0]"/>
    <tableColumn id="4" name="DIASTOLIC" totalsRowFunction="average" totalsRowDxfId="2" dataCellStyle="Comma [0]"/>
    <tableColumn id="5" name="BPM" totalsRowFunction="average" totalsRowDxfId="1" dataCellStyle="Comma [0]"/>
    <tableColumn id="6" name="OBSERVAȚII" totalsRowDxfId="0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heme/theme1.xml><?xml version="1.0" encoding="utf-8"?>
<a:theme xmlns:a="http://schemas.openxmlformats.org/drawingml/2006/main" name="Office Theme">
  <a:themeElements>
    <a:clrScheme name="Blood pressure tracker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4"/>
    <pageSetUpPr fitToPage="1"/>
  </sheetPr>
  <dimension ref="B1:H20"/>
  <sheetViews>
    <sheetView showGridLines="0" tabSelected="1" workbookViewId="0">
      <selection activeCell="B8" sqref="B8:H8"/>
    </sheetView>
  </sheetViews>
  <sheetFormatPr defaultRowHeight="30" customHeight="1"/>
  <cols>
    <col min="1" max="1" width="2.625" customWidth="1"/>
    <col min="2" max="2" width="25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>
      <c r="B2" s="4" t="s">
        <v>16</v>
      </c>
      <c r="C2" s="16" t="s">
        <v>17</v>
      </c>
      <c r="D2" s="16"/>
      <c r="E2" s="16"/>
      <c r="F2" s="16"/>
    </row>
    <row r="3" spans="2:8" ht="26.1" customHeight="1">
      <c r="E3" s="5" t="s">
        <v>0</v>
      </c>
      <c r="F3" s="5" t="s">
        <v>1</v>
      </c>
      <c r="H3" s="14"/>
    </row>
    <row r="4" spans="2:8" ht="18.600000000000001" customHeight="1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>
      <c r="E5" s="5" t="s">
        <v>0</v>
      </c>
      <c r="F5" s="5" t="s">
        <v>1</v>
      </c>
      <c r="H5" s="15"/>
    </row>
    <row r="6" spans="2:8" ht="18.600000000000001" customHeight="1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>
      <c r="B7" s="18"/>
      <c r="C7" s="18"/>
      <c r="D7" s="18"/>
      <c r="E7" s="17"/>
      <c r="F7" s="17"/>
      <c r="H7" s="15"/>
    </row>
    <row r="8" spans="2:8" ht="45" customHeight="1" thickBot="1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>
      <c r="B12" s="8">
        <v>0.41666666666666669</v>
      </c>
      <c r="C12" s="9">
        <f ca="1">TODAY()</f>
        <v>43834</v>
      </c>
      <c r="D12" t="str">
        <f>IFERROR(IF(Data[[#This Row],[ORA]]="","",RIGHT(TEXT(Data[[#This Row],[ORA]],"h:mm AM/PM"),2)), "")</f>
        <v>m.</v>
      </c>
      <c r="E12" s="10">
        <v>129</v>
      </c>
      <c r="F12" s="10">
        <v>99</v>
      </c>
      <c r="G12" s="10">
        <v>72</v>
      </c>
    </row>
    <row r="13" spans="2:8" ht="30" customHeight="1">
      <c r="B13" s="8">
        <v>0.75</v>
      </c>
      <c r="C13" s="9">
        <f ca="1">TODAY()</f>
        <v>43834</v>
      </c>
      <c r="D13" t="str">
        <f>IFERROR(IF(Data[[#This Row],[ORA]]="","",RIGHT(TEXT(Data[[#This Row],[ORA]],"h:mm AM/PM"),2)), "")</f>
        <v>m.</v>
      </c>
      <c r="E13" s="10">
        <v>133</v>
      </c>
      <c r="F13" s="10">
        <v>80</v>
      </c>
      <c r="G13" s="10">
        <v>75</v>
      </c>
    </row>
    <row r="14" spans="2:8" ht="30" customHeight="1">
      <c r="B14" s="8">
        <v>0.4375</v>
      </c>
      <c r="C14" s="9">
        <f ca="1">TODAY()+1</f>
        <v>43835</v>
      </c>
      <c r="D14" t="str">
        <f>IFERROR(IF(Data[[#This Row],[ORA]]="","",RIGHT(TEXT(Data[[#This Row],[ORA]],"h:mm AM/PM"),2)), "")</f>
        <v>m.</v>
      </c>
      <c r="E14" s="10">
        <v>142</v>
      </c>
      <c r="F14" s="10">
        <v>86</v>
      </c>
      <c r="G14" s="10">
        <v>70</v>
      </c>
    </row>
    <row r="15" spans="2:8" ht="30" customHeight="1">
      <c r="B15" s="8">
        <v>0.79166666666666663</v>
      </c>
      <c r="C15" s="9">
        <f t="shared" ref="C15" ca="1" si="0">TODAY()+1</f>
        <v>43835</v>
      </c>
      <c r="D15" t="str">
        <f>IFERROR(IF(Data[[#This Row],[ORA]]="","",RIGHT(TEXT(Data[[#This Row],[ORA]],"h:mm AM/PM"),2)), "")</f>
        <v>m.</v>
      </c>
      <c r="E15" s="10">
        <v>141</v>
      </c>
      <c r="F15" s="10">
        <v>84</v>
      </c>
      <c r="G15" s="10">
        <v>68</v>
      </c>
    </row>
    <row r="16" spans="2:8" ht="30" customHeight="1">
      <c r="B16" s="8">
        <v>0.375</v>
      </c>
      <c r="C16" s="9">
        <f ca="1">TODAY()+2</f>
        <v>43836</v>
      </c>
      <c r="D16" t="str">
        <f>IFERROR(IF(Data[[#This Row],[ORA]]="","",RIGHT(TEXT(Data[[#This Row],[ORA]],"h:mm AM/PM"),2)), "")</f>
        <v>m.</v>
      </c>
      <c r="E16" s="10">
        <v>122</v>
      </c>
      <c r="F16" s="10">
        <v>84</v>
      </c>
      <c r="G16" s="10">
        <v>70</v>
      </c>
    </row>
    <row r="17" spans="2:8" ht="30" customHeight="1">
      <c r="B17" s="8">
        <v>0.77083333333333337</v>
      </c>
      <c r="C17" s="9">
        <f ca="1">TODAY()+2</f>
        <v>43836</v>
      </c>
      <c r="D17" t="str">
        <f>IFERROR(IF(Data[[#This Row],[ORA]]="","",RIGHT(TEXT(Data[[#This Row],[ORA]],"h:mm AM/PM"),2)), "")</f>
        <v>m.</v>
      </c>
      <c r="E17" s="10">
        <v>120</v>
      </c>
      <c r="F17" s="10">
        <v>83</v>
      </c>
      <c r="G17" s="10">
        <v>72</v>
      </c>
    </row>
    <row r="18" spans="2:8" ht="30" customHeight="1">
      <c r="B18" s="8">
        <v>0.41666666666666669</v>
      </c>
      <c r="C18" s="9">
        <f ca="1">TODAY()+3</f>
        <v>43837</v>
      </c>
      <c r="D18" t="str">
        <f>IFERROR(IF(Data[[#This Row],[ORA]]="","",RIGHT(TEXT(Data[[#This Row],[ORA]],"h:mm AM/PM"),2)), "")</f>
        <v>m.</v>
      </c>
      <c r="E18" s="10">
        <v>140</v>
      </c>
      <c r="F18" s="10">
        <v>85</v>
      </c>
      <c r="G18" s="10">
        <v>78</v>
      </c>
    </row>
    <row r="19" spans="2:8" ht="30" customHeight="1">
      <c r="B19" s="8">
        <v>0.75</v>
      </c>
      <c r="C19" s="9">
        <f ca="1">TODAY()+3</f>
        <v>43837</v>
      </c>
      <c r="D19" t="str">
        <f>IFERROR(IF(Data[[#This Row],[ORA]]="","",RIGHT(TEXT(Data[[#This Row],[ORA]],"h:mm AM/PM"),2)), "")</f>
        <v>m.</v>
      </c>
      <c r="E19" s="10">
        <v>138</v>
      </c>
      <c r="F19" s="10">
        <v>85</v>
      </c>
      <c r="G19" s="10">
        <v>69</v>
      </c>
    </row>
    <row r="20" spans="2:8" ht="30" customHeight="1">
      <c r="B20" s="2" t="s">
        <v>9</v>
      </c>
      <c r="C20" s="2"/>
      <c r="D20" s="2"/>
      <c r="E20" s="1">
        <f>SUBTOTAL(101,[SYSTOLIC])</f>
        <v>133.125</v>
      </c>
      <c r="F20" s="1">
        <f>SUBTOTAL(101,[DIASTOLIC])</f>
        <v>85.75</v>
      </c>
      <c r="G20" s="1">
        <f>SUBTOTAL(101,[BPM])</f>
        <v>71.75</v>
      </c>
      <c r="H20" s="3"/>
    </row>
  </sheetData>
  <dataConsolidate/>
  <mergeCells count="10">
    <mergeCell ref="B1:H1"/>
    <mergeCell ref="B9:H9"/>
    <mergeCell ref="B10:H10"/>
    <mergeCell ref="H3:H7"/>
    <mergeCell ref="C2:F2"/>
    <mergeCell ref="E7:F7"/>
    <mergeCell ref="B4:D4"/>
    <mergeCell ref="B6:D6"/>
    <mergeCell ref="B7:D7"/>
    <mergeCell ref="B8:H8"/>
  </mergeCells>
  <conditionalFormatting sqref="F12:F19">
    <cfRule type="expression" dxfId="35" priority="3">
      <formula>F12&gt;MaxDiastolic</formula>
    </cfRule>
  </conditionalFormatting>
  <conditionalFormatting sqref="E12:E19">
    <cfRule type="expression" dxfId="34" priority="4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ignoredErrors>
    <ignoredError sqref="D1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H20"/>
  <sheetViews>
    <sheetView showGridLines="0" workbookViewId="0">
      <selection activeCell="B2" sqref="B2"/>
    </sheetView>
  </sheetViews>
  <sheetFormatPr defaultRowHeight="30" customHeight="1"/>
  <cols>
    <col min="1" max="1" width="2.625" customWidth="1"/>
    <col min="2" max="2" width="24.2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>
      <c r="B2" s="4" t="s">
        <v>16</v>
      </c>
      <c r="C2" s="16"/>
      <c r="D2" s="16"/>
      <c r="E2" s="16"/>
      <c r="F2" s="16"/>
    </row>
    <row r="3" spans="2:8" ht="26.1" customHeight="1">
      <c r="E3" s="5" t="s">
        <v>0</v>
      </c>
      <c r="F3" s="5" t="s">
        <v>1</v>
      </c>
      <c r="H3" s="14"/>
    </row>
    <row r="4" spans="2:8" ht="18.600000000000001" customHeight="1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>
      <c r="E5" s="5" t="s">
        <v>0</v>
      </c>
      <c r="F5" s="5" t="s">
        <v>1</v>
      </c>
      <c r="H5" s="15"/>
    </row>
    <row r="6" spans="2:8" ht="18.600000000000001" customHeight="1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>
      <c r="B7" s="18"/>
      <c r="C7" s="18"/>
      <c r="D7" s="18"/>
      <c r="E7" s="17"/>
      <c r="F7" s="17"/>
      <c r="H7" s="15"/>
    </row>
    <row r="8" spans="2:8" ht="45" customHeight="1" thickBot="1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>
      <c r="B12" s="8">
        <v>0.41666666666666669</v>
      </c>
      <c r="C12" s="9">
        <f ca="1">TODAY()</f>
        <v>43834</v>
      </c>
      <c r="D12" t="str">
        <f>IFERROR(IF(Data5[[#This Row],[ORA]]="","",RIGHT(TEXT(Data5[[#This Row],[ORA]],"h:mm AM/PM"),2)), "")</f>
        <v>m.</v>
      </c>
      <c r="E12" s="10"/>
      <c r="F12" s="10"/>
      <c r="G12" s="10"/>
    </row>
    <row r="13" spans="2:8" ht="30" customHeight="1">
      <c r="B13" s="8">
        <v>0.75</v>
      </c>
      <c r="C13" s="9">
        <f ca="1">TODAY()</f>
        <v>43834</v>
      </c>
      <c r="D13" t="str">
        <f>IFERROR(IF(Data5[[#This Row],[ORA]]="","",RIGHT(TEXT(Data5[[#This Row],[ORA]],"h:mm AM/PM"),2)), "")</f>
        <v>m.</v>
      </c>
      <c r="E13" s="10"/>
      <c r="F13" s="10"/>
      <c r="G13" s="10"/>
    </row>
    <row r="14" spans="2:8" ht="30" customHeight="1">
      <c r="B14" s="8">
        <v>0.4375</v>
      </c>
      <c r="C14" s="9">
        <f ca="1">TODAY()+1</f>
        <v>43835</v>
      </c>
      <c r="D14" t="str">
        <f>IFERROR(IF(Data5[[#This Row],[ORA]]="","",RIGHT(TEXT(Data5[[#This Row],[ORA]],"h:mm AM/PM"),2)), "")</f>
        <v>m.</v>
      </c>
      <c r="E14" s="10"/>
      <c r="F14" s="10"/>
      <c r="G14" s="10"/>
    </row>
    <row r="15" spans="2:8" ht="30" customHeight="1">
      <c r="B15" s="8">
        <v>0.79166666666666663</v>
      </c>
      <c r="C15" s="9">
        <f t="shared" ref="C15" ca="1" si="0">TODAY()+1</f>
        <v>43835</v>
      </c>
      <c r="D15" t="str">
        <f>IFERROR(IF(Data5[[#This Row],[ORA]]="","",RIGHT(TEXT(Data5[[#This Row],[ORA]],"h:mm AM/PM"),2)), "")</f>
        <v>m.</v>
      </c>
      <c r="E15" s="10"/>
      <c r="F15" s="10"/>
      <c r="G15" s="10"/>
    </row>
    <row r="16" spans="2:8" ht="30" customHeight="1">
      <c r="B16" s="8">
        <v>0.375</v>
      </c>
      <c r="C16" s="9">
        <f ca="1">TODAY()+2</f>
        <v>43836</v>
      </c>
      <c r="D16" t="str">
        <f>IFERROR(IF(Data5[[#This Row],[ORA]]="","",RIGHT(TEXT(Data5[[#This Row],[ORA]],"h:mm AM/PM"),2)), "")</f>
        <v>m.</v>
      </c>
      <c r="E16" s="10"/>
      <c r="F16" s="10"/>
      <c r="G16" s="10"/>
    </row>
    <row r="17" spans="2:8" ht="30" customHeight="1">
      <c r="B17" s="8">
        <v>0.77083333333333337</v>
      </c>
      <c r="C17" s="9">
        <f ca="1">TODAY()+2</f>
        <v>43836</v>
      </c>
      <c r="D17" t="str">
        <f>IFERROR(IF(Data5[[#This Row],[ORA]]="","",RIGHT(TEXT(Data5[[#This Row],[ORA]],"h:mm AM/PM"),2)), "")</f>
        <v>m.</v>
      </c>
      <c r="E17" s="10"/>
      <c r="F17" s="10"/>
      <c r="G17" s="10"/>
    </row>
    <row r="18" spans="2:8" ht="30" customHeight="1">
      <c r="B18" s="8">
        <v>0.41666666666666669</v>
      </c>
      <c r="C18" s="9">
        <f ca="1">TODAY()+3</f>
        <v>43837</v>
      </c>
      <c r="D18" t="str">
        <f>IFERROR(IF(Data5[[#This Row],[ORA]]="","",RIGHT(TEXT(Data5[[#This Row],[ORA]],"h:mm AM/PM"),2)), "")</f>
        <v>m.</v>
      </c>
      <c r="E18" s="10"/>
      <c r="F18" s="10"/>
      <c r="G18" s="10"/>
    </row>
    <row r="19" spans="2:8" ht="30" customHeight="1">
      <c r="B19" s="8">
        <v>0.75</v>
      </c>
      <c r="C19" s="9">
        <f ca="1">TODAY()+3</f>
        <v>43837</v>
      </c>
      <c r="D19" t="str">
        <f>IFERROR(IF(Data5[[#This Row],[ORA]]="","",RIGHT(TEXT(Data5[[#This Row],[ORA]],"h:mm AM/PM"),2)), "")</f>
        <v>m.</v>
      </c>
      <c r="E19" s="10"/>
      <c r="F19" s="10"/>
      <c r="G19" s="10"/>
    </row>
    <row r="20" spans="2:8" ht="30" customHeight="1">
      <c r="B20" s="2" t="s">
        <v>9</v>
      </c>
      <c r="C20" s="2"/>
      <c r="D20" s="2"/>
      <c r="E20" s="1" t="e">
        <f>SUBTOTAL(101,[SYSTOLIC])</f>
        <v>#DIV/0!</v>
      </c>
      <c r="F20" s="1" t="e">
        <f>SUBTOTAL(101,[DIASTOLIC])</f>
        <v>#DIV/0!</v>
      </c>
      <c r="G20" s="1" t="e">
        <f>SUBTOTAL(101,[BPM])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26" priority="1">
      <formula>F12&gt;MaxDiastolic</formula>
    </cfRule>
  </conditionalFormatting>
  <conditionalFormatting sqref="E12:E19">
    <cfRule type="expression" dxfId="25" priority="2">
      <formula>E12&gt;MaxSystolic</formula>
    </cfRule>
  </conditionalFormatting>
  <dataValidations count="25">
    <dataValidation allowBlank="1" showInputMessage="1" showErrorMessage="1" prompt="Create a Blood Pressure Tracker in this worksheet. Enter blood pressure details in Data table starting in cell B11. Progress chart is in cell B9. Warning is in cell H3" sqref="A1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Blood pressure and heart rate chart is in cell below" sqref="B8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Enter Physician Phone Number in this cell" sqref="E7:F7"/>
    <dataValidation allowBlank="1" showInputMessage="1" showErrorMessage="1" prompt="Enter Systolic Target Blood Pressure in cell below" sqref="E3"/>
    <dataValidation allowBlank="1" showInputMessage="1" showErrorMessage="1" prompt="Enter Systolic Target Blood Pressure in this cell" sqref="E4"/>
    <dataValidation allowBlank="1" showInputMessage="1" showErrorMessage="1" prompt="Enter Diastolic Target Blood Pressure in this cell" sqref="F4"/>
    <dataValidation allowBlank="1" showInputMessage="1" showErrorMessage="1" prompt="Enter Diastolic Target Blood Pressure in cell below" sqref="F3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blood pressure limits in cells at right" sqref="B6:D6"/>
    <dataValidation allowBlank="1" showInputMessage="1" showErrorMessage="1" prompt="Enter Physician Phone Number in cell at right" sqref="B7:D7"/>
    <dataValidation allowBlank="1" showInputMessage="1" showErrorMessage="1" prompt="Enter Target Blood Pressure in cells at right. Heed warning in cell H3" sqref="B4:D4"/>
    <dataValidation allowBlank="1" showInputMessage="1" showErrorMessage="1" prompt="Enter Name in this cell" sqref="C2:F2"/>
    <dataValidation allowBlank="1" showInputMessage="1" showErrorMessage="1" prompt="Enter Name in cell at right" sqref="B2"/>
    <dataValidation allowBlank="1" showInputMessage="1" showErrorMessage="1" prompt="Enter Notes in this column under this heading" sqref="H11"/>
    <dataValidation allowBlank="1" showInputMessage="1" showErrorMessage="1" prompt="Enter Heart Rate in this column under this heading" sqref="G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AM/PM is automatically updated in this column under this heading" sqref="D11"/>
    <dataValidation allowBlank="1" showInputMessage="1" showErrorMessage="1" prompt="Enter Date in this column under this heading" sqref="C11"/>
    <dataValidation allowBlank="1" showInputMessage="1" showErrorMessage="1" prompt="Enter Time in 24-hour format in this column under this heading. Use heading filters to find specific entries" sqref="B1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H20"/>
  <sheetViews>
    <sheetView showGridLines="0" workbookViewId="0">
      <selection activeCell="B2" sqref="B2"/>
    </sheetView>
  </sheetViews>
  <sheetFormatPr defaultRowHeight="30" customHeight="1"/>
  <cols>
    <col min="1" max="1" width="2.625" customWidth="1"/>
    <col min="2" max="2" width="24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>
      <c r="B2" s="4" t="s">
        <v>16</v>
      </c>
      <c r="C2" s="16"/>
      <c r="D2" s="16"/>
      <c r="E2" s="16"/>
      <c r="F2" s="16"/>
    </row>
    <row r="3" spans="2:8" ht="26.1" customHeight="1">
      <c r="E3" s="5" t="s">
        <v>0</v>
      </c>
      <c r="F3" s="5" t="s">
        <v>1</v>
      </c>
      <c r="H3" s="14"/>
    </row>
    <row r="4" spans="2:8" ht="18.600000000000001" customHeight="1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>
      <c r="E5" s="5" t="s">
        <v>0</v>
      </c>
      <c r="F5" s="5" t="s">
        <v>1</v>
      </c>
      <c r="H5" s="15"/>
    </row>
    <row r="6" spans="2:8" ht="18.600000000000001" customHeight="1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>
      <c r="B7" s="18"/>
      <c r="C7" s="18"/>
      <c r="D7" s="18"/>
      <c r="E7" s="17"/>
      <c r="F7" s="17"/>
      <c r="H7" s="15"/>
    </row>
    <row r="8" spans="2:8" ht="45" customHeight="1" thickBot="1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>
      <c r="B12" s="8">
        <v>0.41666666666666669</v>
      </c>
      <c r="C12" s="9">
        <f ca="1">TODAY()</f>
        <v>43834</v>
      </c>
      <c r="D12" t="str">
        <f>IFERROR(IF(Data56[[#This Row],[ORA]]="","",RIGHT(TEXT(Data56[[#This Row],[ORA]],"h:mm AM/PM"),2)), "")</f>
        <v>m.</v>
      </c>
      <c r="E12" s="10"/>
      <c r="F12" s="10"/>
      <c r="G12" s="10"/>
    </row>
    <row r="13" spans="2:8" ht="30" customHeight="1">
      <c r="B13" s="8">
        <v>0.75</v>
      </c>
      <c r="C13" s="9">
        <f ca="1">TODAY()</f>
        <v>43834</v>
      </c>
      <c r="D13" t="str">
        <f>IFERROR(IF(Data56[[#This Row],[ORA]]="","",RIGHT(TEXT(Data56[[#This Row],[ORA]],"h:mm AM/PM"),2)), "")</f>
        <v>m.</v>
      </c>
      <c r="E13" s="10"/>
      <c r="F13" s="10"/>
      <c r="G13" s="10"/>
    </row>
    <row r="14" spans="2:8" ht="30" customHeight="1">
      <c r="B14" s="8">
        <v>0.4375</v>
      </c>
      <c r="C14" s="9">
        <f ca="1">TODAY()+1</f>
        <v>43835</v>
      </c>
      <c r="D14" t="str">
        <f>IFERROR(IF(Data56[[#This Row],[ORA]]="","",RIGHT(TEXT(Data56[[#This Row],[ORA]],"h:mm AM/PM"),2)), "")</f>
        <v>m.</v>
      </c>
      <c r="E14" s="10"/>
      <c r="F14" s="10"/>
      <c r="G14" s="10"/>
    </row>
    <row r="15" spans="2:8" ht="30" customHeight="1">
      <c r="B15" s="8">
        <v>0.79166666666666663</v>
      </c>
      <c r="C15" s="9">
        <f t="shared" ref="C15" ca="1" si="0">TODAY()+1</f>
        <v>43835</v>
      </c>
      <c r="D15" t="str">
        <f>IFERROR(IF(Data56[[#This Row],[ORA]]="","",RIGHT(TEXT(Data56[[#This Row],[ORA]],"h:mm AM/PM"),2)), "")</f>
        <v>m.</v>
      </c>
      <c r="E15" s="10"/>
      <c r="F15" s="10"/>
      <c r="G15" s="10"/>
    </row>
    <row r="16" spans="2:8" ht="30" customHeight="1">
      <c r="B16" s="8">
        <v>0.375</v>
      </c>
      <c r="C16" s="9">
        <f ca="1">TODAY()+2</f>
        <v>43836</v>
      </c>
      <c r="D16" t="str">
        <f>IFERROR(IF(Data56[[#This Row],[ORA]]="","",RIGHT(TEXT(Data56[[#This Row],[ORA]],"h:mm AM/PM"),2)), "")</f>
        <v>m.</v>
      </c>
      <c r="E16" s="10"/>
      <c r="F16" s="10"/>
      <c r="G16" s="10"/>
    </row>
    <row r="17" spans="2:8" ht="30" customHeight="1">
      <c r="B17" s="8">
        <v>0.77083333333333337</v>
      </c>
      <c r="C17" s="9">
        <f ca="1">TODAY()+2</f>
        <v>43836</v>
      </c>
      <c r="D17" t="str">
        <f>IFERROR(IF(Data56[[#This Row],[ORA]]="","",RIGHT(TEXT(Data56[[#This Row],[ORA]],"h:mm AM/PM"),2)), "")</f>
        <v>m.</v>
      </c>
      <c r="E17" s="10"/>
      <c r="F17" s="10"/>
      <c r="G17" s="10"/>
    </row>
    <row r="18" spans="2:8" ht="30" customHeight="1">
      <c r="B18" s="8">
        <v>0.41666666666666669</v>
      </c>
      <c r="C18" s="9">
        <f ca="1">TODAY()+3</f>
        <v>43837</v>
      </c>
      <c r="D18" t="str">
        <f>IFERROR(IF(Data56[[#This Row],[ORA]]="","",RIGHT(TEXT(Data56[[#This Row],[ORA]],"h:mm AM/PM"),2)), "")</f>
        <v>m.</v>
      </c>
      <c r="E18" s="10"/>
      <c r="F18" s="10"/>
      <c r="G18" s="10"/>
    </row>
    <row r="19" spans="2:8" ht="30" customHeight="1">
      <c r="B19" s="8">
        <v>0.75</v>
      </c>
      <c r="C19" s="9">
        <f ca="1">TODAY()+3</f>
        <v>43837</v>
      </c>
      <c r="D19" t="str">
        <f>IFERROR(IF(Data56[[#This Row],[ORA]]="","",RIGHT(TEXT(Data56[[#This Row],[ORA]],"h:mm AM/PM"),2)), "")</f>
        <v>m.</v>
      </c>
      <c r="E19" s="10"/>
      <c r="F19" s="10"/>
      <c r="G19" s="10"/>
    </row>
    <row r="20" spans="2:8" ht="30" customHeight="1">
      <c r="B20" s="2" t="s">
        <v>9</v>
      </c>
      <c r="C20" s="2"/>
      <c r="D20" s="2"/>
      <c r="E20" s="1" t="e">
        <f>SUBTOTAL(101,[SYSTOLIC])</f>
        <v>#DIV/0!</v>
      </c>
      <c r="F20" s="1" t="e">
        <f>SUBTOTAL(101,[DIASTOLIC])</f>
        <v>#DIV/0!</v>
      </c>
      <c r="G20" s="1" t="e">
        <f>SUBTOTAL(101,[BPM])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17" priority="1">
      <formula>F12&gt;MaxDiastolic</formula>
    </cfRule>
  </conditionalFormatting>
  <conditionalFormatting sqref="E12:E19">
    <cfRule type="expression" dxfId="16" priority="2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H20"/>
  <sheetViews>
    <sheetView showGridLines="0" topLeftCell="A10" workbookViewId="0">
      <selection sqref="A1:XFD1048576"/>
    </sheetView>
  </sheetViews>
  <sheetFormatPr defaultRowHeight="30" customHeight="1"/>
  <cols>
    <col min="1" max="1" width="2.625" customWidth="1"/>
    <col min="2" max="2" width="24.5" customWidth="1"/>
    <col min="3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>
      <c r="B1" s="11" t="s">
        <v>8</v>
      </c>
      <c r="C1" s="11"/>
      <c r="D1" s="11"/>
      <c r="E1" s="11"/>
      <c r="F1" s="11"/>
      <c r="G1" s="11"/>
      <c r="H1" s="11"/>
    </row>
    <row r="2" spans="2:8" ht="62.25" customHeight="1" thickTop="1">
      <c r="B2" s="4" t="s">
        <v>16</v>
      </c>
      <c r="C2" s="16"/>
      <c r="D2" s="16"/>
      <c r="E2" s="16"/>
      <c r="F2" s="16"/>
    </row>
    <row r="3" spans="2:8" ht="26.1" customHeight="1">
      <c r="E3" s="5" t="s">
        <v>0</v>
      </c>
      <c r="F3" s="5" t="s">
        <v>1</v>
      </c>
      <c r="H3" s="14"/>
    </row>
    <row r="4" spans="2:8" ht="18.600000000000001" customHeight="1">
      <c r="B4" s="18" t="s">
        <v>7</v>
      </c>
      <c r="C4" s="18"/>
      <c r="D4" s="18"/>
      <c r="E4" s="6">
        <v>120</v>
      </c>
      <c r="F4" s="7">
        <v>80</v>
      </c>
      <c r="H4" s="15"/>
    </row>
    <row r="5" spans="2:8" ht="26.1" customHeight="1">
      <c r="E5" s="5" t="s">
        <v>0</v>
      </c>
      <c r="F5" s="5" t="s">
        <v>1</v>
      </c>
      <c r="H5" s="15"/>
    </row>
    <row r="6" spans="2:8" ht="18.600000000000001" customHeight="1">
      <c r="B6" s="18" t="s">
        <v>6</v>
      </c>
      <c r="C6" s="18"/>
      <c r="D6" s="18"/>
      <c r="E6" s="6">
        <v>140</v>
      </c>
      <c r="F6" s="7">
        <v>90</v>
      </c>
      <c r="H6" s="15"/>
    </row>
    <row r="7" spans="2:8" ht="44.45" customHeight="1">
      <c r="B7" s="18"/>
      <c r="C7" s="18"/>
      <c r="D7" s="18"/>
      <c r="E7" s="17"/>
      <c r="F7" s="17"/>
      <c r="H7" s="15"/>
    </row>
    <row r="8" spans="2:8" ht="45" customHeight="1" thickBot="1">
      <c r="B8" s="19" t="s">
        <v>14</v>
      </c>
      <c r="C8" s="19"/>
      <c r="D8" s="19"/>
      <c r="E8" s="19"/>
      <c r="F8" s="19"/>
      <c r="G8" s="19"/>
      <c r="H8" s="19"/>
    </row>
    <row r="9" spans="2:8" ht="243" customHeight="1" thickTop="1" thickBot="1">
      <c r="B9" s="12" t="s">
        <v>5</v>
      </c>
      <c r="C9" s="12"/>
      <c r="D9" s="12"/>
      <c r="E9" s="12"/>
      <c r="F9" s="12"/>
      <c r="G9" s="12"/>
      <c r="H9" s="12"/>
    </row>
    <row r="10" spans="2:8" ht="45" customHeight="1" thickTop="1">
      <c r="B10" s="13" t="s">
        <v>15</v>
      </c>
      <c r="C10" s="13"/>
      <c r="D10" s="13"/>
      <c r="E10" s="13"/>
      <c r="F10" s="13"/>
      <c r="G10" s="13"/>
      <c r="H10" s="13"/>
    </row>
    <row r="11" spans="2:8" ht="30" customHeight="1">
      <c r="B11" t="s">
        <v>10</v>
      </c>
      <c r="C11" t="s">
        <v>11</v>
      </c>
      <c r="D11" t="s">
        <v>4</v>
      </c>
      <c r="E11" t="s">
        <v>2</v>
      </c>
      <c r="F11" t="s">
        <v>3</v>
      </c>
      <c r="G11" t="s">
        <v>12</v>
      </c>
      <c r="H11" t="s">
        <v>13</v>
      </c>
    </row>
    <row r="12" spans="2:8" ht="30" customHeight="1">
      <c r="B12" s="8">
        <v>0.41666666666666669</v>
      </c>
      <c r="C12" s="9">
        <f ca="1">TODAY()</f>
        <v>43834</v>
      </c>
      <c r="D12" t="str">
        <f>IFERROR(IF(Data57[[#This Row],[ORA]]="","",RIGHT(TEXT(Data57[[#This Row],[ORA]],"h:mm AM/PM"),2)), "")</f>
        <v>m.</v>
      </c>
      <c r="E12" s="10"/>
      <c r="F12" s="10"/>
      <c r="G12" s="10"/>
    </row>
    <row r="13" spans="2:8" ht="30" customHeight="1">
      <c r="B13" s="8">
        <v>0.75</v>
      </c>
      <c r="C13" s="9">
        <f ca="1">TODAY()</f>
        <v>43834</v>
      </c>
      <c r="D13" t="str">
        <f>IFERROR(IF(Data57[[#This Row],[ORA]]="","",RIGHT(TEXT(Data57[[#This Row],[ORA]],"h:mm AM/PM"),2)), "")</f>
        <v>m.</v>
      </c>
      <c r="E13" s="10"/>
      <c r="F13" s="10"/>
      <c r="G13" s="10"/>
    </row>
    <row r="14" spans="2:8" ht="30" customHeight="1">
      <c r="B14" s="8">
        <v>0.4375</v>
      </c>
      <c r="C14" s="9">
        <f ca="1">TODAY()+1</f>
        <v>43835</v>
      </c>
      <c r="D14" t="str">
        <f>IFERROR(IF(Data57[[#This Row],[ORA]]="","",RIGHT(TEXT(Data57[[#This Row],[ORA]],"h:mm AM/PM"),2)), "")</f>
        <v>m.</v>
      </c>
      <c r="E14" s="10"/>
      <c r="F14" s="10"/>
      <c r="G14" s="10"/>
    </row>
    <row r="15" spans="2:8" ht="30" customHeight="1">
      <c r="B15" s="8">
        <v>0.79166666666666663</v>
      </c>
      <c r="C15" s="9">
        <f t="shared" ref="C15" ca="1" si="0">TODAY()+1</f>
        <v>43835</v>
      </c>
      <c r="D15" t="str">
        <f>IFERROR(IF(Data57[[#This Row],[ORA]]="","",RIGHT(TEXT(Data57[[#This Row],[ORA]],"h:mm AM/PM"),2)), "")</f>
        <v>m.</v>
      </c>
      <c r="E15" s="10"/>
      <c r="F15" s="10"/>
      <c r="G15" s="10"/>
    </row>
    <row r="16" spans="2:8" ht="30" customHeight="1">
      <c r="B16" s="8">
        <v>0.375</v>
      </c>
      <c r="C16" s="9">
        <f ca="1">TODAY()+2</f>
        <v>43836</v>
      </c>
      <c r="D16" t="str">
        <f>IFERROR(IF(Data57[[#This Row],[ORA]]="","",RIGHT(TEXT(Data57[[#This Row],[ORA]],"h:mm AM/PM"),2)), "")</f>
        <v>m.</v>
      </c>
      <c r="E16" s="10"/>
      <c r="F16" s="10"/>
      <c r="G16" s="10"/>
    </row>
    <row r="17" spans="2:8" ht="30" customHeight="1">
      <c r="B17" s="8">
        <v>0.77083333333333337</v>
      </c>
      <c r="C17" s="9">
        <f ca="1">TODAY()+2</f>
        <v>43836</v>
      </c>
      <c r="D17" t="str">
        <f>IFERROR(IF(Data57[[#This Row],[ORA]]="","",RIGHT(TEXT(Data57[[#This Row],[ORA]],"h:mm AM/PM"),2)), "")</f>
        <v>m.</v>
      </c>
      <c r="E17" s="10"/>
      <c r="F17" s="10"/>
      <c r="G17" s="10"/>
    </row>
    <row r="18" spans="2:8" ht="30" customHeight="1">
      <c r="B18" s="8">
        <v>0.41666666666666669</v>
      </c>
      <c r="C18" s="9">
        <f ca="1">TODAY()+3</f>
        <v>43837</v>
      </c>
      <c r="D18" t="str">
        <f>IFERROR(IF(Data57[[#This Row],[ORA]]="","",RIGHT(TEXT(Data57[[#This Row],[ORA]],"h:mm AM/PM"),2)), "")</f>
        <v>m.</v>
      </c>
      <c r="E18" s="10"/>
      <c r="F18" s="10"/>
      <c r="G18" s="10"/>
    </row>
    <row r="19" spans="2:8" ht="30" customHeight="1">
      <c r="B19" s="8">
        <v>0.75</v>
      </c>
      <c r="C19" s="9">
        <f ca="1">TODAY()+3</f>
        <v>43837</v>
      </c>
      <c r="D19" t="str">
        <f>IFERROR(IF(Data57[[#This Row],[ORA]]="","",RIGHT(TEXT(Data57[[#This Row],[ORA]],"h:mm AM/PM"),2)), "")</f>
        <v>m.</v>
      </c>
      <c r="E19" s="10"/>
      <c r="F19" s="10"/>
      <c r="G19" s="10"/>
    </row>
    <row r="20" spans="2:8" ht="30" customHeight="1">
      <c r="B20" s="2" t="s">
        <v>9</v>
      </c>
      <c r="C20" s="2"/>
      <c r="D20" s="2"/>
      <c r="E20" s="1" t="e">
        <f>SUBTOTAL(101,[SYSTOLIC])</f>
        <v>#DIV/0!</v>
      </c>
      <c r="F20" s="1" t="e">
        <f>SUBTOTAL(101,[DIASTOLIC])</f>
        <v>#DIV/0!</v>
      </c>
      <c r="G20" s="1" t="e">
        <f>SUBTOTAL(101,[BPM])</f>
        <v>#DIV/0!</v>
      </c>
      <c r="H20" s="3"/>
    </row>
  </sheetData>
  <dataConsolidate/>
  <mergeCells count="10">
    <mergeCell ref="B8:H8"/>
    <mergeCell ref="B9:H9"/>
    <mergeCell ref="B10:H10"/>
    <mergeCell ref="B1:H1"/>
    <mergeCell ref="C2:F2"/>
    <mergeCell ref="H3:H7"/>
    <mergeCell ref="B4:D4"/>
    <mergeCell ref="B6:D6"/>
    <mergeCell ref="B7:D7"/>
    <mergeCell ref="E7:F7"/>
  </mergeCells>
  <conditionalFormatting sqref="F12:F19">
    <cfRule type="expression" dxfId="8" priority="1">
      <formula>F12&gt;MaxDiastolic</formula>
    </cfRule>
  </conditionalFormatting>
  <conditionalFormatting sqref="E12:E19">
    <cfRule type="expression" dxfId="7" priority="2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A2EDFB8-7B20-45D1-A22A-5E5DAA5A8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298FA2-395B-45FD-90B0-FAE67317D6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CC2247-4C0A-45E4-9F3B-B81B0138A5F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PACIENT 1</vt:lpstr>
      <vt:lpstr>PACIENT 2</vt:lpstr>
      <vt:lpstr>PACIENT 3</vt:lpstr>
      <vt:lpstr>PACIENT 4</vt:lpstr>
      <vt:lpstr>'PACIENT 2'!ColumnTitle1</vt:lpstr>
      <vt:lpstr>'PACIENT 3'!ColumnTitle1</vt:lpstr>
      <vt:lpstr>'PACIENT 4'!ColumnTitle1</vt:lpstr>
      <vt:lpstr>ColumnTitle1</vt:lpstr>
      <vt:lpstr>'PACIENT 2'!MaxDiastolic</vt:lpstr>
      <vt:lpstr>'PACIENT 3'!MaxDiastolic</vt:lpstr>
      <vt:lpstr>'PACIENT 4'!MaxDiastolic</vt:lpstr>
      <vt:lpstr>MaxDiastolic</vt:lpstr>
      <vt:lpstr>'PACIENT 2'!MaxSystolic</vt:lpstr>
      <vt:lpstr>'PACIENT 3'!MaxSystolic</vt:lpstr>
      <vt:lpstr>'PACIENT 4'!MaxSystolic</vt:lpstr>
      <vt:lpstr>MaxSystolic</vt:lpstr>
      <vt:lpstr>newColumnTitle1</vt:lpstr>
      <vt:lpstr>'PACIENT 1'!Print_Titles</vt:lpstr>
      <vt:lpstr>'PACIENT 2'!Print_Titles</vt:lpstr>
      <vt:lpstr>'PACIENT 3'!Print_Titles</vt:lpstr>
      <vt:lpstr>'PACIENT 4'!Print_Titles</vt:lpstr>
      <vt:lpstr>'PACIENT 2'!RowTitleRegion1..C2</vt:lpstr>
      <vt:lpstr>'PACIENT 3'!RowTitleRegion1..C2</vt:lpstr>
      <vt:lpstr>'PACIENT 4'!RowTitleRegion1..C2</vt:lpstr>
      <vt:lpstr>RowTitleRegion1..C2</vt:lpstr>
      <vt:lpstr>'PACIENT 2'!RowTitleRegion2..E7</vt:lpstr>
      <vt:lpstr>'PACIENT 3'!RowTitleRegion2..E7</vt:lpstr>
      <vt:lpstr>'PACIENT 4'!RowTitleRegion2..E7</vt:lpstr>
      <vt:lpstr>RowTitleRegion2..E7</vt:lpstr>
      <vt:lpstr>'PACIENT 2'!TargetDiastolic</vt:lpstr>
      <vt:lpstr>'PACIENT 3'!TargetDiastolic</vt:lpstr>
      <vt:lpstr>'PACIENT 4'!TargetDiastolic</vt:lpstr>
      <vt:lpstr>TargetDiastolic</vt:lpstr>
      <vt:lpstr>'PACIENT 2'!TargetSystolic</vt:lpstr>
      <vt:lpstr>'PACIENT 3'!TargetSystolic</vt:lpstr>
      <vt:lpstr>'PACIENT 4'!TargetSystolic</vt:lpstr>
      <vt:lpstr>TargetSystolic</vt:lpstr>
      <vt:lpstr>'PACIENT 2'!TitleRegion1..F6</vt:lpstr>
      <vt:lpstr>'PACIENT 3'!TitleRegion1..F6</vt:lpstr>
      <vt:lpstr>'PACIENT 4'!TitleRegion1..F6</vt:lpstr>
      <vt:lpstr>TitleRegion1..F6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2019-06-17T10:43:29Z</dcterms:created>
  <dcterms:modified xsi:type="dcterms:W3CDTF">2020-01-04T20:35:03Z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