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filterPrivacy="1"/>
  <xr:revisionPtr revIDLastSave="0" documentId="13_ncr:1_{206BB1C1-3952-4303-BB6C-984D9612F57D}" xr6:coauthVersionLast="47" xr6:coauthVersionMax="47" xr10:uidLastSave="{00000000-0000-0000-0000-000000000000}"/>
  <bookViews>
    <workbookView xWindow="-108" yWindow="-108" windowWidth="23256" windowHeight="12576" firstSheet="5" activeTab="9" xr2:uid="{00000000-000D-0000-FFFF-FFFF00000000}"/>
  </bookViews>
  <sheets>
    <sheet name="Regime Livre" sheetId="10" r:id="rId1"/>
    <sheet name="Livre 20" sheetId="1" r:id="rId2"/>
    <sheet name="Livre 19" sheetId="2" r:id="rId3"/>
    <sheet name="Livre 16" sheetId="3" r:id="rId4"/>
    <sheet name="Livre 13" sheetId="4" r:id="rId5"/>
    <sheet name="Regime Amortecido" sheetId="11" r:id="rId6"/>
    <sheet name="0,10A" sheetId="5" r:id="rId7"/>
    <sheet name="0,25A" sheetId="6" r:id="rId8"/>
    <sheet name="0,35A" sheetId="7" r:id="rId9"/>
    <sheet name="0,50A" sheetId="8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2" i="8" l="1" a="1"/>
  <c r="AV2" i="8" s="1"/>
  <c r="AU2" i="7" a="1"/>
  <c r="AU2" i="7" s="1"/>
  <c r="AU3" i="6"/>
  <c r="AU4" i="6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1" i="6"/>
  <c r="AU82" i="6"/>
  <c r="AU83" i="6"/>
  <c r="AU84" i="6"/>
  <c r="AU85" i="6"/>
  <c r="AU86" i="6"/>
  <c r="AU87" i="6"/>
  <c r="AU88" i="6"/>
  <c r="AU89" i="6"/>
  <c r="AU90" i="6"/>
  <c r="AU91" i="6"/>
  <c r="AU92" i="6"/>
  <c r="AU93" i="6"/>
  <c r="AU94" i="6"/>
  <c r="AU95" i="6"/>
  <c r="AU96" i="6"/>
  <c r="AU97" i="6"/>
  <c r="AU98" i="6"/>
  <c r="AU99" i="6"/>
  <c r="AU100" i="6"/>
  <c r="AU101" i="6"/>
  <c r="AU102" i="6"/>
  <c r="AU103" i="6"/>
  <c r="AU104" i="6"/>
  <c r="AU105" i="6"/>
  <c r="AU106" i="6"/>
  <c r="AU107" i="6"/>
  <c r="AU108" i="6"/>
  <c r="AU109" i="6"/>
  <c r="AU110" i="6"/>
  <c r="AU111" i="6"/>
  <c r="AU112" i="6"/>
  <c r="AU113" i="6"/>
  <c r="AU114" i="6"/>
  <c r="AU115" i="6"/>
  <c r="AU2" i="6"/>
  <c r="AW3" i="5"/>
  <c r="AW4" i="5"/>
  <c r="AW5" i="5"/>
  <c r="AW6" i="5"/>
  <c r="AW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2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8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4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110" i="5"/>
  <c r="AW111" i="5"/>
  <c r="AW112" i="5"/>
  <c r="AW113" i="5"/>
  <c r="AW114" i="5"/>
  <c r="AW115" i="5"/>
  <c r="AW116" i="5"/>
  <c r="AW117" i="5"/>
  <c r="AW118" i="5"/>
  <c r="AW119" i="5"/>
  <c r="AW120" i="5"/>
  <c r="AW121" i="5"/>
  <c r="AW122" i="5"/>
  <c r="AW123" i="5"/>
  <c r="AW124" i="5"/>
  <c r="AW125" i="5"/>
  <c r="AW126" i="5"/>
  <c r="AW127" i="5"/>
  <c r="AW128" i="5"/>
  <c r="AW129" i="5"/>
  <c r="AW130" i="5"/>
  <c r="AW131" i="5"/>
  <c r="AW132" i="5"/>
  <c r="AW133" i="5"/>
  <c r="AW134" i="5"/>
  <c r="AW135" i="5"/>
  <c r="AW136" i="5"/>
  <c r="AW137" i="5"/>
  <c r="AW138" i="5"/>
  <c r="AW139" i="5"/>
  <c r="AW140" i="5"/>
  <c r="AW141" i="5"/>
  <c r="AW142" i="5"/>
  <c r="AW143" i="5"/>
  <c r="AW144" i="5"/>
  <c r="AW145" i="5"/>
  <c r="AW146" i="5"/>
  <c r="AW147" i="5"/>
  <c r="AW148" i="5"/>
  <c r="AW149" i="5"/>
  <c r="AW150" i="5"/>
  <c r="AW151" i="5"/>
  <c r="AW152" i="5"/>
  <c r="AW153" i="5"/>
  <c r="AW154" i="5"/>
  <c r="AW155" i="5"/>
  <c r="AW156" i="5"/>
  <c r="AW157" i="5"/>
  <c r="AW158" i="5"/>
  <c r="AW159" i="5"/>
  <c r="AW160" i="5"/>
  <c r="AW161" i="5"/>
  <c r="AW162" i="5"/>
  <c r="AW163" i="5"/>
  <c r="AW164" i="5"/>
  <c r="AW165" i="5"/>
  <c r="AW166" i="5"/>
  <c r="AW167" i="5"/>
  <c r="AW168" i="5"/>
  <c r="AW169" i="5"/>
  <c r="AW170" i="5"/>
  <c r="AW171" i="5"/>
  <c r="AW172" i="5"/>
  <c r="AW173" i="5"/>
  <c r="AW174" i="5"/>
  <c r="AW175" i="5"/>
  <c r="AW176" i="5"/>
  <c r="AW177" i="5"/>
  <c r="AW178" i="5"/>
  <c r="AW179" i="5"/>
  <c r="AW180" i="5"/>
  <c r="AW181" i="5"/>
  <c r="AW182" i="5"/>
  <c r="AW183" i="5"/>
  <c r="AW184" i="5"/>
  <c r="AW185" i="5"/>
  <c r="AW186" i="5"/>
  <c r="AW187" i="5"/>
  <c r="AW188" i="5"/>
  <c r="AW189" i="5"/>
  <c r="AW190" i="5"/>
  <c r="AW191" i="5"/>
  <c r="AW192" i="5"/>
  <c r="AW193" i="5"/>
  <c r="AW194" i="5"/>
  <c r="AW195" i="5"/>
  <c r="AW196" i="5"/>
  <c r="AW197" i="5"/>
  <c r="AW198" i="5"/>
  <c r="AW199" i="5"/>
  <c r="AW200" i="5"/>
  <c r="AW201" i="5"/>
  <c r="AW202" i="5"/>
  <c r="AW203" i="5"/>
  <c r="AW204" i="5"/>
  <c r="AW205" i="5"/>
  <c r="AW206" i="5"/>
  <c r="AW207" i="5"/>
  <c r="AW208" i="5"/>
  <c r="AW209" i="5"/>
  <c r="AW210" i="5"/>
  <c r="AW211" i="5"/>
  <c r="AW212" i="5"/>
  <c r="AW213" i="5"/>
  <c r="AW214" i="5"/>
  <c r="AW215" i="5"/>
  <c r="AW216" i="5"/>
  <c r="AW217" i="5"/>
  <c r="AW218" i="5"/>
  <c r="AW219" i="5"/>
  <c r="AW220" i="5"/>
  <c r="AW221" i="5"/>
  <c r="AW222" i="5"/>
  <c r="AW223" i="5"/>
  <c r="AW224" i="5"/>
  <c r="AW225" i="5"/>
  <c r="AW226" i="5"/>
  <c r="AW227" i="5"/>
  <c r="AW228" i="5"/>
  <c r="AW229" i="5"/>
  <c r="AW230" i="5"/>
  <c r="AW231" i="5"/>
  <c r="AW232" i="5"/>
  <c r="AW233" i="5"/>
  <c r="AW234" i="5"/>
  <c r="AW235" i="5"/>
  <c r="AW236" i="5"/>
  <c r="AW237" i="5"/>
  <c r="AW238" i="5"/>
  <c r="AW239" i="5"/>
  <c r="AW240" i="5"/>
  <c r="AW241" i="5"/>
  <c r="AW242" i="5"/>
  <c r="AW243" i="5"/>
  <c r="AW244" i="5"/>
  <c r="AW245" i="5"/>
  <c r="AW246" i="5"/>
  <c r="AW247" i="5"/>
  <c r="AW248" i="5"/>
  <c r="AW249" i="5"/>
  <c r="AW250" i="5"/>
  <c r="AW251" i="5"/>
  <c r="AW252" i="5"/>
  <c r="AW253" i="5"/>
  <c r="AW254" i="5"/>
  <c r="AW255" i="5"/>
  <c r="AW256" i="5"/>
  <c r="AW257" i="5"/>
  <c r="AW258" i="5"/>
  <c r="AW259" i="5"/>
  <c r="AW260" i="5"/>
  <c r="AW261" i="5"/>
  <c r="AW262" i="5"/>
  <c r="AW263" i="5"/>
  <c r="AW264" i="5"/>
  <c r="AW265" i="5"/>
  <c r="AW266" i="5"/>
  <c r="AW267" i="5"/>
  <c r="AW268" i="5"/>
  <c r="AW269" i="5"/>
  <c r="AW270" i="5"/>
  <c r="AW271" i="5"/>
  <c r="AW272" i="5"/>
  <c r="AW273" i="5"/>
  <c r="AW274" i="5"/>
  <c r="AW275" i="5"/>
  <c r="AW276" i="5"/>
  <c r="AW277" i="5"/>
  <c r="AW278" i="5"/>
  <c r="AW279" i="5"/>
  <c r="AW280" i="5"/>
  <c r="AW281" i="5"/>
  <c r="AW282" i="5"/>
  <c r="AW283" i="5"/>
  <c r="AW284" i="5"/>
  <c r="AW285" i="5"/>
  <c r="AW286" i="5"/>
  <c r="AW287" i="5"/>
  <c r="AW288" i="5"/>
  <c r="AW289" i="5"/>
  <c r="AW290" i="5"/>
  <c r="AW291" i="5"/>
  <c r="AW292" i="5"/>
  <c r="AW293" i="5"/>
  <c r="AW294" i="5"/>
  <c r="AW295" i="5"/>
  <c r="AW296" i="5"/>
  <c r="AW297" i="5"/>
  <c r="AW298" i="5"/>
  <c r="AW299" i="5"/>
  <c r="AW300" i="5"/>
  <c r="AW301" i="5"/>
  <c r="AW302" i="5"/>
  <c r="AW303" i="5"/>
  <c r="AW304" i="5"/>
  <c r="AW305" i="5"/>
  <c r="AW306" i="5"/>
  <c r="AW307" i="5"/>
  <c r="AW308" i="5"/>
  <c r="AW309" i="5"/>
  <c r="AW310" i="5"/>
  <c r="AW311" i="5"/>
  <c r="AW312" i="5"/>
  <c r="AW313" i="5"/>
  <c r="AW314" i="5"/>
  <c r="AW315" i="5"/>
  <c r="AW316" i="5"/>
  <c r="AW317" i="5"/>
  <c r="AW318" i="5"/>
  <c r="AW319" i="5"/>
  <c r="AW320" i="5"/>
  <c r="AW321" i="5"/>
  <c r="AW322" i="5"/>
  <c r="AW323" i="5"/>
  <c r="AW324" i="5"/>
  <c r="AW325" i="5"/>
  <c r="AW326" i="5"/>
  <c r="AW327" i="5"/>
  <c r="AW328" i="5"/>
  <c r="AW329" i="5"/>
  <c r="AW330" i="5"/>
  <c r="AW331" i="5"/>
  <c r="AW332" i="5"/>
  <c r="AW333" i="5"/>
  <c r="AW334" i="5"/>
  <c r="AW335" i="5"/>
  <c r="AW336" i="5"/>
  <c r="AW337" i="5"/>
  <c r="AW338" i="5"/>
  <c r="AW339" i="5"/>
  <c r="AW340" i="5"/>
  <c r="AW341" i="5"/>
  <c r="AW342" i="5"/>
  <c r="AW343" i="5"/>
  <c r="AW344" i="5"/>
  <c r="AW345" i="5"/>
  <c r="AW346" i="5"/>
  <c r="AW347" i="5"/>
  <c r="AW348" i="5"/>
  <c r="AW349" i="5"/>
  <c r="AW350" i="5"/>
  <c r="AW351" i="5"/>
  <c r="AW352" i="5"/>
  <c r="AW353" i="5"/>
  <c r="AW354" i="5"/>
  <c r="AW355" i="5"/>
  <c r="AW356" i="5"/>
  <c r="AW357" i="5"/>
  <c r="AW358" i="5"/>
  <c r="AW359" i="5"/>
  <c r="AW360" i="5"/>
  <c r="AW361" i="5"/>
  <c r="AW362" i="5"/>
  <c r="AW363" i="5"/>
  <c r="AW364" i="5"/>
  <c r="AW365" i="5"/>
  <c r="AW366" i="5"/>
  <c r="AW367" i="5"/>
  <c r="AW368" i="5"/>
  <c r="AW369" i="5"/>
  <c r="AW370" i="5"/>
  <c r="AW371" i="5"/>
  <c r="AW372" i="5"/>
  <c r="AW373" i="5"/>
  <c r="AW374" i="5"/>
  <c r="AW375" i="5"/>
  <c r="AW376" i="5"/>
  <c r="AW377" i="5"/>
  <c r="AW378" i="5"/>
  <c r="AW379" i="5"/>
  <c r="AW380" i="5"/>
  <c r="AW381" i="5"/>
  <c r="AW382" i="5"/>
  <c r="AW383" i="5"/>
  <c r="AW384" i="5"/>
  <c r="AW385" i="5"/>
  <c r="AW386" i="5"/>
  <c r="AW387" i="5"/>
  <c r="AW388" i="5"/>
  <c r="AW389" i="5"/>
  <c r="AW390" i="5"/>
  <c r="AW391" i="5"/>
  <c r="AW392" i="5"/>
  <c r="AW393" i="5"/>
  <c r="AW394" i="5"/>
  <c r="AW395" i="5"/>
  <c r="AW396" i="5"/>
  <c r="AW397" i="5"/>
  <c r="AW398" i="5"/>
  <c r="AW399" i="5"/>
  <c r="AW400" i="5"/>
  <c r="AW401" i="5"/>
  <c r="AW402" i="5"/>
  <c r="AW403" i="5"/>
  <c r="AW2" i="5"/>
  <c r="D49" i="10"/>
  <c r="C49" i="10"/>
  <c r="C50" i="10" s="1"/>
  <c r="B42" i="11"/>
  <c r="C41" i="11"/>
  <c r="H4" i="10"/>
  <c r="K35" i="11"/>
  <c r="J35" i="11"/>
  <c r="K18" i="11"/>
  <c r="J18" i="11"/>
  <c r="AQ4" i="8" a="1"/>
  <c r="AQ4" i="8" s="1"/>
  <c r="J49" i="11" s="1"/>
  <c r="AQ3" i="7" a="1"/>
  <c r="AQ3" i="7"/>
  <c r="AQ3" i="6" a="1"/>
  <c r="AQ3" i="6"/>
  <c r="K3" i="11"/>
  <c r="J3" i="11"/>
  <c r="AS4" i="5" a="1"/>
  <c r="AS4" i="5"/>
  <c r="H52" i="11"/>
  <c r="G52" i="11"/>
  <c r="H38" i="11"/>
  <c r="G38" i="11"/>
  <c r="H21" i="11"/>
  <c r="G21" i="11"/>
  <c r="H6" i="11"/>
  <c r="G6" i="11"/>
  <c r="H18" i="10"/>
  <c r="H17" i="10"/>
  <c r="BA3" i="2" a="1"/>
  <c r="BA3" i="2"/>
  <c r="V297" i="2"/>
  <c r="V298" i="2"/>
  <c r="V299" i="2"/>
  <c r="V300" i="2"/>
  <c r="AJ297" i="2"/>
  <c r="AJ298" i="2"/>
  <c r="AJ299" i="2"/>
  <c r="AJ300" i="2"/>
  <c r="AG14" i="8"/>
  <c r="AG13" i="8"/>
  <c r="AG12" i="8"/>
  <c r="AG11" i="8"/>
  <c r="AG10" i="8"/>
  <c r="AG9" i="8"/>
  <c r="AG8" i="8"/>
  <c r="AG7" i="8"/>
  <c r="AG6" i="8"/>
  <c r="AG5" i="8"/>
  <c r="AG4" i="8"/>
  <c r="AG3" i="8"/>
  <c r="T14" i="8"/>
  <c r="T13" i="8"/>
  <c r="T12" i="8"/>
  <c r="T11" i="8"/>
  <c r="T10" i="8"/>
  <c r="T9" i="8"/>
  <c r="T8" i="8"/>
  <c r="T7" i="8"/>
  <c r="T6" i="8"/>
  <c r="T5" i="8"/>
  <c r="T4" i="8"/>
  <c r="T3" i="8"/>
  <c r="G14" i="8"/>
  <c r="G13" i="8"/>
  <c r="G12" i="8"/>
  <c r="G11" i="8"/>
  <c r="G10" i="8"/>
  <c r="G9" i="8"/>
  <c r="G8" i="8"/>
  <c r="G7" i="8"/>
  <c r="G6" i="8"/>
  <c r="G5" i="8"/>
  <c r="G4" i="8"/>
  <c r="G3" i="8"/>
  <c r="AG24" i="7"/>
  <c r="AG23" i="7"/>
  <c r="AG22" i="7"/>
  <c r="AG21" i="7"/>
  <c r="AG20" i="7"/>
  <c r="AG19" i="7"/>
  <c r="AG18" i="7"/>
  <c r="AG17" i="7"/>
  <c r="AG16" i="7"/>
  <c r="AG15" i="7"/>
  <c r="AG14" i="7"/>
  <c r="AG13" i="7"/>
  <c r="AG12" i="7"/>
  <c r="AG11" i="7"/>
  <c r="AG10" i="7"/>
  <c r="AG9" i="7"/>
  <c r="AG8" i="7"/>
  <c r="AG7" i="7"/>
  <c r="AG6" i="7"/>
  <c r="AG5" i="7"/>
  <c r="AG4" i="7"/>
  <c r="AG3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9" i="7"/>
  <c r="T8" i="7"/>
  <c r="T7" i="7"/>
  <c r="T6" i="7"/>
  <c r="T5" i="7"/>
  <c r="T4" i="7"/>
  <c r="T3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AG40" i="6"/>
  <c r="AG39" i="6"/>
  <c r="AG38" i="6"/>
  <c r="AG37" i="6"/>
  <c r="AG36" i="6"/>
  <c r="AG35" i="6"/>
  <c r="AG34" i="6"/>
  <c r="AG33" i="6"/>
  <c r="AG32" i="6"/>
  <c r="AG31" i="6"/>
  <c r="AG30" i="6"/>
  <c r="AG29" i="6"/>
  <c r="AG28" i="6"/>
  <c r="AG27" i="6"/>
  <c r="AG26" i="6"/>
  <c r="AG25" i="6"/>
  <c r="AG24" i="6"/>
  <c r="AG23" i="6"/>
  <c r="AG22" i="6"/>
  <c r="AG21" i="6"/>
  <c r="AG20" i="6"/>
  <c r="AG19" i="6"/>
  <c r="AG18" i="6"/>
  <c r="AG17" i="6"/>
  <c r="AG16" i="6"/>
  <c r="AG15" i="6"/>
  <c r="AG14" i="6"/>
  <c r="AG13" i="6"/>
  <c r="AG12" i="6"/>
  <c r="AG11" i="6"/>
  <c r="AG10" i="6"/>
  <c r="AG9" i="6"/>
  <c r="AG8" i="6"/>
  <c r="AG7" i="6"/>
  <c r="AG6" i="6"/>
  <c r="AG5" i="6"/>
  <c r="AG4" i="6"/>
  <c r="AG3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AG136" i="5"/>
  <c r="AG135" i="5"/>
  <c r="AG134" i="5"/>
  <c r="AG133" i="5"/>
  <c r="AG132" i="5"/>
  <c r="AG131" i="5"/>
  <c r="AG130" i="5"/>
  <c r="AG129" i="5"/>
  <c r="AG128" i="5"/>
  <c r="AG127" i="5"/>
  <c r="AG126" i="5"/>
  <c r="AG125" i="5"/>
  <c r="AG124" i="5"/>
  <c r="AG123" i="5"/>
  <c r="AG122" i="5"/>
  <c r="AG121" i="5"/>
  <c r="AG120" i="5"/>
  <c r="AG119" i="5"/>
  <c r="AG118" i="5"/>
  <c r="AG117" i="5"/>
  <c r="AG116" i="5"/>
  <c r="AG115" i="5"/>
  <c r="AG114" i="5"/>
  <c r="AG113" i="5"/>
  <c r="AG112" i="5"/>
  <c r="AG111" i="5"/>
  <c r="AG110" i="5"/>
  <c r="AG109" i="5"/>
  <c r="AG108" i="5"/>
  <c r="AG107" i="5"/>
  <c r="AG106" i="5"/>
  <c r="AG105" i="5"/>
  <c r="AG104" i="5"/>
  <c r="AG103" i="5"/>
  <c r="AG102" i="5"/>
  <c r="AG101" i="5"/>
  <c r="AG100" i="5"/>
  <c r="AG99" i="5"/>
  <c r="AG98" i="5"/>
  <c r="AG97" i="5"/>
  <c r="AG96" i="5"/>
  <c r="AG95" i="5"/>
  <c r="AG94" i="5"/>
  <c r="AG93" i="5"/>
  <c r="AG92" i="5"/>
  <c r="AG91" i="5"/>
  <c r="AG90" i="5"/>
  <c r="AG89" i="5"/>
  <c r="AG88" i="5"/>
  <c r="AG87" i="5"/>
  <c r="AG86" i="5"/>
  <c r="AG85" i="5"/>
  <c r="AG84" i="5"/>
  <c r="AG83" i="5"/>
  <c r="AG82" i="5"/>
  <c r="AG81" i="5"/>
  <c r="AG80" i="5"/>
  <c r="AG79" i="5"/>
  <c r="AG78" i="5"/>
  <c r="AG77" i="5"/>
  <c r="AG76" i="5"/>
  <c r="AG75" i="5"/>
  <c r="AG74" i="5"/>
  <c r="AG73" i="5"/>
  <c r="AG72" i="5"/>
  <c r="AG71" i="5"/>
  <c r="AG70" i="5"/>
  <c r="AG69" i="5"/>
  <c r="AG68" i="5"/>
  <c r="AG67" i="5"/>
  <c r="AG66" i="5"/>
  <c r="AG65" i="5"/>
  <c r="AG64" i="5"/>
  <c r="AG63" i="5"/>
  <c r="AG62" i="5"/>
  <c r="AG61" i="5"/>
  <c r="AG60" i="5"/>
  <c r="AG59" i="5"/>
  <c r="AG58" i="5"/>
  <c r="AG57" i="5"/>
  <c r="AG56" i="5"/>
  <c r="AG55" i="5"/>
  <c r="AG54" i="5"/>
  <c r="AG53" i="5"/>
  <c r="AG52" i="5"/>
  <c r="AG51" i="5"/>
  <c r="AG50" i="5"/>
  <c r="AG49" i="5"/>
  <c r="AG48" i="5"/>
  <c r="AG47" i="5"/>
  <c r="AG46" i="5"/>
  <c r="AG45" i="5"/>
  <c r="AG44" i="5"/>
  <c r="AG43" i="5"/>
  <c r="AG42" i="5"/>
  <c r="AG41" i="5"/>
  <c r="AG40" i="5"/>
  <c r="AG39" i="5"/>
  <c r="AG38" i="5"/>
  <c r="AG37" i="5"/>
  <c r="AG36" i="5"/>
  <c r="AG35" i="5"/>
  <c r="AG34" i="5"/>
  <c r="AG33" i="5"/>
  <c r="AG32" i="5"/>
  <c r="AG31" i="5"/>
  <c r="AG30" i="5"/>
  <c r="AG29" i="5"/>
  <c r="AG28" i="5"/>
  <c r="AG27" i="5"/>
  <c r="AG26" i="5"/>
  <c r="AG25" i="5"/>
  <c r="AG24" i="5"/>
  <c r="AG23" i="5"/>
  <c r="AG22" i="5"/>
  <c r="AG21" i="5"/>
  <c r="AG20" i="5"/>
  <c r="AG19" i="5"/>
  <c r="AG18" i="5"/>
  <c r="AG17" i="5"/>
  <c r="AG16" i="5"/>
  <c r="AG15" i="5"/>
  <c r="AG14" i="5"/>
  <c r="AG13" i="5"/>
  <c r="AG12" i="5"/>
  <c r="AG11" i="5"/>
  <c r="AG10" i="5"/>
  <c r="AG9" i="5"/>
  <c r="AG8" i="5"/>
  <c r="AG7" i="5"/>
  <c r="AG6" i="5"/>
  <c r="AG5" i="5"/>
  <c r="AG4" i="5"/>
  <c r="AG3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T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3" i="5"/>
  <c r="D51" i="11"/>
  <c r="C51" i="11"/>
  <c r="D50" i="11"/>
  <c r="C50" i="11"/>
  <c r="D49" i="11"/>
  <c r="C49" i="11"/>
  <c r="D37" i="11"/>
  <c r="C37" i="11"/>
  <c r="D36" i="11"/>
  <c r="C36" i="11"/>
  <c r="D35" i="11"/>
  <c r="C35" i="11"/>
  <c r="C52" i="11"/>
  <c r="B54" i="11" s="1"/>
  <c r="D20" i="11"/>
  <c r="C20" i="11"/>
  <c r="D19" i="11"/>
  <c r="C19" i="11"/>
  <c r="D18" i="11"/>
  <c r="C38" i="11"/>
  <c r="B40" i="11" s="1"/>
  <c r="C18" i="11"/>
  <c r="D4" i="11"/>
  <c r="D5" i="11"/>
  <c r="D3" i="11"/>
  <c r="D6" i="11" s="1"/>
  <c r="C21" i="11"/>
  <c r="C3" i="11"/>
  <c r="C5" i="11"/>
  <c r="C4" i="11"/>
  <c r="D52" i="11"/>
  <c r="C54" i="11" s="1"/>
  <c r="D38" i="11"/>
  <c r="C40" i="11" s="1"/>
  <c r="E18" i="10"/>
  <c r="D66" i="10"/>
  <c r="D65" i="10"/>
  <c r="D64" i="10"/>
  <c r="D67" i="10" s="1"/>
  <c r="E17" i="10"/>
  <c r="D48" i="10"/>
  <c r="D47" i="10"/>
  <c r="D3" i="10"/>
  <c r="D5" i="10"/>
  <c r="D4" i="10"/>
  <c r="H3" i="10"/>
  <c r="H5" i="10"/>
  <c r="B56" i="11" s="1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3" i="2"/>
  <c r="K49" i="11" l="1"/>
  <c r="D21" i="11"/>
  <c r="D50" i="10"/>
  <c r="B23" i="11"/>
  <c r="C24" i="11" s="1"/>
  <c r="B25" i="11"/>
  <c r="C23" i="11"/>
  <c r="C55" i="11"/>
  <c r="B55" i="11"/>
  <c r="B41" i="11"/>
  <c r="B24" i="11"/>
  <c r="C6" i="11"/>
  <c r="B10" i="11" s="1"/>
  <c r="D6" i="10"/>
  <c r="I3" i="10" s="1"/>
  <c r="I4" i="10" s="1"/>
  <c r="I5" i="10" s="1"/>
  <c r="C56" i="11" s="1"/>
  <c r="C8" i="11" l="1"/>
  <c r="C10" i="11"/>
  <c r="C42" i="11"/>
  <c r="C25" i="11"/>
  <c r="B8" i="11"/>
  <c r="B9" i="11" l="1"/>
  <c r="C9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<sst xmlns="http://schemas.openxmlformats.org/spreadsheetml/2006/main" count="665" uniqueCount="130">
  <si>
    <t>Livre 19</t>
  </si>
  <si>
    <t>Incertezas</t>
  </si>
  <si>
    <t>Run 1</t>
  </si>
  <si>
    <t>Período Médio:</t>
  </si>
  <si>
    <t>s</t>
  </si>
  <si>
    <t>ωₐ=</t>
  </si>
  <si>
    <t>rad/s</t>
  </si>
  <si>
    <t>Run 2</t>
  </si>
  <si>
    <t>ω₀=</t>
  </si>
  <si>
    <t>Run 3</t>
  </si>
  <si>
    <t>T₀=</t>
  </si>
  <si>
    <t>Média</t>
  </si>
  <si>
    <t>Regressões lineares</t>
  </si>
  <si>
    <t>Média de cada run ()</t>
  </si>
  <si>
    <t>"Ao molho"</t>
  </si>
  <si>
    <t>λ=</t>
  </si>
  <si>
    <t>/s</t>
  </si>
  <si>
    <t xml:space="preserve">
Δλ=</t>
  </si>
  <si>
    <t>Livre 16</t>
  </si>
  <si>
    <t>Run 8</t>
  </si>
  <si>
    <t>Run 9</t>
  </si>
  <si>
    <t>Run 10</t>
  </si>
  <si>
    <t>Livre 13</t>
  </si>
  <si>
    <t>Run 11</t>
  </si>
  <si>
    <t>Run 13</t>
  </si>
  <si>
    <t>Run 14</t>
  </si>
  <si>
    <t xml:space="preserve"> xcv  </t>
  </si>
  <si>
    <t>cm</t>
  </si>
  <si>
    <t>PERÍODOS, Run #4</t>
  </si>
  <si>
    <t>Velocity In Gate, Ch 1, Run #4</t>
  </si>
  <si>
    <t>SEMI-PERÍODOS, Run #4</t>
  </si>
  <si>
    <t>PERÍODOS, Run #5</t>
  </si>
  <si>
    <t>Velocity In Gate, Ch 1, Run #5</t>
  </si>
  <si>
    <t>SEMI-PERÍODOS, Run #5</t>
  </si>
  <si>
    <t>PERÍODOS, Run #6</t>
  </si>
  <si>
    <t>Velocity In Gate, Ch 1, Run #6</t>
  </si>
  <si>
    <t>SEMI-PERÍODOS, Run #6</t>
  </si>
  <si>
    <t>PERÍODOS, Run #10</t>
  </si>
  <si>
    <t>Velocity In Gate, Ch 1, Run #10</t>
  </si>
  <si>
    <t>SEMI-PERÍODOS, Run #10</t>
  </si>
  <si>
    <t>Time ( s )</t>
  </si>
  <si>
    <t>Elapsed Time ( s )</t>
  </si>
  <si>
    <t>Velocity In Gate ( m/s )</t>
  </si>
  <si>
    <t>PERÍODOS, Run #1</t>
  </si>
  <si>
    <t>Velocity In Gate, Ch 1, Run #1</t>
  </si>
  <si>
    <t>SEMI-PERÍODOS, Run #1</t>
  </si>
  <si>
    <t>PERÍODOS, Run #2</t>
  </si>
  <si>
    <t>Velocity In Gate, Ch 1, Run #2</t>
  </si>
  <si>
    <t>SEMI-PERÍODOS, Run #2</t>
  </si>
  <si>
    <t>PERÍODOS, Run #3</t>
  </si>
  <si>
    <t>Velocity In Gate, Ch 1, Run #3</t>
  </si>
  <si>
    <t>SEMI-PERÍODOS, Run #3</t>
  </si>
  <si>
    <t>Tempo</t>
  </si>
  <si>
    <t>Velocidade</t>
  </si>
  <si>
    <t>ln(v)</t>
  </si>
  <si>
    <t>PERÍODOS, Run #8</t>
  </si>
  <si>
    <t>Velocity In Gate, Ch 1, Run #8</t>
  </si>
  <si>
    <t>SEMI-PERÍODOS, Run #8</t>
  </si>
  <si>
    <t>PERÍODOS, Run #9</t>
  </si>
  <si>
    <t>Velocity In Gate, Ch 1, Run #9</t>
  </si>
  <si>
    <t>SEMI-PERÍODOS, Run #9</t>
  </si>
  <si>
    <t> </t>
  </si>
  <si>
    <t>PERÍODOS, Run #11</t>
  </si>
  <si>
    <t>Velocity In Gate, Ch 1, Run #11</t>
  </si>
  <si>
    <t>SEMI-PERÍODOS, Run #11</t>
  </si>
  <si>
    <t>PERÍODOS, Run #13</t>
  </si>
  <si>
    <t>Velocity In Gate, Ch 1, Run #13</t>
  </si>
  <si>
    <t>SEMI-PERÍODOS, Run #13</t>
  </si>
  <si>
    <t>PERÍODOS, Run #14</t>
  </si>
  <si>
    <t>Velocity In Gate, Ch 1, Run #14</t>
  </si>
  <si>
    <t>SEMI-PERÍODOS, Run #14</t>
  </si>
  <si>
    <t>I = 0,10 A</t>
  </si>
  <si>
    <t>λ(DS)</t>
  </si>
  <si>
    <t>λ(Excel)</t>
  </si>
  <si>
    <t>Run 15</t>
  </si>
  <si>
    <t>1/s</t>
  </si>
  <si>
    <t>Run 16</t>
  </si>
  <si>
    <t>Run 17</t>
  </si>
  <si>
    <t>T₀/Tₐ=</t>
  </si>
  <si>
    <t>I = 0,25 A</t>
  </si>
  <si>
    <t>Run 18</t>
  </si>
  <si>
    <t>Run 20</t>
  </si>
  <si>
    <t>Run 21</t>
  </si>
  <si>
    <t>I = 0,35 A</t>
  </si>
  <si>
    <t>λ(Excel molho)</t>
  </si>
  <si>
    <t>Run 22</t>
  </si>
  <si>
    <t>Run 23</t>
  </si>
  <si>
    <t>Run 24</t>
  </si>
  <si>
    <t>I = 0,50 A</t>
  </si>
  <si>
    <t>Run 25</t>
  </si>
  <si>
    <t>Run 26</t>
  </si>
  <si>
    <t>Run 27</t>
  </si>
  <si>
    <t>PERÍODOS, Run #15</t>
  </si>
  <si>
    <t>Velocity In Gate, Ch 1, Run #15</t>
  </si>
  <si>
    <t>SEMI-PERÍODOS, Run #15</t>
  </si>
  <si>
    <t>PERÍODOS, Run #16</t>
  </si>
  <si>
    <t>Velocity In Gate, Ch 1, Run #16</t>
  </si>
  <si>
    <t>SEMI-PERÍODOS, Run #16</t>
  </si>
  <si>
    <t>PERÍODOS, Run #17</t>
  </si>
  <si>
    <t>Velocity In Gate, Ch 1, Run #17</t>
  </si>
  <si>
    <t>SEMI-PERÍODOS, Run #17</t>
  </si>
  <si>
    <t>Tempos</t>
  </si>
  <si>
    <t>Velocidades</t>
  </si>
  <si>
    <t>PERÍODOS, Run #18</t>
  </si>
  <si>
    <t>Velocity In Gate, Ch 1, Run #18</t>
  </si>
  <si>
    <t>SEMI-PERÍODOS, Run #18</t>
  </si>
  <si>
    <t>PERÍODOS, Run #20</t>
  </si>
  <si>
    <t>Velocity In Gate, Ch 1, Run #20</t>
  </si>
  <si>
    <t>SEMI-PERÍODOS, Run #20</t>
  </si>
  <si>
    <t>PERÍODOS, Run #21</t>
  </si>
  <si>
    <t>Velocity In Gate, Ch 1, Run #21</t>
  </si>
  <si>
    <t>SEMI-PERÍODOS, Run #21</t>
  </si>
  <si>
    <t>PERÍODOS, Run #22</t>
  </si>
  <si>
    <t>Velocity In Gate, Ch 1, Run #22</t>
  </si>
  <si>
    <t>SEMI-PERÍODOS, Run #22</t>
  </si>
  <si>
    <t>PERÍODOS, Run #23</t>
  </si>
  <si>
    <t>Velocity In Gate, Ch 1, Run #23</t>
  </si>
  <si>
    <t>SEMI-PERÍODOS, Run #23</t>
  </si>
  <si>
    <t>PERÍODOS, Run #24</t>
  </si>
  <si>
    <t>Velocity In Gate, Ch 1, Run #24</t>
  </si>
  <si>
    <t>SEMI-PERÍODOS, Run #24</t>
  </si>
  <si>
    <t>PERÍODOS, Run #25</t>
  </si>
  <si>
    <t>Velocity In Gate, Ch 1, Run #25</t>
  </si>
  <si>
    <t>SEMI-PERÍODOS, Run #25</t>
  </si>
  <si>
    <t>PERÍODOS, Run #26</t>
  </si>
  <si>
    <t>Velocity In Gate, Ch 1, Run #26</t>
  </si>
  <si>
    <t>SEMI-PERÍODOS, Run #26</t>
  </si>
  <si>
    <t>PERÍODOS, Run #27</t>
  </si>
  <si>
    <t>Velocity In Gate, Ch 1, Run #27</t>
  </si>
  <si>
    <t>SEMI-PERÍODOS, Run #27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</si>
</sst>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"/>
  </numFmts>
  <fonts count="9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sz val="9"/>
      <color rgb="FF444444"/>
      <name val="Calibri"/>
      <family val="2"/>
    </font>
    <font>
      <sz val="11"/>
      <color rgb="FF000000"/>
      <name val="Arial"/>
      <family val="2"/>
    </font>
    <font>
      <sz val="11"/>
      <color rgb="FF444444"/>
      <name val="Arial"/>
      <family val="2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</font>
    <font>
      <sz val="11"/>
      <color rgb="FF444444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7F2E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2" borderId="0" xfId="0" applyFill="1"/>
    <xf numFmtId="0" fontId="0" fillId="0" borderId="0" xfId="0" applyAlignment="1">
      <alignment horizontal="center" vertical="center"/>
    </xf>
    <xf numFmtId="164" fontId="0" fillId="0" borderId="0" xfId="0" applyNumberFormat="1"/>
    <xf numFmtId="0" fontId="2" fillId="0" borderId="0" xfId="0" applyFont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3" fillId="6" borderId="7" xfId="0" applyFont="1" applyFill="1" applyBorder="1"/>
    <xf numFmtId="0" fontId="3" fillId="6" borderId="8" xfId="0" applyFont="1" applyFill="1" applyBorder="1" applyAlignment="1">
      <alignment wrapText="1"/>
    </xf>
    <xf numFmtId="0" fontId="5" fillId="8" borderId="0" xfId="0" applyFont="1" applyFill="1"/>
    <xf numFmtId="49" fontId="4" fillId="8" borderId="0" xfId="0" applyNumberFormat="1" applyFont="1" applyFill="1"/>
    <xf numFmtId="0" fontId="2" fillId="8" borderId="0" xfId="0" applyFont="1" applyFill="1"/>
    <xf numFmtId="0" fontId="2" fillId="3" borderId="0" xfId="0" applyFont="1" applyFill="1"/>
    <xf numFmtId="0" fontId="2" fillId="4" borderId="0" xfId="0" applyFont="1" applyFill="1" applyAlignment="1">
      <alignment vertical="center"/>
    </xf>
    <xf numFmtId="166" fontId="2" fillId="7" borderId="6" xfId="0" applyNumberFormat="1" applyFont="1" applyFill="1" applyBorder="1"/>
    <xf numFmtId="164" fontId="2" fillId="7" borderId="2" xfId="0" applyNumberFormat="1" applyFont="1" applyFill="1" applyBorder="1"/>
    <xf numFmtId="0" fontId="7" fillId="0" borderId="0" xfId="0" applyFont="1"/>
    <xf numFmtId="49" fontId="4" fillId="0" borderId="0" xfId="0" applyNumberFormat="1" applyFont="1"/>
    <xf numFmtId="11" fontId="0" fillId="0" borderId="0" xfId="0" applyNumberFormat="1"/>
    <xf numFmtId="0" fontId="2" fillId="0" borderId="9" xfId="0" applyFont="1" applyBorder="1"/>
    <xf numFmtId="0" fontId="0" fillId="0" borderId="9" xfId="0" applyBorder="1"/>
    <xf numFmtId="11" fontId="0" fillId="0" borderId="9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5" fillId="8" borderId="1" xfId="0" applyFont="1" applyFill="1" applyBorder="1"/>
    <xf numFmtId="0" fontId="2" fillId="3" borderId="2" xfId="0" applyFont="1" applyFill="1" applyBorder="1"/>
    <xf numFmtId="49" fontId="4" fillId="8" borderId="3" xfId="0" applyNumberFormat="1" applyFont="1" applyFill="1" applyBorder="1"/>
    <xf numFmtId="0" fontId="2" fillId="3" borderId="4" xfId="0" applyFont="1" applyFill="1" applyBorder="1"/>
    <xf numFmtId="0" fontId="2" fillId="8" borderId="5" xfId="0" applyFont="1" applyFill="1" applyBorder="1"/>
    <xf numFmtId="0" fontId="2" fillId="3" borderId="6" xfId="0" applyFont="1" applyFill="1" applyBorder="1" applyAlignment="1">
      <alignment wrapText="1"/>
    </xf>
    <xf numFmtId="165" fontId="2" fillId="0" borderId="0" xfId="0" applyNumberFormat="1" applyFont="1"/>
    <xf numFmtId="165" fontId="2" fillId="3" borderId="10" xfId="0" applyNumberFormat="1" applyFont="1" applyFill="1" applyBorder="1"/>
    <xf numFmtId="165" fontId="2" fillId="3" borderId="0" xfId="0" applyNumberFormat="1" applyFont="1" applyFill="1"/>
    <xf numFmtId="166" fontId="2" fillId="3" borderId="10" xfId="0" applyNumberFormat="1" applyFont="1" applyFill="1" applyBorder="1"/>
    <xf numFmtId="166" fontId="2" fillId="3" borderId="0" xfId="0" applyNumberFormat="1" applyFont="1" applyFill="1"/>
    <xf numFmtId="166" fontId="2" fillId="3" borderId="9" xfId="0" applyNumberFormat="1" applyFont="1" applyFill="1" applyBorder="1"/>
    <xf numFmtId="164" fontId="2" fillId="3" borderId="0" xfId="0" applyNumberFormat="1" applyFont="1" applyFill="1"/>
    <xf numFmtId="0" fontId="7" fillId="9" borderId="0" xfId="0" applyFont="1" applyFill="1"/>
    <xf numFmtId="0" fontId="2" fillId="10" borderId="3" xfId="0" applyFont="1" applyFill="1" applyBorder="1"/>
    <xf numFmtId="0" fontId="2" fillId="10" borderId="5" xfId="0" applyFont="1" applyFill="1" applyBorder="1"/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5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"/>
    </xf>
    <xf numFmtId="0" fontId="2" fillId="8" borderId="0" xfId="0" applyFont="1" applyFill="1" applyAlignment="1">
      <alignment horizontal="center"/>
    </xf>
    <xf numFmtId="0" fontId="2" fillId="4" borderId="0" xfId="0" applyFont="1" applyFill="1"/>
    <xf numFmtId="0" fontId="2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6" fillId="4" borderId="0" xfId="0" applyFont="1" applyFill="1"/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7" borderId="1" xfId="0" applyFont="1" applyFill="1" applyBorder="1" applyAlignment="1">
      <alignment horizontal="center"/>
    </xf>
    <xf numFmtId="0" fontId="2" fillId="7" borderId="10" xfId="0" applyFon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6" fillId="7" borderId="10" xfId="0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8" fillId="7" borderId="1" xfId="0" applyFont="1" applyFill="1" applyBorder="1" applyAlignment="1">
      <alignment horizontal="center"/>
    </xf>
    <xf numFmtId="0" fontId="8" fillId="7" borderId="10" xfId="0" applyFont="1" applyFill="1" applyBorder="1" applyAlignment="1">
      <alignment horizontal="center"/>
    </xf>
    <xf numFmtId="0" fontId="8" fillId="7" borderId="2" xfId="0" applyFont="1" applyFill="1" applyBorder="1" applyAlignment="1">
      <alignment horizontal="center"/>
    </xf>
    <xf numFmtId="0" fontId="2" fillId="0" borderId="9" xfId="0" applyFont="1" applyBorder="1" applyAlignment="1">
      <alignment horizontal="center" vertical="center"/>
    </xf>
    <xf numFmtId="0" fontId="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7F2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10" Type="http://schemas.openxmlformats.org/officeDocument/2006/relationships/image" Target="../media/image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3" Type="http://schemas.openxmlformats.org/officeDocument/2006/relationships/image" Target="../media/image88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10" Type="http://schemas.openxmlformats.org/officeDocument/2006/relationships/image" Target="../media/image95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600075</xdr:colOff>
      <xdr:row>62</xdr:row>
      <xdr:rowOff>161925</xdr:rowOff>
    </xdr:from>
    <xdr:to>
      <xdr:col>14</xdr:col>
      <xdr:colOff>533400</xdr:colOff>
      <xdr:row>81</xdr:row>
      <xdr:rowOff>142875</xdr:rowOff>
    </xdr:to>
    <xdr:pic>
      <xdr:nvPicPr>
        <xdr:cNvPr id="20" name="Imagem 1">
          <a:extLst>
            <a:ext uri="{FF2B5EF4-FFF2-40B4-BE49-F238E27FC236}">
              <a16:creationId xmlns:a16="http://schemas.microsoft.com/office/drawing/2014/main" id="{D5DC1435-EC7C-D08F-8BE2-E63665B90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0" y="8001000"/>
          <a:ext cx="6200775" cy="360997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1</xdr:row>
      <xdr:rowOff>133350</xdr:rowOff>
    </xdr:from>
    <xdr:to>
      <xdr:col>19</xdr:col>
      <xdr:colOff>171450</xdr:colOff>
      <xdr:row>21</xdr:row>
      <xdr:rowOff>47625</xdr:rowOff>
    </xdr:to>
    <xdr:pic>
      <xdr:nvPicPr>
        <xdr:cNvPr id="38" name="Imagem 3">
          <a:extLst>
            <a:ext uri="{FF2B5EF4-FFF2-40B4-BE49-F238E27FC236}">
              <a16:creationId xmlns:a16="http://schemas.microsoft.com/office/drawing/2014/main" id="{ABD15CD9-E11D-958F-EEEA-4E6669F785B9}"/>
            </a:ext>
            <a:ext uri="{147F2762-F138-4A5C-976F-8EAC2B608ADB}">
              <a16:predDERef xmlns:a16="http://schemas.microsoft.com/office/drawing/2014/main" pred="{D5DC1435-EC7C-D08F-8BE2-E63665B90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0" y="323850"/>
          <a:ext cx="6705600" cy="3848100"/>
        </a:xfrm>
        <a:prstGeom prst="rect">
          <a:avLst/>
        </a:prstGeom>
      </xdr:spPr>
    </xdr:pic>
    <xdr:clientData/>
  </xdr:twoCellAnchor>
  <xdr:twoCellAnchor editAs="oneCell">
    <xdr:from>
      <xdr:col>0</xdr:col>
      <xdr:colOff>866775</xdr:colOff>
      <xdr:row>21</xdr:row>
      <xdr:rowOff>171450</xdr:rowOff>
    </xdr:from>
    <xdr:to>
      <xdr:col>18</xdr:col>
      <xdr:colOff>276225</xdr:colOff>
      <xdr:row>41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DE2BF5-FB0F-C0DD-B190-21EB7CFFD397}"/>
            </a:ext>
            <a:ext uri="{147F2762-F138-4A5C-976F-8EAC2B608ADB}">
              <a16:predDERef xmlns:a16="http://schemas.microsoft.com/office/drawing/2014/main" pred="{ABD15CD9-E11D-958F-EEEA-4E6669F78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4295775"/>
          <a:ext cx="12773025" cy="3724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104775</xdr:colOff>
      <xdr:row>16</xdr:row>
      <xdr:rowOff>104775</xdr:rowOff>
    </xdr:from>
    <xdr:to>
      <xdr:col>9</xdr:col>
      <xdr:colOff>384247</xdr:colOff>
      <xdr:row>20</xdr:row>
      <xdr:rowOff>114300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0835491-057E-40DD-888E-85D91ABC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2350" y="3152775"/>
          <a:ext cx="2717872" cy="771525"/>
        </a:xfrm>
        <a:prstGeom prst="rect">
          <a:avLst/>
        </a:prstGeom>
      </xdr:spPr>
    </xdr:pic>
    <xdr:clientData/>
  </xdr:twoCellAnchor>
  <xdr:twoCellAnchor editAs="oneCell">
    <xdr:from>
      <xdr:col>8</xdr:col>
      <xdr:colOff>552451</xdr:colOff>
      <xdr:row>22</xdr:row>
      <xdr:rowOff>19050</xdr:rowOff>
    </xdr:from>
    <xdr:to>
      <xdr:col>13</xdr:col>
      <xdr:colOff>400050</xdr:colOff>
      <xdr:row>25</xdr:row>
      <xdr:rowOff>40795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908AB2C-D21B-4A70-8C14-45463C3859EE}"/>
            </a:ext>
            <a:ext uri="{147F2762-F138-4A5C-976F-8EAC2B608ADB}">
              <a16:predDERef xmlns:a16="http://schemas.microsoft.com/office/drawing/2014/main" pred="{F0835491-057E-40DD-888E-85D91ABC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38826" y="4210050"/>
          <a:ext cx="2895599" cy="59324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25</xdr:row>
      <xdr:rowOff>95250</xdr:rowOff>
    </xdr:from>
    <xdr:to>
      <xdr:col>18</xdr:col>
      <xdr:colOff>196125</xdr:colOff>
      <xdr:row>28</xdr:row>
      <xdr:rowOff>104775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47791B8-24A8-4F99-A90E-8ABC074CA550}"/>
            </a:ext>
            <a:ext uri="{147F2762-F138-4A5C-976F-8EAC2B608ADB}">
              <a16:predDERef xmlns:a16="http://schemas.microsoft.com/office/drawing/2014/main" pred="{6908AB2C-D21B-4A70-8C14-45463C385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5375" y="4857750"/>
          <a:ext cx="2863125" cy="581025"/>
        </a:xfrm>
        <a:prstGeom prst="rect">
          <a:avLst/>
        </a:prstGeom>
      </xdr:spPr>
    </xdr:pic>
    <xdr:clientData/>
  </xdr:twoCellAnchor>
  <xdr:twoCellAnchor editAs="oneCell">
    <xdr:from>
      <xdr:col>19</xdr:col>
      <xdr:colOff>200025</xdr:colOff>
      <xdr:row>19</xdr:row>
      <xdr:rowOff>114300</xdr:rowOff>
    </xdr:from>
    <xdr:to>
      <xdr:col>22</xdr:col>
      <xdr:colOff>314596</xdr:colOff>
      <xdr:row>23</xdr:row>
      <xdr:rowOff>142985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BC75BCD-D9DE-4F5E-BAE2-2F4150F0A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0" y="3733800"/>
          <a:ext cx="1943371" cy="790685"/>
        </a:xfrm>
        <a:prstGeom prst="rect">
          <a:avLst/>
        </a:prstGeom>
      </xdr:spPr>
    </xdr:pic>
    <xdr:clientData/>
  </xdr:twoCellAnchor>
  <xdr:twoCellAnchor editAs="oneCell">
    <xdr:from>
      <xdr:col>23</xdr:col>
      <xdr:colOff>104775</xdr:colOff>
      <xdr:row>19</xdr:row>
      <xdr:rowOff>95250</xdr:rowOff>
    </xdr:from>
    <xdr:to>
      <xdr:col>27</xdr:col>
      <xdr:colOff>267063</xdr:colOff>
      <xdr:row>23</xdr:row>
      <xdr:rowOff>162041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0B069CB-1333-4A9A-AB6A-DFA1A9FE2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35150" y="3714750"/>
          <a:ext cx="2600688" cy="828791"/>
        </a:xfrm>
        <a:prstGeom prst="rect">
          <a:avLst/>
        </a:prstGeom>
      </xdr:spPr>
    </xdr:pic>
    <xdr:clientData/>
  </xdr:twoCellAnchor>
  <xdr:twoCellAnchor editAs="oneCell">
    <xdr:from>
      <xdr:col>27</xdr:col>
      <xdr:colOff>419100</xdr:colOff>
      <xdr:row>21</xdr:row>
      <xdr:rowOff>142875</xdr:rowOff>
    </xdr:from>
    <xdr:to>
      <xdr:col>31</xdr:col>
      <xdr:colOff>562335</xdr:colOff>
      <xdr:row>25</xdr:row>
      <xdr:rowOff>142981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75865BC-ACBD-4B6E-BF1C-2AB341C86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87875" y="4143375"/>
          <a:ext cx="2581635" cy="762106"/>
        </a:xfrm>
        <a:prstGeom prst="rect">
          <a:avLst/>
        </a:prstGeom>
      </xdr:spPr>
    </xdr:pic>
    <xdr:clientData/>
  </xdr:twoCellAnchor>
  <xdr:twoCellAnchor editAs="oneCell">
    <xdr:from>
      <xdr:col>41</xdr:col>
      <xdr:colOff>495300</xdr:colOff>
      <xdr:row>26</xdr:row>
      <xdr:rowOff>114300</xdr:rowOff>
    </xdr:from>
    <xdr:to>
      <xdr:col>44</xdr:col>
      <xdr:colOff>543187</xdr:colOff>
      <xdr:row>31</xdr:row>
      <xdr:rowOff>9643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E6F9A72-C68F-41B3-8359-659C8D4246F1}"/>
            </a:ext>
            <a:ext uri="{147F2762-F138-4A5C-976F-8EAC2B608ADB}">
              <a16:predDERef xmlns:a16="http://schemas.microsoft.com/office/drawing/2014/main" pred="{AC72DC04-7EDE-4A4B-909E-33D905A83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8475" y="5067300"/>
          <a:ext cx="1876687" cy="847843"/>
        </a:xfrm>
        <a:prstGeom prst="rect">
          <a:avLst/>
        </a:prstGeom>
      </xdr:spPr>
    </xdr:pic>
    <xdr:clientData/>
  </xdr:twoCellAnchor>
  <xdr:twoCellAnchor editAs="oneCell">
    <xdr:from>
      <xdr:col>46</xdr:col>
      <xdr:colOff>304800</xdr:colOff>
      <xdr:row>20</xdr:row>
      <xdr:rowOff>85725</xdr:rowOff>
    </xdr:from>
    <xdr:to>
      <xdr:col>49</xdr:col>
      <xdr:colOff>438424</xdr:colOff>
      <xdr:row>24</xdr:row>
      <xdr:rowOff>152516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BFFBDDE-337C-45E0-B461-FA1B22EA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55975" y="3895725"/>
          <a:ext cx="1962424" cy="828791"/>
        </a:xfrm>
        <a:prstGeom prst="rect">
          <a:avLst/>
        </a:prstGeom>
      </xdr:spPr>
    </xdr:pic>
    <xdr:clientData/>
  </xdr:twoCellAnchor>
  <xdr:twoCellAnchor editAs="oneCell">
    <xdr:from>
      <xdr:col>49</xdr:col>
      <xdr:colOff>457200</xdr:colOff>
      <xdr:row>21</xdr:row>
      <xdr:rowOff>180975</xdr:rowOff>
    </xdr:from>
    <xdr:to>
      <xdr:col>53</xdr:col>
      <xdr:colOff>600435</xdr:colOff>
      <xdr:row>26</xdr:row>
      <xdr:rowOff>76318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1FA8E0C-5A0B-4963-BB41-7922A5C0E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37175" y="4181475"/>
          <a:ext cx="2581635" cy="847843"/>
        </a:xfrm>
        <a:prstGeom prst="rect">
          <a:avLst/>
        </a:prstGeom>
      </xdr:spPr>
    </xdr:pic>
    <xdr:clientData/>
  </xdr:twoCellAnchor>
  <xdr:twoCellAnchor editAs="oneCell">
    <xdr:from>
      <xdr:col>54</xdr:col>
      <xdr:colOff>47625</xdr:colOff>
      <xdr:row>23</xdr:row>
      <xdr:rowOff>9525</xdr:rowOff>
    </xdr:from>
    <xdr:to>
      <xdr:col>58</xdr:col>
      <xdr:colOff>190860</xdr:colOff>
      <xdr:row>27</xdr:row>
      <xdr:rowOff>47737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5B834D8-22A6-4DAC-9E6A-4CAB355F5BC6}"/>
            </a:ext>
            <a:ext uri="{147F2762-F138-4A5C-976F-8EAC2B608ADB}">
              <a16:predDERef xmlns:a16="http://schemas.microsoft.com/office/drawing/2014/main" pred="{61FA8E0C-5A0B-4963-BB41-7922A5C0E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75600" y="4391025"/>
          <a:ext cx="2581635" cy="8002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20</xdr:row>
      <xdr:rowOff>161925</xdr:rowOff>
    </xdr:from>
    <xdr:to>
      <xdr:col>2</xdr:col>
      <xdr:colOff>390525</xdr:colOff>
      <xdr:row>23</xdr:row>
      <xdr:rowOff>177974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EA808E2-A00B-4C70-93E2-B57632B24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3971925"/>
          <a:ext cx="2076450" cy="587549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447675</xdr:colOff>
      <xdr:row>21</xdr:row>
      <xdr:rowOff>152400</xdr:rowOff>
    </xdr:from>
    <xdr:to>
      <xdr:col>6</xdr:col>
      <xdr:colOff>635961</xdr:colOff>
      <xdr:row>24</xdr:row>
      <xdr:rowOff>66675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07CBA98-4047-42E9-8D9E-F7010FFC6B5D}"/>
            </a:ext>
            <a:ext uri="{147F2762-F138-4A5C-976F-8EAC2B608ADB}">
              <a16:predDERef xmlns:a16="http://schemas.microsoft.com/office/drawing/2014/main" pred="{3EA808E2-A00B-4C70-93E2-B57632B24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5" y="4152900"/>
          <a:ext cx="2293311" cy="485775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28</xdr:row>
      <xdr:rowOff>95251</xdr:rowOff>
    </xdr:from>
    <xdr:to>
      <xdr:col>6</xdr:col>
      <xdr:colOff>756378</xdr:colOff>
      <xdr:row>30</xdr:row>
      <xdr:rowOff>133351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F8BD6D1-566D-42F4-9D1C-8931108BCFFF}"/>
            </a:ext>
            <a:ext uri="{147F2762-F138-4A5C-976F-8EAC2B608ADB}">
              <a16:predDERef xmlns:a16="http://schemas.microsoft.com/office/drawing/2014/main" pred="{707CBA98-4047-42E9-8D9E-F7010FFC6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9450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22</xdr:row>
      <xdr:rowOff>0</xdr:rowOff>
    </xdr:from>
    <xdr:to>
      <xdr:col>17</xdr:col>
      <xdr:colOff>200223</xdr:colOff>
      <xdr:row>26</xdr:row>
      <xdr:rowOff>9633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C3EFF589-A1A6-4442-B2B3-E4922CE0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4191000"/>
          <a:ext cx="1419423" cy="771633"/>
        </a:xfrm>
        <a:prstGeom prst="rect">
          <a:avLst/>
        </a:prstGeom>
      </xdr:spPr>
    </xdr:pic>
    <xdr:clientData/>
  </xdr:twoCellAnchor>
  <xdr:twoCellAnchor editAs="oneCell">
    <xdr:from>
      <xdr:col>18</xdr:col>
      <xdr:colOff>342900</xdr:colOff>
      <xdr:row>22</xdr:row>
      <xdr:rowOff>85725</xdr:rowOff>
    </xdr:from>
    <xdr:to>
      <xdr:col>20</xdr:col>
      <xdr:colOff>1038492</xdr:colOff>
      <xdr:row>26</xdr:row>
      <xdr:rowOff>104884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B59AB5B8-B7E3-422A-9B42-8ACD8893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15700" y="4276725"/>
          <a:ext cx="1914792" cy="781159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95250</xdr:colOff>
      <xdr:row>23</xdr:row>
      <xdr:rowOff>161925</xdr:rowOff>
    </xdr:from>
    <xdr:to>
      <xdr:col>25</xdr:col>
      <xdr:colOff>295541</xdr:colOff>
      <xdr:row>28</xdr:row>
      <xdr:rowOff>110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E8C9975-1203-4CCF-B75C-B29B03C04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16050" y="4543425"/>
          <a:ext cx="1905266" cy="790685"/>
        </a:xfrm>
        <a:prstGeom prst="rect">
          <a:avLst/>
        </a:prstGeom>
      </xdr:spPr>
    </xdr:pic>
    <xdr:clientData/>
  </xdr:twoCellAnchor>
  <xdr:twoCellAnchor editAs="oneCell">
    <xdr:from>
      <xdr:col>28</xdr:col>
      <xdr:colOff>209550</xdr:colOff>
      <xdr:row>23</xdr:row>
      <xdr:rowOff>34622</xdr:rowOff>
    </xdr:from>
    <xdr:to>
      <xdr:col>31</xdr:col>
      <xdr:colOff>0</xdr:colOff>
      <xdr:row>25</xdr:row>
      <xdr:rowOff>181080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B69C1515-7276-42F1-970E-9B0207B0DCD4}"/>
            </a:ext>
            <a:ext uri="{147F2762-F138-4A5C-976F-8EAC2B608ADB}">
              <a16:predDERef xmlns:a16="http://schemas.microsoft.com/office/drawing/2014/main" pred="{9E8C9975-1203-4CCF-B75C-B29B03C04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02250" y="4416122"/>
          <a:ext cx="2076450" cy="527458"/>
        </a:xfrm>
        <a:prstGeom prst="rect">
          <a:avLst/>
        </a:prstGeom>
      </xdr:spPr>
    </xdr:pic>
    <xdr:clientData/>
  </xdr:twoCellAnchor>
  <xdr:twoCellAnchor editAs="oneCell">
    <xdr:from>
      <xdr:col>35</xdr:col>
      <xdr:colOff>552450</xdr:colOff>
      <xdr:row>29</xdr:row>
      <xdr:rowOff>28575</xdr:rowOff>
    </xdr:from>
    <xdr:to>
      <xdr:col>40</xdr:col>
      <xdr:colOff>210102</xdr:colOff>
      <xdr:row>32</xdr:row>
      <xdr:rowOff>103051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7C80924-2A65-406A-82D2-9C8784A3BEF5}"/>
            </a:ext>
            <a:ext uri="{147F2762-F138-4A5C-976F-8EAC2B608ADB}">
              <a16:predDERef xmlns:a16="http://schemas.microsoft.com/office/drawing/2014/main" pred="{B69C1515-7276-42F1-970E-9B0207B0D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088600" y="5553075"/>
          <a:ext cx="3191427" cy="645976"/>
        </a:xfrm>
        <a:prstGeom prst="rect">
          <a:avLst/>
        </a:prstGeom>
      </xdr:spPr>
    </xdr:pic>
    <xdr:clientData/>
  </xdr:twoCellAnchor>
  <xdr:twoCellAnchor editAs="oneCell">
    <xdr:from>
      <xdr:col>31</xdr:col>
      <xdr:colOff>219075</xdr:colOff>
      <xdr:row>29</xdr:row>
      <xdr:rowOff>66675</xdr:rowOff>
    </xdr:from>
    <xdr:to>
      <xdr:col>33</xdr:col>
      <xdr:colOff>505035</xdr:colOff>
      <xdr:row>33</xdr:row>
      <xdr:rowOff>114413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852B2B0E-D041-4166-A770-9441AA9A1150}"/>
            </a:ext>
            <a:ext uri="{147F2762-F138-4A5C-976F-8EAC2B608ADB}">
              <a16:predDERef xmlns:a16="http://schemas.microsoft.com/office/drawing/2014/main" pred="{C7C80924-2A65-406A-82D2-9C8784A3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40575" y="5591175"/>
          <a:ext cx="1505160" cy="809738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352425</xdr:colOff>
      <xdr:row>6</xdr:row>
      <xdr:rowOff>66675</xdr:rowOff>
    </xdr:from>
    <xdr:to>
      <xdr:col>19</xdr:col>
      <xdr:colOff>143697</xdr:colOff>
      <xdr:row>17</xdr:row>
      <xdr:rowOff>152704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7EDFA45-E4AF-4A2F-A75D-4A98D37DBDC7}"/>
            </a:ext>
            <a:ext uri="{147F2762-F138-4A5C-976F-8EAC2B608ADB}">
              <a16:predDERef xmlns:a16="http://schemas.microsoft.com/office/drawing/2014/main" pred="{852B2B0E-D041-4166-A770-9441AA9A1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38825" y="1209675"/>
          <a:ext cx="5887272" cy="2181529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30</xdr:row>
      <xdr:rowOff>142875</xdr:rowOff>
    </xdr:from>
    <xdr:to>
      <xdr:col>21</xdr:col>
      <xdr:colOff>1381947</xdr:colOff>
      <xdr:row>42</xdr:row>
      <xdr:rowOff>114615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11D087AA-8E02-4AE1-83EB-2BB2547F868D}"/>
            </a:ext>
            <a:ext uri="{147F2762-F138-4A5C-976F-8EAC2B608ADB}">
              <a16:predDERef xmlns:a16="http://schemas.microsoft.com/office/drawing/2014/main" pred="{07EDFA45-E4AF-4A2F-A75D-4A98D37DB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91625" y="5857875"/>
          <a:ext cx="5887272" cy="2257740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8</xdr:row>
      <xdr:rowOff>9525</xdr:rowOff>
    </xdr:from>
    <xdr:to>
      <xdr:col>34</xdr:col>
      <xdr:colOff>1220024</xdr:colOff>
      <xdr:row>20</xdr:row>
      <xdr:rowOff>19370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7AF0E620-E62D-4C11-9B57-75ECDF114A12}"/>
            </a:ext>
            <a:ext uri="{147F2762-F138-4A5C-976F-8EAC2B608ADB}">
              <a16:predDERef xmlns:a16="http://schemas.microsoft.com/office/drawing/2014/main" pred="{11D087AA-8E02-4AE1-83EB-2BB2547F8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221200" y="1533525"/>
          <a:ext cx="5906324" cy="2295845"/>
        </a:xfrm>
        <a:prstGeom prst="rect">
          <a:avLst/>
        </a:prstGeom>
      </xdr:spPr>
    </xdr:pic>
    <xdr:clientData/>
  </xdr:twoCellAnchor>
  <xdr:twoCellAnchor editAs="oneCell">
    <xdr:from>
      <xdr:col>20</xdr:col>
      <xdr:colOff>171450</xdr:colOff>
      <xdr:row>28</xdr:row>
      <xdr:rowOff>95251</xdr:rowOff>
    </xdr:from>
    <xdr:to>
      <xdr:col>21</xdr:col>
      <xdr:colOff>746853</xdr:colOff>
      <xdr:row>30</xdr:row>
      <xdr:rowOff>133351</xdr:rowOff>
    </xdr:to>
    <xdr:pic>
      <xdr:nvPicPr>
        <xdr:cNvPr id="2" name="Imagem 4">
          <a:extLst>
            <a:ext uri="{FF2B5EF4-FFF2-40B4-BE49-F238E27FC236}">
              <a16:creationId xmlns:a16="http://schemas.microsoft.com/office/drawing/2014/main" id="{6951BAE7-9A59-49D8-93E3-B4F90A5A2CFC}"/>
            </a:ext>
            <a:ext uri="{147F2762-F138-4A5C-976F-8EAC2B608ADB}">
              <a16:predDERef xmlns:a16="http://schemas.microsoft.com/office/drawing/2014/main" pred="{FA45C4FF-2B44-4B55-1871-2D06A0D73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71900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34</xdr:col>
      <xdr:colOff>171450</xdr:colOff>
      <xdr:row>28</xdr:row>
      <xdr:rowOff>95251</xdr:rowOff>
    </xdr:from>
    <xdr:to>
      <xdr:col>36</xdr:col>
      <xdr:colOff>251553</xdr:colOff>
      <xdr:row>30</xdr:row>
      <xdr:rowOff>133351</xdr:rowOff>
    </xdr:to>
    <xdr:pic>
      <xdr:nvPicPr>
        <xdr:cNvPr id="10" name="Imagem 4">
          <a:extLst>
            <a:ext uri="{FF2B5EF4-FFF2-40B4-BE49-F238E27FC236}">
              <a16:creationId xmlns:a16="http://schemas.microsoft.com/office/drawing/2014/main" id="{E430BB34-6490-4B71-8631-96BD00B0BBCE}"/>
            </a:ext>
            <a:ext uri="{147F2762-F138-4A5C-976F-8EAC2B608ADB}">
              <a16:predDERef xmlns:a16="http://schemas.microsoft.com/office/drawing/2014/main" pred="{6951BAE7-9A59-49D8-93E3-B4F90A5A2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92300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39</xdr:col>
      <xdr:colOff>342900</xdr:colOff>
      <xdr:row>4</xdr:row>
      <xdr:rowOff>114300</xdr:rowOff>
    </xdr:from>
    <xdr:to>
      <xdr:col>46</xdr:col>
      <xdr:colOff>19050</xdr:colOff>
      <xdr:row>16</xdr:row>
      <xdr:rowOff>95250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8E3A6938-CCA1-920F-9955-43CF594DFB3C}"/>
            </a:ext>
            <a:ext uri="{147F2762-F138-4A5C-976F-8EAC2B608ADB}">
              <a16:predDERef xmlns:a16="http://schemas.microsoft.com/office/drawing/2014/main" pred="{E430BB34-6490-4B71-8631-96BD00B0B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46575" y="876300"/>
          <a:ext cx="3943350" cy="22669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81</xdr:row>
      <xdr:rowOff>95251</xdr:rowOff>
    </xdr:from>
    <xdr:to>
      <xdr:col>52</xdr:col>
      <xdr:colOff>423003</xdr:colOff>
      <xdr:row>83</xdr:row>
      <xdr:rowOff>133351</xdr:rowOff>
    </xdr:to>
    <xdr:pic>
      <xdr:nvPicPr>
        <xdr:cNvPr id="17" name="Imagem 4">
          <a:extLst>
            <a:ext uri="{FF2B5EF4-FFF2-40B4-BE49-F238E27FC236}">
              <a16:creationId xmlns:a16="http://schemas.microsoft.com/office/drawing/2014/main" id="{A0EEC018-6D1B-4BED-BA28-B9B65558E3E4}"/>
            </a:ext>
            <a:ext uri="{147F2762-F138-4A5C-976F-8EAC2B608ADB}">
              <a16:predDERef xmlns:a16="http://schemas.microsoft.com/office/drawing/2014/main" pred="{8E3A6938-CCA1-920F-9955-43CF594DF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71900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48</xdr:col>
      <xdr:colOff>342900</xdr:colOff>
      <xdr:row>315</xdr:row>
      <xdr:rowOff>85725</xdr:rowOff>
    </xdr:from>
    <xdr:to>
      <xdr:col>51</xdr:col>
      <xdr:colOff>428892</xdr:colOff>
      <xdr:row>319</xdr:row>
      <xdr:rowOff>104884</xdr:rowOff>
    </xdr:to>
    <xdr:pic>
      <xdr:nvPicPr>
        <xdr:cNvPr id="19" name="Imagem 6">
          <a:extLst>
            <a:ext uri="{FF2B5EF4-FFF2-40B4-BE49-F238E27FC236}">
              <a16:creationId xmlns:a16="http://schemas.microsoft.com/office/drawing/2014/main" id="{F139F238-4A59-42D8-82B7-EC6304EF03EE}"/>
            </a:ext>
            <a:ext uri="{147F2762-F138-4A5C-976F-8EAC2B608ADB}">
              <a16:predDERef xmlns:a16="http://schemas.microsoft.com/office/drawing/2014/main" pred="{A0EEC018-6D1B-4BED-BA28-B9B65558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82575" y="4276725"/>
          <a:ext cx="1914792" cy="781159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81</xdr:row>
      <xdr:rowOff>95251</xdr:rowOff>
    </xdr:from>
    <xdr:to>
      <xdr:col>52</xdr:col>
      <xdr:colOff>423003</xdr:colOff>
      <xdr:row>83</xdr:row>
      <xdr:rowOff>133351</xdr:rowOff>
    </xdr:to>
    <xdr:pic>
      <xdr:nvPicPr>
        <xdr:cNvPr id="21" name="Imagem 4">
          <a:extLst>
            <a:ext uri="{FF2B5EF4-FFF2-40B4-BE49-F238E27FC236}">
              <a16:creationId xmlns:a16="http://schemas.microsoft.com/office/drawing/2014/main" id="{82C06F9A-76B9-4A33-9026-0CFBF6828EEF}"/>
            </a:ext>
            <a:ext uri="{147F2762-F138-4A5C-976F-8EAC2B608ADB}">
              <a16:predDERef xmlns:a16="http://schemas.microsoft.com/office/drawing/2014/main" pred="{F139F238-4A59-42D8-82B7-EC6304EF0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71900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81</xdr:row>
      <xdr:rowOff>95251</xdr:rowOff>
    </xdr:from>
    <xdr:to>
      <xdr:col>52</xdr:col>
      <xdr:colOff>423003</xdr:colOff>
      <xdr:row>83</xdr:row>
      <xdr:rowOff>133351</xdr:rowOff>
    </xdr:to>
    <xdr:pic>
      <xdr:nvPicPr>
        <xdr:cNvPr id="22" name="Imagem 4">
          <a:extLst>
            <a:ext uri="{FF2B5EF4-FFF2-40B4-BE49-F238E27FC236}">
              <a16:creationId xmlns:a16="http://schemas.microsoft.com/office/drawing/2014/main" id="{E9D52398-FC81-4CCC-982D-9D0D109132F3}"/>
            </a:ext>
            <a:ext uri="{147F2762-F138-4A5C-976F-8EAC2B608ADB}">
              <a16:predDERef xmlns:a16="http://schemas.microsoft.com/office/drawing/2014/main" pred="{82C06F9A-76B9-4A33-9026-0CFBF6828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71900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79</xdr:row>
      <xdr:rowOff>95251</xdr:rowOff>
    </xdr:from>
    <xdr:to>
      <xdr:col>52</xdr:col>
      <xdr:colOff>423003</xdr:colOff>
      <xdr:row>81</xdr:row>
      <xdr:rowOff>133351</xdr:rowOff>
    </xdr:to>
    <xdr:pic>
      <xdr:nvPicPr>
        <xdr:cNvPr id="23" name="Imagem 4">
          <a:extLst>
            <a:ext uri="{FF2B5EF4-FFF2-40B4-BE49-F238E27FC236}">
              <a16:creationId xmlns:a16="http://schemas.microsoft.com/office/drawing/2014/main" id="{7E94BF16-D8DA-445A-92DD-73270128FE16}"/>
            </a:ext>
            <a:ext uri="{147F2762-F138-4A5C-976F-8EAC2B608ADB}">
              <a16:predDERef xmlns:a16="http://schemas.microsoft.com/office/drawing/2014/main" pred="{E9D52398-FC81-4CCC-982D-9D0D109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30325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80</xdr:row>
      <xdr:rowOff>95251</xdr:rowOff>
    </xdr:from>
    <xdr:to>
      <xdr:col>52</xdr:col>
      <xdr:colOff>423003</xdr:colOff>
      <xdr:row>82</xdr:row>
      <xdr:rowOff>133351</xdr:rowOff>
    </xdr:to>
    <xdr:pic>
      <xdr:nvPicPr>
        <xdr:cNvPr id="25" name="Imagem 4">
          <a:extLst>
            <a:ext uri="{FF2B5EF4-FFF2-40B4-BE49-F238E27FC236}">
              <a16:creationId xmlns:a16="http://schemas.microsoft.com/office/drawing/2014/main" id="{B23497EB-FAB5-49E4-AFBE-85E355E2C1B0}"/>
            </a:ext>
            <a:ext uri="{147F2762-F138-4A5C-976F-8EAC2B608ADB}">
              <a16:predDERef xmlns:a16="http://schemas.microsoft.com/office/drawing/2014/main" pred="{7E94BF16-D8DA-445A-92DD-73270128F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60300" y="5429251"/>
          <a:ext cx="2080353" cy="419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133350</xdr:rowOff>
    </xdr:from>
    <xdr:to>
      <xdr:col>3</xdr:col>
      <xdr:colOff>152677</xdr:colOff>
      <xdr:row>16</xdr:row>
      <xdr:rowOff>114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F6219DE-4508-4B50-9F6A-0664C5D26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28850"/>
          <a:ext cx="1981477" cy="819264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219076</xdr:colOff>
      <xdr:row>12</xdr:row>
      <xdr:rowOff>104775</xdr:rowOff>
    </xdr:from>
    <xdr:to>
      <xdr:col>7</xdr:col>
      <xdr:colOff>195612</xdr:colOff>
      <xdr:row>16</xdr:row>
      <xdr:rowOff>76200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942FAAB-2AFF-4354-A4C3-987DF1CEA004}"/>
            </a:ext>
            <a:ext uri="{147F2762-F138-4A5C-976F-8EAC2B608ADB}">
              <a16:predDERef xmlns:a16="http://schemas.microsoft.com/office/drawing/2014/main" pred="{0F6219DE-4508-4B50-9F6A-0664C5D26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6" y="2390775"/>
          <a:ext cx="2414936" cy="7334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14</xdr:row>
      <xdr:rowOff>133350</xdr:rowOff>
    </xdr:from>
    <xdr:to>
      <xdr:col>10</xdr:col>
      <xdr:colOff>314325</xdr:colOff>
      <xdr:row>18</xdr:row>
      <xdr:rowOff>38100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17C1CCC-97CF-4994-97EB-685D5C734F25}"/>
            </a:ext>
            <a:ext uri="{147F2762-F138-4A5C-976F-8EAC2B608ADB}">
              <a16:predDERef xmlns:a16="http://schemas.microsoft.com/office/drawing/2014/main" pred="{5942FAAB-2AFF-4354-A4C3-987DF1C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6725" y="2800350"/>
          <a:ext cx="2133600" cy="666750"/>
        </a:xfrm>
        <a:prstGeom prst="rect">
          <a:avLst/>
        </a:prstGeom>
      </xdr:spPr>
    </xdr:pic>
    <xdr:clientData/>
  </xdr:twoCellAnchor>
  <xdr:twoCellAnchor editAs="oneCell">
    <xdr:from>
      <xdr:col>12</xdr:col>
      <xdr:colOff>523875</xdr:colOff>
      <xdr:row>15</xdr:row>
      <xdr:rowOff>85725</xdr:rowOff>
    </xdr:from>
    <xdr:to>
      <xdr:col>15</xdr:col>
      <xdr:colOff>581288</xdr:colOff>
      <xdr:row>19</xdr:row>
      <xdr:rowOff>104884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3616F11-F532-44F5-A40C-01FF6E7F5458}"/>
            </a:ext>
            <a:ext uri="{147F2762-F138-4A5C-976F-8EAC2B608ADB}">
              <a16:predDERef xmlns:a16="http://schemas.microsoft.com/office/drawing/2014/main" pred="{E17C1CCC-97CF-4994-97EB-685D5C734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39075" y="2943225"/>
          <a:ext cx="1886213" cy="781159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21</xdr:row>
      <xdr:rowOff>28575</xdr:rowOff>
    </xdr:from>
    <xdr:to>
      <xdr:col>20</xdr:col>
      <xdr:colOff>276581</xdr:colOff>
      <xdr:row>25</xdr:row>
      <xdr:rowOff>66787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A565FFE-AF23-4FA3-8C8F-8979180A1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15525" y="4029075"/>
          <a:ext cx="2553056" cy="800212"/>
        </a:xfrm>
        <a:prstGeom prst="rect">
          <a:avLst/>
        </a:prstGeom>
      </xdr:spPr>
    </xdr:pic>
    <xdr:clientData/>
  </xdr:twoCellAnchor>
  <xdr:twoCellAnchor editAs="oneCell">
    <xdr:from>
      <xdr:col>20</xdr:col>
      <xdr:colOff>590550</xdr:colOff>
      <xdr:row>19</xdr:row>
      <xdr:rowOff>38100</xdr:rowOff>
    </xdr:from>
    <xdr:to>
      <xdr:col>25</xdr:col>
      <xdr:colOff>105133</xdr:colOff>
      <xdr:row>23</xdr:row>
      <xdr:rowOff>76312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8CEA622-C248-40E1-8ACE-FE930451A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82550" y="3657600"/>
          <a:ext cx="2562583" cy="8002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9526</xdr:rowOff>
    </xdr:from>
    <xdr:to>
      <xdr:col>3</xdr:col>
      <xdr:colOff>561975</xdr:colOff>
      <xdr:row>20</xdr:row>
      <xdr:rowOff>106828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65F96B9-3658-4083-B081-7C1BBE2B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48026"/>
          <a:ext cx="2390775" cy="66880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31</xdr:row>
      <xdr:rowOff>180976</xdr:rowOff>
    </xdr:from>
    <xdr:to>
      <xdr:col>6</xdr:col>
      <xdr:colOff>461398</xdr:colOff>
      <xdr:row>35</xdr:row>
      <xdr:rowOff>123826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51C6073-DAB2-4CC5-AD41-C3FAB05B1836}"/>
            </a:ext>
            <a:ext uri="{147F2762-F138-4A5C-976F-8EAC2B608ADB}">
              <a16:predDERef xmlns:a16="http://schemas.microsoft.com/office/drawing/2014/main" pred="{065F96B9-3658-4083-B081-7C1BBE2B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6086476"/>
          <a:ext cx="3099823" cy="70485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76201</xdr:rowOff>
    </xdr:from>
    <xdr:to>
      <xdr:col>10</xdr:col>
      <xdr:colOff>368887</xdr:colOff>
      <xdr:row>15</xdr:row>
      <xdr:rowOff>171451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021C1EE-B421-4FDE-A816-CB175CB01BD3}"/>
            </a:ext>
            <a:ext uri="{147F2762-F138-4A5C-976F-8EAC2B608ADB}">
              <a16:predDERef xmlns:a16="http://schemas.microsoft.com/office/drawing/2014/main" pred="{451C6073-DAB2-4CC5-AD41-C3FAB05B1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4675" y="2362201"/>
          <a:ext cx="3350212" cy="666750"/>
        </a:xfrm>
        <a:prstGeom prst="rect">
          <a:avLst/>
        </a:prstGeom>
      </xdr:spPr>
    </xdr:pic>
    <xdr:clientData/>
  </xdr:twoCellAnchor>
  <xdr:twoCellAnchor editAs="oneCell">
    <xdr:from>
      <xdr:col>13</xdr:col>
      <xdr:colOff>352425</xdr:colOff>
      <xdr:row>12</xdr:row>
      <xdr:rowOff>9525</xdr:rowOff>
    </xdr:from>
    <xdr:to>
      <xdr:col>16</xdr:col>
      <xdr:colOff>466996</xdr:colOff>
      <xdr:row>16</xdr:row>
      <xdr:rowOff>76316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6692DA9-6743-4D2F-AB03-5A32B540A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77225" y="2295525"/>
          <a:ext cx="1943371" cy="828791"/>
        </a:xfrm>
        <a:prstGeom prst="rect">
          <a:avLst/>
        </a:prstGeom>
      </xdr:spPr>
    </xdr:pic>
    <xdr:clientData/>
  </xdr:twoCellAnchor>
  <xdr:twoCellAnchor editAs="oneCell">
    <xdr:from>
      <xdr:col>16</xdr:col>
      <xdr:colOff>552450</xdr:colOff>
      <xdr:row>17</xdr:row>
      <xdr:rowOff>95250</xdr:rowOff>
    </xdr:from>
    <xdr:to>
      <xdr:col>21</xdr:col>
      <xdr:colOff>105138</xdr:colOff>
      <xdr:row>21</xdr:row>
      <xdr:rowOff>162041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C2CF6436-2007-4CA7-9CCD-314C8194F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06050" y="3333750"/>
          <a:ext cx="2600688" cy="828791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</xdr:colOff>
      <xdr:row>10</xdr:row>
      <xdr:rowOff>38100</xdr:rowOff>
    </xdr:from>
    <xdr:to>
      <xdr:col>25</xdr:col>
      <xdr:colOff>171813</xdr:colOff>
      <xdr:row>14</xdr:row>
      <xdr:rowOff>85838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21E92A5-8459-4165-89B2-C54CE5B8B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11125" y="1943100"/>
          <a:ext cx="2600688" cy="809738"/>
        </a:xfrm>
        <a:prstGeom prst="rect">
          <a:avLst/>
        </a:prstGeom>
      </xdr:spPr>
    </xdr:pic>
    <xdr:clientData/>
  </xdr:twoCellAnchor>
  <xdr:twoCellAnchor editAs="oneCell">
    <xdr:from>
      <xdr:col>27</xdr:col>
      <xdr:colOff>209550</xdr:colOff>
      <xdr:row>15</xdr:row>
      <xdr:rowOff>152400</xdr:rowOff>
    </xdr:from>
    <xdr:to>
      <xdr:col>30</xdr:col>
      <xdr:colOff>333648</xdr:colOff>
      <xdr:row>19</xdr:row>
      <xdr:rowOff>181085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C04655BC-76A8-4629-8C9D-F1D5DDF07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0" y="3009900"/>
          <a:ext cx="1952898" cy="790685"/>
        </a:xfrm>
        <a:prstGeom prst="rect">
          <a:avLst/>
        </a:prstGeom>
      </xdr:spPr>
    </xdr:pic>
    <xdr:clientData/>
  </xdr:twoCellAnchor>
  <xdr:twoCellAnchor editAs="oneCell">
    <xdr:from>
      <xdr:col>30</xdr:col>
      <xdr:colOff>200025</xdr:colOff>
      <xdr:row>26</xdr:row>
      <xdr:rowOff>38100</xdr:rowOff>
    </xdr:from>
    <xdr:to>
      <xdr:col>34</xdr:col>
      <xdr:colOff>333734</xdr:colOff>
      <xdr:row>30</xdr:row>
      <xdr:rowOff>76312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F03F85B8-2E57-4F5B-B79D-ED00E58CD6DA}"/>
            </a:ext>
            <a:ext uri="{147F2762-F138-4A5C-976F-8EAC2B608ADB}">
              <a16:predDERef xmlns:a16="http://schemas.microsoft.com/office/drawing/2014/main" pred="{C04655BC-76A8-4629-8C9D-F1D5DDF07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88025" y="4991100"/>
          <a:ext cx="2572109" cy="800212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18</xdr:row>
      <xdr:rowOff>123825</xdr:rowOff>
    </xdr:from>
    <xdr:to>
      <xdr:col>40</xdr:col>
      <xdr:colOff>257533</xdr:colOff>
      <xdr:row>22</xdr:row>
      <xdr:rowOff>171563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41540F-8916-4EDB-859B-C3A080BE6E5F}"/>
            </a:ext>
            <a:ext uri="{147F2762-F138-4A5C-976F-8EAC2B608ADB}">
              <a16:predDERef xmlns:a16="http://schemas.microsoft.com/office/drawing/2014/main" pred="{F03F85B8-2E57-4F5B-B79D-ED00E58CD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078950" y="3552825"/>
          <a:ext cx="2562583" cy="80973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</xdr:row>
      <xdr:rowOff>0</xdr:rowOff>
    </xdr:from>
    <xdr:to>
      <xdr:col>49</xdr:col>
      <xdr:colOff>304800</xdr:colOff>
      <xdr:row>22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BFA0CF7-254F-D04D-6E5C-4AE45CB9DA24}"/>
            </a:ext>
            <a:ext uri="{147F2762-F138-4A5C-976F-8EAC2B608ADB}">
              <a16:predDERef xmlns:a16="http://schemas.microsoft.com/office/drawing/2014/main" pred="{0041540F-8916-4EDB-859B-C3A080BE6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603200" y="1714500"/>
          <a:ext cx="4572000" cy="26574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409575</xdr:colOff>
      <xdr:row>13</xdr:row>
      <xdr:rowOff>104775</xdr:rowOff>
    </xdr:from>
    <xdr:to>
      <xdr:col>4</xdr:col>
      <xdr:colOff>524146</xdr:colOff>
      <xdr:row>17</xdr:row>
      <xdr:rowOff>142987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23285D8-F349-44B6-84EE-FF660E6AC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2581275"/>
          <a:ext cx="1943371" cy="800212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16</xdr:row>
      <xdr:rowOff>0</xdr:rowOff>
    </xdr:from>
    <xdr:to>
      <xdr:col>6</xdr:col>
      <xdr:colOff>114662</xdr:colOff>
      <xdr:row>20</xdr:row>
      <xdr:rowOff>47738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B277783-F0B0-4BFB-9FB7-62E3A5662BCF}"/>
            </a:ext>
            <a:ext uri="{147F2762-F138-4A5C-976F-8EAC2B608ADB}">
              <a16:predDERef xmlns:a16="http://schemas.microsoft.com/office/drawing/2014/main" pred="{F23285D8-F349-44B6-84EE-FF660E6AC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0" y="3048000"/>
          <a:ext cx="2591162" cy="809738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23</xdr:row>
      <xdr:rowOff>142875</xdr:rowOff>
    </xdr:from>
    <xdr:to>
      <xdr:col>7</xdr:col>
      <xdr:colOff>286110</xdr:colOff>
      <xdr:row>27</xdr:row>
      <xdr:rowOff>171560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E5AC571-79E0-41FE-BF28-AB22CED6C549}"/>
            </a:ext>
            <a:ext uri="{147F2762-F138-4A5C-976F-8EAC2B608ADB}">
              <a16:predDERef xmlns:a16="http://schemas.microsoft.com/office/drawing/2014/main" pred="{8B277783-F0B0-4BFB-9FB7-62E3A5662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0825" y="4524375"/>
          <a:ext cx="2581635" cy="79068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10</xdr:row>
      <xdr:rowOff>114300</xdr:rowOff>
    </xdr:from>
    <xdr:to>
      <xdr:col>15</xdr:col>
      <xdr:colOff>324123</xdr:colOff>
      <xdr:row>14</xdr:row>
      <xdr:rowOff>152512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C924D62-4FF0-44EF-9C9E-79FB971FF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15225" y="2019300"/>
          <a:ext cx="1952898" cy="800212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15</xdr:row>
      <xdr:rowOff>142875</xdr:rowOff>
    </xdr:from>
    <xdr:to>
      <xdr:col>18</xdr:col>
      <xdr:colOff>1314810</xdr:colOff>
      <xdr:row>20</xdr:row>
      <xdr:rowOff>19166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729A6D8-4FC4-4E15-BD73-C920BB6CE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05975" y="3000375"/>
          <a:ext cx="2581635" cy="828791"/>
        </a:xfrm>
        <a:prstGeom prst="rect">
          <a:avLst/>
        </a:prstGeom>
      </xdr:spPr>
    </xdr:pic>
    <xdr:clientData/>
  </xdr:twoCellAnchor>
  <xdr:twoCellAnchor editAs="oneCell">
    <xdr:from>
      <xdr:col>19</xdr:col>
      <xdr:colOff>581025</xdr:colOff>
      <xdr:row>24</xdr:row>
      <xdr:rowOff>19050</xdr:rowOff>
    </xdr:from>
    <xdr:to>
      <xdr:col>24</xdr:col>
      <xdr:colOff>124187</xdr:colOff>
      <xdr:row>28</xdr:row>
      <xdr:rowOff>47735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8C766CB-8085-4EED-B03C-1B398C034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63425" y="4591050"/>
          <a:ext cx="2591162" cy="790685"/>
        </a:xfrm>
        <a:prstGeom prst="rect">
          <a:avLst/>
        </a:prstGeom>
      </xdr:spPr>
    </xdr:pic>
    <xdr:clientData/>
  </xdr:twoCellAnchor>
  <xdr:twoCellAnchor editAs="oneCell">
    <xdr:from>
      <xdr:col>25</xdr:col>
      <xdr:colOff>361950</xdr:colOff>
      <xdr:row>5</xdr:row>
      <xdr:rowOff>85725</xdr:rowOff>
    </xdr:from>
    <xdr:to>
      <xdr:col>28</xdr:col>
      <xdr:colOff>505100</xdr:colOff>
      <xdr:row>9</xdr:row>
      <xdr:rowOff>114410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B7BA7F99-0B77-4115-BC58-5A6A25B9B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01950" y="1038225"/>
          <a:ext cx="1971950" cy="790685"/>
        </a:xfrm>
        <a:prstGeom prst="rect">
          <a:avLst/>
        </a:prstGeom>
      </xdr:spPr>
    </xdr:pic>
    <xdr:clientData/>
  </xdr:twoCellAnchor>
  <xdr:twoCellAnchor editAs="oneCell">
    <xdr:from>
      <xdr:col>24</xdr:col>
      <xdr:colOff>323850</xdr:colOff>
      <xdr:row>23</xdr:row>
      <xdr:rowOff>28575</xdr:rowOff>
    </xdr:from>
    <xdr:to>
      <xdr:col>28</xdr:col>
      <xdr:colOff>467085</xdr:colOff>
      <xdr:row>27</xdr:row>
      <xdr:rowOff>66787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92FEB15-249B-42B3-A963-59AB028E6038}"/>
            </a:ext>
            <a:ext uri="{147F2762-F138-4A5C-976F-8EAC2B608ADB}">
              <a16:predDERef xmlns:a16="http://schemas.microsoft.com/office/drawing/2014/main" pred="{B7BA7F99-0B77-4115-BC58-5A6A25B9B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54450" y="4410075"/>
          <a:ext cx="2581635" cy="800212"/>
        </a:xfrm>
        <a:prstGeom prst="rect">
          <a:avLst/>
        </a:prstGeom>
      </xdr:spPr>
    </xdr:pic>
    <xdr:clientData/>
  </xdr:twoCellAnchor>
  <xdr:twoCellAnchor editAs="oneCell">
    <xdr:from>
      <xdr:col>32</xdr:col>
      <xdr:colOff>152400</xdr:colOff>
      <xdr:row>21</xdr:row>
      <xdr:rowOff>76200</xdr:rowOff>
    </xdr:from>
    <xdr:to>
      <xdr:col>36</xdr:col>
      <xdr:colOff>276583</xdr:colOff>
      <xdr:row>25</xdr:row>
      <xdr:rowOff>123938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5F68728-65C6-460C-81EE-C4BD27FB89F8}"/>
            </a:ext>
            <a:ext uri="{147F2762-F138-4A5C-976F-8EAC2B608ADB}">
              <a16:predDERef xmlns:a16="http://schemas.microsoft.com/office/drawing/2014/main" pred="{492FEB15-249B-42B3-A963-59AB028E6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59600" y="4076700"/>
          <a:ext cx="2562583" cy="809738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3</xdr:row>
      <xdr:rowOff>133350</xdr:rowOff>
    </xdr:from>
    <xdr:to>
      <xdr:col>13</xdr:col>
      <xdr:colOff>562783</xdr:colOff>
      <xdr:row>14</xdr:row>
      <xdr:rowOff>143169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B88E2DC-9CF5-48AA-AED6-C86CE5EA1F79}"/>
            </a:ext>
            <a:ext uri="{147F2762-F138-4A5C-976F-8EAC2B608ADB}">
              <a16:predDERef xmlns:a16="http://schemas.microsoft.com/office/drawing/2014/main" pred="{05F68728-65C6-460C-81EE-C4BD27FB8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14725" y="704850"/>
          <a:ext cx="5792008" cy="2105319"/>
        </a:xfrm>
        <a:prstGeom prst="rect">
          <a:avLst/>
        </a:prstGeom>
      </xdr:spPr>
    </xdr:pic>
    <xdr:clientData/>
  </xdr:twoCellAnchor>
  <xdr:twoCellAnchor editAs="oneCell">
    <xdr:from>
      <xdr:col>13</xdr:col>
      <xdr:colOff>333375</xdr:colOff>
      <xdr:row>22</xdr:row>
      <xdr:rowOff>38100</xdr:rowOff>
    </xdr:from>
    <xdr:to>
      <xdr:col>21</xdr:col>
      <xdr:colOff>181743</xdr:colOff>
      <xdr:row>33</xdr:row>
      <xdr:rowOff>38392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E3467F6-D7C0-4AC1-8891-37186D59984D}"/>
            </a:ext>
            <a:ext uri="{147F2762-F138-4A5C-976F-8EAC2B608ADB}">
              <a16:predDERef xmlns:a16="http://schemas.microsoft.com/office/drawing/2014/main" pred="{5B88E2DC-9CF5-48AA-AED6-C86CE5EA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8175" y="4229100"/>
          <a:ext cx="5506218" cy="2095792"/>
        </a:xfrm>
        <a:prstGeom prst="rect">
          <a:avLst/>
        </a:prstGeom>
      </xdr:spPr>
    </xdr:pic>
    <xdr:clientData/>
  </xdr:twoCellAnchor>
  <xdr:twoCellAnchor editAs="oneCell">
    <xdr:from>
      <xdr:col>26</xdr:col>
      <xdr:colOff>561975</xdr:colOff>
      <xdr:row>31</xdr:row>
      <xdr:rowOff>57150</xdr:rowOff>
    </xdr:from>
    <xdr:to>
      <xdr:col>36</xdr:col>
      <xdr:colOff>429457</xdr:colOff>
      <xdr:row>42</xdr:row>
      <xdr:rowOff>9811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A9623ED-A9E3-4B36-8FC3-4466BEAEB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11575" y="5962650"/>
          <a:ext cx="5963482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18</xdr:row>
      <xdr:rowOff>66675</xdr:rowOff>
    </xdr:from>
    <xdr:to>
      <xdr:col>8</xdr:col>
      <xdr:colOff>600926</xdr:colOff>
      <xdr:row>27</xdr:row>
      <xdr:rowOff>85967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7C666198-B08D-43B7-9864-2E9687639983}"/>
            </a:ext>
            <a:ext uri="{147F2762-F138-4A5C-976F-8EAC2B608ADB}">
              <a16:predDERef xmlns:a16="http://schemas.microsoft.com/office/drawing/2014/main" pred="{CA9623ED-A9E3-4B36-8FC3-4466BEAEB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3495675"/>
          <a:ext cx="6096851" cy="1733792"/>
        </a:xfrm>
        <a:prstGeom prst="rect">
          <a:avLst/>
        </a:prstGeom>
      </xdr:spPr>
    </xdr:pic>
    <xdr:clientData/>
  </xdr:twoCellAnchor>
  <xdr:twoCellAnchor editAs="oneCell">
    <xdr:from>
      <xdr:col>14</xdr:col>
      <xdr:colOff>561975</xdr:colOff>
      <xdr:row>43</xdr:row>
      <xdr:rowOff>123825</xdr:rowOff>
    </xdr:from>
    <xdr:to>
      <xdr:col>23</xdr:col>
      <xdr:colOff>400902</xdr:colOff>
      <xdr:row>56</xdr:row>
      <xdr:rowOff>86065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898ADAAE-AB01-4905-BA00-B088BEC3DC6F}"/>
            </a:ext>
            <a:ext uri="{147F2762-F138-4A5C-976F-8EAC2B608ADB}">
              <a16:predDERef xmlns:a16="http://schemas.microsoft.com/office/drawing/2014/main" pred="{7C666198-B08D-43B7-9864-2E9687639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15525" y="8315325"/>
          <a:ext cx="6106377" cy="243874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44</xdr:row>
      <xdr:rowOff>0</xdr:rowOff>
    </xdr:from>
    <xdr:to>
      <xdr:col>36</xdr:col>
      <xdr:colOff>581872</xdr:colOff>
      <xdr:row>54</xdr:row>
      <xdr:rowOff>105056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9B33EE7-999E-48D6-9EF9-B303D3F8F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59200" y="8382000"/>
          <a:ext cx="6068272" cy="20100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24</xdr:row>
      <xdr:rowOff>76200</xdr:rowOff>
    </xdr:from>
    <xdr:to>
      <xdr:col>4</xdr:col>
      <xdr:colOff>266700</xdr:colOff>
      <xdr:row>27</xdr:row>
      <xdr:rowOff>146857</xdr:rowOff>
    </xdr:to>
    <xdr:pic>
      <xdr:nvPicPr>
        <xdr:cNvPr id="17" name="Imagem 1">
          <a:extLst>
            <a:ext uri="{FF2B5EF4-FFF2-40B4-BE49-F238E27FC236}">
              <a16:creationId xmlns:a16="http://schemas.microsoft.com/office/drawing/2014/main" id="{418920A2-D976-46B5-8826-59FD2352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4648200"/>
          <a:ext cx="2295525" cy="642157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542924</xdr:colOff>
      <xdr:row>28</xdr:row>
      <xdr:rowOff>76201</xdr:rowOff>
    </xdr:from>
    <xdr:to>
      <xdr:col>6</xdr:col>
      <xdr:colOff>466725</xdr:colOff>
      <xdr:row>32</xdr:row>
      <xdr:rowOff>87729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C9AA118-D2B9-4CF9-80D0-23E343592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2524" y="5410201"/>
          <a:ext cx="2971801" cy="773528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32</xdr:row>
      <xdr:rowOff>1</xdr:rowOff>
    </xdr:from>
    <xdr:to>
      <xdr:col>11</xdr:col>
      <xdr:colOff>100505</xdr:colOff>
      <xdr:row>35</xdr:row>
      <xdr:rowOff>171451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AB2128A-C0AA-487C-B96A-626AD09A0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57700" y="6096001"/>
          <a:ext cx="2348405" cy="742950"/>
        </a:xfrm>
        <a:prstGeom prst="rect">
          <a:avLst/>
        </a:prstGeom>
      </xdr:spPr>
    </xdr:pic>
    <xdr:clientData/>
  </xdr:twoCellAnchor>
  <xdr:twoCellAnchor editAs="oneCell">
    <xdr:from>
      <xdr:col>25</xdr:col>
      <xdr:colOff>333375</xdr:colOff>
      <xdr:row>15</xdr:row>
      <xdr:rowOff>114300</xdr:rowOff>
    </xdr:from>
    <xdr:to>
      <xdr:col>28</xdr:col>
      <xdr:colOff>438420</xdr:colOff>
      <xdr:row>19</xdr:row>
      <xdr:rowOff>152512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B69B979-D30F-4B6A-B8F5-B4351A97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73375" y="2971800"/>
          <a:ext cx="1933845" cy="800212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20</xdr:row>
      <xdr:rowOff>180975</xdr:rowOff>
    </xdr:from>
    <xdr:to>
      <xdr:col>33</xdr:col>
      <xdr:colOff>190862</xdr:colOff>
      <xdr:row>25</xdr:row>
      <xdr:rowOff>57266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37D65B6-3775-4568-97BA-242EA7257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16500" y="3990975"/>
          <a:ext cx="2591162" cy="828791"/>
        </a:xfrm>
        <a:prstGeom prst="rect">
          <a:avLst/>
        </a:prstGeom>
      </xdr:spPr>
    </xdr:pic>
    <xdr:clientData/>
  </xdr:twoCellAnchor>
  <xdr:twoCellAnchor editAs="oneCell">
    <xdr:from>
      <xdr:col>33</xdr:col>
      <xdr:colOff>238125</xdr:colOff>
      <xdr:row>25</xdr:row>
      <xdr:rowOff>133350</xdr:rowOff>
    </xdr:from>
    <xdr:to>
      <xdr:col>37</xdr:col>
      <xdr:colOff>400413</xdr:colOff>
      <xdr:row>29</xdr:row>
      <xdr:rowOff>133456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2CA2452-2D43-4CB7-9195-EDC88909C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354925" y="4895850"/>
          <a:ext cx="2600688" cy="762106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12</xdr:row>
      <xdr:rowOff>57150</xdr:rowOff>
    </xdr:from>
    <xdr:to>
      <xdr:col>15</xdr:col>
      <xdr:colOff>352696</xdr:colOff>
      <xdr:row>16</xdr:row>
      <xdr:rowOff>114414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68389D6-23C9-4A7F-B1DE-C468FC8CE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53325" y="2343150"/>
          <a:ext cx="1943371" cy="819264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16</xdr:row>
      <xdr:rowOff>123825</xdr:rowOff>
    </xdr:from>
    <xdr:to>
      <xdr:col>20</xdr:col>
      <xdr:colOff>114663</xdr:colOff>
      <xdr:row>20</xdr:row>
      <xdr:rowOff>152510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B03C553-76D2-45DB-AF20-FF6551C74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05975" y="3171825"/>
          <a:ext cx="2600688" cy="790685"/>
        </a:xfrm>
        <a:prstGeom prst="rect">
          <a:avLst/>
        </a:prstGeom>
      </xdr:spPr>
    </xdr:pic>
    <xdr:clientData/>
  </xdr:twoCellAnchor>
  <xdr:twoCellAnchor editAs="oneCell">
    <xdr:from>
      <xdr:col>19</xdr:col>
      <xdr:colOff>219075</xdr:colOff>
      <xdr:row>24</xdr:row>
      <xdr:rowOff>38100</xdr:rowOff>
    </xdr:from>
    <xdr:to>
      <xdr:col>23</xdr:col>
      <xdr:colOff>343258</xdr:colOff>
      <xdr:row>28</xdr:row>
      <xdr:rowOff>57259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B763DAD6-DDBF-43C4-945E-B34F04D11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01475" y="4610100"/>
          <a:ext cx="2562583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171450</xdr:rowOff>
    </xdr:from>
    <xdr:to>
      <xdr:col>9</xdr:col>
      <xdr:colOff>143661</xdr:colOff>
      <xdr:row>60</xdr:row>
      <xdr:rowOff>86006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2477473-6E76-4914-B619-9845693A99A3}"/>
            </a:ext>
            <a:ext uri="{147F2762-F138-4A5C-976F-8EAC2B608ADB}">
              <a16:predDERef xmlns:a16="http://schemas.microsoft.com/office/drawing/2014/main" pred="{B763DAD6-DDBF-43C4-945E-B34F04D11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505950"/>
          <a:ext cx="5630061" cy="2010056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50</xdr:row>
      <xdr:rowOff>0</xdr:rowOff>
    </xdr:from>
    <xdr:to>
      <xdr:col>20</xdr:col>
      <xdr:colOff>210298</xdr:colOff>
      <xdr:row>59</xdr:row>
      <xdr:rowOff>114555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54C62B5-1101-4804-B0D7-929B9BF26D4D}"/>
            </a:ext>
            <a:ext uri="{147F2762-F138-4A5C-976F-8EAC2B608ADB}">
              <a16:predDERef xmlns:a16="http://schemas.microsoft.com/office/drawing/2014/main" pred="{52477473-6E76-4914-B619-9845693A9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38975" y="9525000"/>
          <a:ext cx="5363323" cy="1829055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47</xdr:row>
      <xdr:rowOff>123825</xdr:rowOff>
    </xdr:from>
    <xdr:to>
      <xdr:col>34</xdr:col>
      <xdr:colOff>77015</xdr:colOff>
      <xdr:row>59</xdr:row>
      <xdr:rowOff>19354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92F6F3AB-9FBD-4501-BC89-87E796DA02A9}"/>
            </a:ext>
            <a:ext uri="{147F2762-F138-4A5C-976F-8EAC2B608ADB}">
              <a16:predDERef xmlns:a16="http://schemas.microsoft.com/office/drawing/2014/main" pred="{B54C62B5-1101-4804-B0D7-929B9BF26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963775" y="9077325"/>
          <a:ext cx="5839640" cy="218152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53</xdr:row>
      <xdr:rowOff>85725</xdr:rowOff>
    </xdr:from>
    <xdr:to>
      <xdr:col>9</xdr:col>
      <xdr:colOff>95998</xdr:colOff>
      <xdr:row>64</xdr:row>
      <xdr:rowOff>28860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94C5F786-C2EB-4132-BE46-05408522B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9075" y="10182225"/>
          <a:ext cx="5363323" cy="203863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123825</xdr:rowOff>
    </xdr:from>
    <xdr:to>
      <xdr:col>21</xdr:col>
      <xdr:colOff>496059</xdr:colOff>
      <xdr:row>62</xdr:row>
      <xdr:rowOff>124091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8BAAE893-E4B7-4A37-B557-8EA412689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58125" y="10029825"/>
          <a:ext cx="5439534" cy="1905266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50</xdr:row>
      <xdr:rowOff>152400</xdr:rowOff>
    </xdr:from>
    <xdr:to>
      <xdr:col>35</xdr:col>
      <xdr:colOff>572256</xdr:colOff>
      <xdr:row>60</xdr:row>
      <xdr:rowOff>114561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2FA956DB-1584-42E8-99BF-036D692C4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87775" y="9677400"/>
          <a:ext cx="5420481" cy="186716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581025</xdr:colOff>
      <xdr:row>24</xdr:row>
      <xdr:rowOff>142875</xdr:rowOff>
    </xdr:from>
    <xdr:to>
      <xdr:col>7</xdr:col>
      <xdr:colOff>85996</xdr:colOff>
      <xdr:row>29</xdr:row>
      <xdr:rowOff>19166</xdr:rowOff>
    </xdr:to>
    <xdr:pic>
      <xdr:nvPicPr>
        <xdr:cNvPr id="17" name="Imagem 1">
          <a:extLst>
            <a:ext uri="{FF2B5EF4-FFF2-40B4-BE49-F238E27FC236}">
              <a16:creationId xmlns:a16="http://schemas.microsoft.com/office/drawing/2014/main" id="{6B5AE163-4930-4535-A195-91C1C743A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9825" y="4714875"/>
          <a:ext cx="1943371" cy="8287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76200</xdr:rowOff>
    </xdr:from>
    <xdr:to>
      <xdr:col>3</xdr:col>
      <xdr:colOff>600075</xdr:colOff>
      <xdr:row>19</xdr:row>
      <xdr:rowOff>66675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932BFCA-29A0-4836-817E-EBA4EB6F7BB3}"/>
            </a:ext>
            <a:ext uri="{147F2762-F138-4A5C-976F-8EAC2B608ADB}">
              <a16:predDERef xmlns:a16="http://schemas.microsoft.com/office/drawing/2014/main" pred="{6B5AE163-4930-4535-A195-91C1C743A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33700"/>
          <a:ext cx="2428875" cy="752475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24</xdr:row>
      <xdr:rowOff>180976</xdr:rowOff>
    </xdr:from>
    <xdr:to>
      <xdr:col>10</xdr:col>
      <xdr:colOff>581025</xdr:colOff>
      <xdr:row>28</xdr:row>
      <xdr:rowOff>117476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C7165AB-4CBC-4A69-9123-6AAE40DFE244}"/>
            </a:ext>
            <a:ext uri="{147F2762-F138-4A5C-976F-8EAC2B608ADB}">
              <a16:predDERef xmlns:a16="http://schemas.microsoft.com/office/drawing/2014/main" pred="{5932BFCA-29A0-4836-817E-EBA4EB6F7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4752976"/>
          <a:ext cx="2143125" cy="698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285750</xdr:colOff>
      <xdr:row>2</xdr:row>
      <xdr:rowOff>142875</xdr:rowOff>
    </xdr:from>
    <xdr:to>
      <xdr:col>16</xdr:col>
      <xdr:colOff>390795</xdr:colOff>
      <xdr:row>6</xdr:row>
      <xdr:rowOff>152508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96D73AC3-98AB-42D6-BA52-872DD403CCD1}"/>
            </a:ext>
            <a:ext uri="{147F2762-F138-4A5C-976F-8EAC2B608ADB}">
              <a16:predDERef xmlns:a16="http://schemas.microsoft.com/office/drawing/2014/main" pred="{EC7165AB-4CBC-4A69-9123-6AAE40DFE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0550" y="523875"/>
          <a:ext cx="1933845" cy="771633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10</xdr:row>
      <xdr:rowOff>171449</xdr:rowOff>
    </xdr:from>
    <xdr:to>
      <xdr:col>19</xdr:col>
      <xdr:colOff>595310</xdr:colOff>
      <xdr:row>14</xdr:row>
      <xdr:rowOff>142874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9F0CCF8-52BC-42A1-BE64-7CC0E1C41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20275" y="2076449"/>
          <a:ext cx="2357435" cy="733425"/>
        </a:xfrm>
        <a:prstGeom prst="rect">
          <a:avLst/>
        </a:prstGeom>
      </xdr:spPr>
    </xdr:pic>
    <xdr:clientData/>
  </xdr:twoCellAnchor>
  <xdr:twoCellAnchor editAs="oneCell">
    <xdr:from>
      <xdr:col>20</xdr:col>
      <xdr:colOff>133350</xdr:colOff>
      <xdr:row>15</xdr:row>
      <xdr:rowOff>38100</xdr:rowOff>
    </xdr:from>
    <xdr:to>
      <xdr:col>24</xdr:col>
      <xdr:colOff>38100</xdr:colOff>
      <xdr:row>18</xdr:row>
      <xdr:rowOff>170403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F9F565F-854C-4C4A-98D3-0086AFC4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25350" y="2895600"/>
          <a:ext cx="2343150" cy="703803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8</xdr:row>
      <xdr:rowOff>19050</xdr:rowOff>
    </xdr:from>
    <xdr:to>
      <xdr:col>28</xdr:col>
      <xdr:colOff>295544</xdr:colOff>
      <xdr:row>12</xdr:row>
      <xdr:rowOff>28683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C35834E-4970-4A2C-A743-6CF6118D3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40025" y="1543050"/>
          <a:ext cx="1924319" cy="771633"/>
        </a:xfrm>
        <a:prstGeom prst="rect">
          <a:avLst/>
        </a:prstGeom>
      </xdr:spPr>
    </xdr:pic>
    <xdr:clientData/>
  </xdr:twoCellAnchor>
  <xdr:twoCellAnchor editAs="oneCell">
    <xdr:from>
      <xdr:col>29</xdr:col>
      <xdr:colOff>133351</xdr:colOff>
      <xdr:row>11</xdr:row>
      <xdr:rowOff>66675</xdr:rowOff>
    </xdr:from>
    <xdr:to>
      <xdr:col>33</xdr:col>
      <xdr:colOff>76201</xdr:colOff>
      <xdr:row>15</xdr:row>
      <xdr:rowOff>39410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EEA7D5B-4785-4110-A191-92AE95A5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11751" y="2162175"/>
          <a:ext cx="2381250" cy="734735"/>
        </a:xfrm>
        <a:prstGeom prst="rect">
          <a:avLst/>
        </a:prstGeom>
      </xdr:spPr>
    </xdr:pic>
    <xdr:clientData/>
  </xdr:twoCellAnchor>
  <xdr:twoCellAnchor editAs="oneCell">
    <xdr:from>
      <xdr:col>33</xdr:col>
      <xdr:colOff>257175</xdr:colOff>
      <xdr:row>17</xdr:row>
      <xdr:rowOff>114300</xdr:rowOff>
    </xdr:from>
    <xdr:to>
      <xdr:col>37</xdr:col>
      <xdr:colOff>390884</xdr:colOff>
      <xdr:row>21</xdr:row>
      <xdr:rowOff>162038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F97C29DF-B711-4CCB-8639-ABB0B1F2F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373975" y="3352800"/>
          <a:ext cx="2572109" cy="809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180975</xdr:rowOff>
    </xdr:from>
    <xdr:to>
      <xdr:col>9</xdr:col>
      <xdr:colOff>562819</xdr:colOff>
      <xdr:row>54</xdr:row>
      <xdr:rowOff>171768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680EDAA-FE37-4DA8-8056-CC5325C93C02}"/>
            </a:ext>
            <a:ext uri="{147F2762-F138-4A5C-976F-8EAC2B608ADB}">
              <a16:predDERef xmlns:a16="http://schemas.microsoft.com/office/drawing/2014/main" pred="{F97C29DF-B711-4CCB-8639-ABB0B1F2F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81975"/>
          <a:ext cx="6049219" cy="2276793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45</xdr:row>
      <xdr:rowOff>19050</xdr:rowOff>
    </xdr:from>
    <xdr:to>
      <xdr:col>22</xdr:col>
      <xdr:colOff>277080</xdr:colOff>
      <xdr:row>57</xdr:row>
      <xdr:rowOff>76527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28CD23F0-980A-4A07-B3E0-C11ABB085B1F}"/>
            </a:ext>
            <a:ext uri="{147F2762-F138-4A5C-976F-8EAC2B608ADB}">
              <a16:predDERef xmlns:a16="http://schemas.microsoft.com/office/drawing/2014/main" pred="{6680EDAA-FE37-4DA8-8056-CC5325C93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62850" y="8591550"/>
          <a:ext cx="6125430" cy="2343477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29</xdr:row>
      <xdr:rowOff>66675</xdr:rowOff>
    </xdr:from>
    <xdr:to>
      <xdr:col>34</xdr:col>
      <xdr:colOff>553286</xdr:colOff>
      <xdr:row>41</xdr:row>
      <xdr:rowOff>57468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FDF63299-6180-4C44-8A71-AA43004A2D3F}"/>
            </a:ext>
            <a:ext uri="{147F2762-F138-4A5C-976F-8EAC2B608ADB}">
              <a16:predDERef xmlns:a16="http://schemas.microsoft.com/office/drawing/2014/main" pred="{28CD23F0-980A-4A07-B3E0-C11ABB085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87625" y="5591175"/>
          <a:ext cx="5992061" cy="2276793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31</xdr:row>
      <xdr:rowOff>57150</xdr:rowOff>
    </xdr:from>
    <xdr:to>
      <xdr:col>9</xdr:col>
      <xdr:colOff>276960</xdr:colOff>
      <xdr:row>41</xdr:row>
      <xdr:rowOff>9784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D2F06131-19DC-45F1-ADA2-147C2106A59E}"/>
            </a:ext>
            <a:ext uri="{147F2762-F138-4A5C-976F-8EAC2B608ADB}">
              <a16:predDERef xmlns:a16="http://schemas.microsoft.com/office/drawing/2014/main" pred="{FDF63299-6180-4C44-8A71-AA43004A2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5300" y="5962650"/>
          <a:ext cx="5268060" cy="1857634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41</xdr:row>
      <xdr:rowOff>0</xdr:rowOff>
    </xdr:from>
    <xdr:to>
      <xdr:col>22</xdr:col>
      <xdr:colOff>229376</xdr:colOff>
      <xdr:row>51</xdr:row>
      <xdr:rowOff>9792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712C6CE7-66E5-4CFE-A8FE-FBCD3726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77200" y="7810500"/>
          <a:ext cx="5563376" cy="1914792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41</xdr:row>
      <xdr:rowOff>9525</xdr:rowOff>
    </xdr:from>
    <xdr:to>
      <xdr:col>35</xdr:col>
      <xdr:colOff>400840</xdr:colOff>
      <xdr:row>51</xdr:row>
      <xdr:rowOff>28844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E4D555ED-C7B8-4B1C-908A-58F712A83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78200" y="7820025"/>
          <a:ext cx="5658640" cy="19243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152400</xdr:rowOff>
    </xdr:from>
    <xdr:to>
      <xdr:col>3</xdr:col>
      <xdr:colOff>124098</xdr:colOff>
      <xdr:row>14</xdr:row>
      <xdr:rowOff>38217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D137FCE-7626-4EF9-9A5D-10D5F0012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6900"/>
          <a:ext cx="1952898" cy="83831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17</xdr:row>
      <xdr:rowOff>171450</xdr:rowOff>
    </xdr:from>
    <xdr:to>
      <xdr:col>4</xdr:col>
      <xdr:colOff>533749</xdr:colOff>
      <xdr:row>21</xdr:row>
      <xdr:rowOff>104775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A5F18E7-FEB0-4B1F-8A86-ED8807E30A60}"/>
            </a:ext>
            <a:ext uri="{147F2762-F138-4A5C-976F-8EAC2B608ADB}">
              <a16:predDERef xmlns:a16="http://schemas.microsoft.com/office/drawing/2014/main" pred="{6D137FCE-7626-4EF9-9A5D-10D5F0012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3409950"/>
          <a:ext cx="2314924" cy="6953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19051</xdr:colOff>
      <xdr:row>19</xdr:row>
      <xdr:rowOff>152401</xdr:rowOff>
    </xdr:from>
    <xdr:to>
      <xdr:col>9</xdr:col>
      <xdr:colOff>285751</xdr:colOff>
      <xdr:row>23</xdr:row>
      <xdr:rowOff>49213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71E4B07-ADFF-461F-BFAF-246632238144}"/>
            </a:ext>
            <a:ext uri="{147F2762-F138-4A5C-976F-8EAC2B608ADB}">
              <a16:predDERef xmlns:a16="http://schemas.microsoft.com/office/drawing/2014/main" pred="{BA5F18E7-FEB0-4B1F-8A86-ED8807E30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76651" y="3771901"/>
          <a:ext cx="2095500" cy="658812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17</xdr:row>
      <xdr:rowOff>114300</xdr:rowOff>
    </xdr:from>
    <xdr:to>
      <xdr:col>15</xdr:col>
      <xdr:colOff>286021</xdr:colOff>
      <xdr:row>21</xdr:row>
      <xdr:rowOff>114406</xdr:rowOff>
    </xdr:to>
    <xdr:pic>
      <xdr:nvPicPr>
        <xdr:cNvPr id="17" name="Imagem 4">
          <a:extLst>
            <a:ext uri="{FF2B5EF4-FFF2-40B4-BE49-F238E27FC236}">
              <a16:creationId xmlns:a16="http://schemas.microsoft.com/office/drawing/2014/main" id="{714B28D5-36EE-4F9A-81B2-26866633895D}"/>
            </a:ext>
            <a:ext uri="{147F2762-F138-4A5C-976F-8EAC2B608ADB}">
              <a16:predDERef xmlns:a16="http://schemas.microsoft.com/office/drawing/2014/main" pred="{B71E4B07-ADFF-461F-BFAF-246632238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3352800"/>
          <a:ext cx="1943371" cy="762106"/>
        </a:xfrm>
        <a:prstGeom prst="rect">
          <a:avLst/>
        </a:prstGeom>
      </xdr:spPr>
    </xdr:pic>
    <xdr:clientData/>
  </xdr:twoCellAnchor>
  <xdr:twoCellAnchor editAs="oneCell">
    <xdr:from>
      <xdr:col>13</xdr:col>
      <xdr:colOff>428625</xdr:colOff>
      <xdr:row>20</xdr:row>
      <xdr:rowOff>152400</xdr:rowOff>
    </xdr:from>
    <xdr:to>
      <xdr:col>17</xdr:col>
      <xdr:colOff>552808</xdr:colOff>
      <xdr:row>25</xdr:row>
      <xdr:rowOff>112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C2848D5-7248-466D-9513-C628A9D58507}"/>
            </a:ext>
            <a:ext uri="{147F2762-F138-4A5C-976F-8EAC2B608ADB}">
              <a16:predDERef xmlns:a16="http://schemas.microsoft.com/office/drawing/2014/main" pred="{714B28D5-36EE-4F9A-81B2-268666338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53425" y="3962400"/>
          <a:ext cx="2562583" cy="800212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21</xdr:row>
      <xdr:rowOff>57150</xdr:rowOff>
    </xdr:from>
    <xdr:to>
      <xdr:col>21</xdr:col>
      <xdr:colOff>228962</xdr:colOff>
      <xdr:row>25</xdr:row>
      <xdr:rowOff>66783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4E765D47-B86E-4419-8839-B149DF533AC3}"/>
            </a:ext>
            <a:ext uri="{147F2762-F138-4A5C-976F-8EAC2B608ADB}">
              <a16:predDERef xmlns:a16="http://schemas.microsoft.com/office/drawing/2014/main" pred="{FC2848D5-7248-466D-9513-C628A9D58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9400" y="4057650"/>
          <a:ext cx="2591162" cy="771633"/>
        </a:xfrm>
        <a:prstGeom prst="rect">
          <a:avLst/>
        </a:prstGeom>
      </xdr:spPr>
    </xdr:pic>
    <xdr:clientData/>
  </xdr:twoCellAnchor>
  <xdr:twoCellAnchor editAs="oneCell">
    <xdr:from>
      <xdr:col>25</xdr:col>
      <xdr:colOff>314325</xdr:colOff>
      <xdr:row>18</xdr:row>
      <xdr:rowOff>95250</xdr:rowOff>
    </xdr:from>
    <xdr:to>
      <xdr:col>28</xdr:col>
      <xdr:colOff>400317</xdr:colOff>
      <xdr:row>22</xdr:row>
      <xdr:rowOff>162041</xdr:rowOff>
    </xdr:to>
    <xdr:pic>
      <xdr:nvPicPr>
        <xdr:cNvPr id="18" name="Imagem 7">
          <a:extLst>
            <a:ext uri="{FF2B5EF4-FFF2-40B4-BE49-F238E27FC236}">
              <a16:creationId xmlns:a16="http://schemas.microsoft.com/office/drawing/2014/main" id="{A4B44DB9-5902-4590-AE60-F9FF7908DB1C}"/>
            </a:ext>
            <a:ext uri="{147F2762-F138-4A5C-976F-8EAC2B608ADB}">
              <a16:predDERef xmlns:a16="http://schemas.microsoft.com/office/drawing/2014/main" pred="{4E765D47-B86E-4419-8839-B149DF533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554325" y="3524250"/>
          <a:ext cx="1914792" cy="828791"/>
        </a:xfrm>
        <a:prstGeom prst="rect">
          <a:avLst/>
        </a:prstGeom>
      </xdr:spPr>
    </xdr:pic>
    <xdr:clientData/>
  </xdr:twoCellAnchor>
  <xdr:twoCellAnchor editAs="oneCell">
    <xdr:from>
      <xdr:col>25</xdr:col>
      <xdr:colOff>552450</xdr:colOff>
      <xdr:row>14</xdr:row>
      <xdr:rowOff>171450</xdr:rowOff>
    </xdr:from>
    <xdr:to>
      <xdr:col>30</xdr:col>
      <xdr:colOff>67033</xdr:colOff>
      <xdr:row>19</xdr:row>
      <xdr:rowOff>38214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7AFD5444-BA06-4ADB-961D-224FC5CE510C}"/>
            </a:ext>
            <a:ext uri="{147F2762-F138-4A5C-976F-8EAC2B608ADB}">
              <a16:predDERef xmlns:a16="http://schemas.microsoft.com/office/drawing/2014/main" pred="{A4B44DB9-5902-4590-AE60-F9FF7908D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92450" y="2838450"/>
          <a:ext cx="2562583" cy="819264"/>
        </a:xfrm>
        <a:prstGeom prst="rect">
          <a:avLst/>
        </a:prstGeom>
      </xdr:spPr>
    </xdr:pic>
    <xdr:clientData/>
  </xdr:twoCellAnchor>
  <xdr:twoCellAnchor editAs="oneCell">
    <xdr:from>
      <xdr:col>33</xdr:col>
      <xdr:colOff>133350</xdr:colOff>
      <xdr:row>16</xdr:row>
      <xdr:rowOff>95250</xdr:rowOff>
    </xdr:from>
    <xdr:to>
      <xdr:col>37</xdr:col>
      <xdr:colOff>257533</xdr:colOff>
      <xdr:row>20</xdr:row>
      <xdr:rowOff>114409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5D04DE4-DB1C-4CEE-9467-04BDF604E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50150" y="3143250"/>
          <a:ext cx="2562583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</xdr:row>
      <xdr:rowOff>123825</xdr:rowOff>
    </xdr:from>
    <xdr:to>
      <xdr:col>10</xdr:col>
      <xdr:colOff>267561</xdr:colOff>
      <xdr:row>33</xdr:row>
      <xdr:rowOff>38407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73E5CD0A-D83A-4C5D-A9ED-8AF5BF29F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4124325"/>
          <a:ext cx="6173061" cy="2200582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20</xdr:row>
      <xdr:rowOff>85725</xdr:rowOff>
    </xdr:from>
    <xdr:to>
      <xdr:col>21</xdr:col>
      <xdr:colOff>581868</xdr:colOff>
      <xdr:row>32</xdr:row>
      <xdr:rowOff>57465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D01ECEA-4D52-4D7F-A63A-373D2C6A728E}"/>
            </a:ext>
            <a:ext uri="{147F2762-F138-4A5C-976F-8EAC2B608ADB}">
              <a16:predDERef xmlns:a16="http://schemas.microsoft.com/office/drawing/2014/main" pred="{73E5CD0A-D83A-4C5D-A9ED-8AF5BF29F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43775" y="3895725"/>
          <a:ext cx="6039693" cy="2257740"/>
        </a:xfrm>
        <a:prstGeom prst="rect">
          <a:avLst/>
        </a:prstGeom>
      </xdr:spPr>
    </xdr:pic>
    <xdr:clientData/>
  </xdr:twoCellAnchor>
  <xdr:twoCellAnchor editAs="oneCell">
    <xdr:from>
      <xdr:col>26</xdr:col>
      <xdr:colOff>600075</xdr:colOff>
      <xdr:row>18</xdr:row>
      <xdr:rowOff>95250</xdr:rowOff>
    </xdr:from>
    <xdr:to>
      <xdr:col>34</xdr:col>
      <xdr:colOff>86334</xdr:colOff>
      <xdr:row>28</xdr:row>
      <xdr:rowOff>47884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F6F02743-A609-437B-A294-056E389EB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49675" y="3524250"/>
          <a:ext cx="4363059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133350</xdr:rowOff>
    </xdr:from>
    <xdr:to>
      <xdr:col>9</xdr:col>
      <xdr:colOff>448503</xdr:colOff>
      <xdr:row>45</xdr:row>
      <xdr:rowOff>152669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7BCCA651-5121-438D-AB46-E94C029D5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800850"/>
          <a:ext cx="5934903" cy="1924319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33</xdr:row>
      <xdr:rowOff>85725</xdr:rowOff>
    </xdr:from>
    <xdr:to>
      <xdr:col>22</xdr:col>
      <xdr:colOff>181795</xdr:colOff>
      <xdr:row>43</xdr:row>
      <xdr:rowOff>105044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6B3D93AD-9270-4A44-B6A1-52287E24C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0" y="6372225"/>
          <a:ext cx="5877745" cy="1924319"/>
        </a:xfrm>
        <a:prstGeom prst="rect">
          <a:avLst/>
        </a:prstGeom>
      </xdr:spPr>
    </xdr:pic>
    <xdr:clientData/>
  </xdr:twoCellAnchor>
  <xdr:twoCellAnchor editAs="oneCell">
    <xdr:from>
      <xdr:col>26</xdr:col>
      <xdr:colOff>247650</xdr:colOff>
      <xdr:row>30</xdr:row>
      <xdr:rowOff>133350</xdr:rowOff>
    </xdr:from>
    <xdr:to>
      <xdr:col>35</xdr:col>
      <xdr:colOff>534206</xdr:colOff>
      <xdr:row>40</xdr:row>
      <xdr:rowOff>152669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B4762DB-EE5B-4B88-A3B4-383B8125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97250" y="5848350"/>
          <a:ext cx="5772956" cy="19243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9A40F-0CB6-4B80-92BA-C039E507ACD1}">
  <dimension ref="A1:S76"/>
  <sheetViews>
    <sheetView workbookViewId="0">
      <selection activeCell="F49" sqref="F49"/>
    </sheetView>
  </sheetViews>
  <sheetFormatPr defaultRowHeight="14.4" x14ac:dyDescent="0.3"/>
  <cols>
    <col min="1" max="1" width="13.109375" customWidth="1"/>
    <col min="2" max="2" width="14.6640625" customWidth="1"/>
    <col min="3" max="3" width="14.5546875" customWidth="1"/>
    <col min="4" max="4" width="9.33203125" bestFit="1" customWidth="1"/>
    <col min="5" max="5" width="11.44140625" bestFit="1" customWidth="1"/>
    <col min="8" max="8" width="11.44140625" bestFit="1" customWidth="1"/>
    <col min="11" max="11" width="18.5546875" customWidth="1"/>
    <col min="18" max="18" width="15.88671875" customWidth="1"/>
  </cols>
  <sheetData>
    <row r="1" spans="1:19" x14ac:dyDescent="0.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</row>
    <row r="2" spans="1:19" x14ac:dyDescent="0.3">
      <c r="A2" s="4"/>
      <c r="B2" s="4"/>
      <c r="C2" s="4"/>
      <c r="D2" s="4" t="s">
        <v>1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 x14ac:dyDescent="0.3">
      <c r="A3" s="4" t="s">
        <v>2</v>
      </c>
      <c r="B3" s="4" t="s">
        <v>3</v>
      </c>
      <c r="C3" s="4">
        <v>1.829365986</v>
      </c>
      <c r="D3">
        <f>_xlfn.VAR.P('Livre 19'!B3:'Livre 19'!B150)/SQRT(147)</f>
        <v>7.9210321015834297E-7</v>
      </c>
      <c r="E3" s="44" t="s">
        <v>4</v>
      </c>
      <c r="F3" s="4"/>
      <c r="G3" s="11" t="s">
        <v>5</v>
      </c>
      <c r="H3" s="14">
        <f>2*PI()/C6</f>
        <v>3.4345924665270786</v>
      </c>
      <c r="I3" s="14">
        <f>2*PI()*D6/C6^2</f>
        <v>9.4066002443678544E-7</v>
      </c>
      <c r="J3" s="4" t="s">
        <v>6</v>
      </c>
      <c r="K3" s="4"/>
      <c r="L3" s="4"/>
      <c r="M3" s="4"/>
      <c r="N3" s="4"/>
      <c r="O3" s="4"/>
      <c r="P3" s="4"/>
      <c r="Q3" s="4"/>
      <c r="R3" s="4"/>
      <c r="S3" s="4"/>
    </row>
    <row r="4" spans="1:19" x14ac:dyDescent="0.3">
      <c r="A4" s="4" t="s">
        <v>7</v>
      </c>
      <c r="B4" s="4" t="s">
        <v>3</v>
      </c>
      <c r="C4" s="4">
        <v>1.829202013</v>
      </c>
      <c r="D4">
        <f>_xlfn.VAR.P('Livre 19'!Q3:'Livre 19'!Q151)/SQRT(149)</f>
        <v>8.9701463525579759E-7</v>
      </c>
      <c r="E4" s="44"/>
      <c r="F4" s="4"/>
      <c r="G4" s="12" t="s">
        <v>8</v>
      </c>
      <c r="H4" s="14">
        <f>SQRT(H3^2+(E17)^2)</f>
        <v>3.4346121548595936</v>
      </c>
      <c r="I4" s="14">
        <f>SQRT(((E17^2+H3^2)^(-1/2)*E17*E18)^2+((E17^2+H3^2)^(-1/2)*H3*I3)^2)</f>
        <v>1.0104139029890953E-6</v>
      </c>
      <c r="J4" s="4" t="s">
        <v>6</v>
      </c>
      <c r="K4" s="4"/>
      <c r="L4" s="4"/>
      <c r="M4" s="4"/>
      <c r="N4" s="4"/>
      <c r="O4" s="4"/>
      <c r="P4" s="4"/>
      <c r="Q4" s="4"/>
      <c r="R4" s="4"/>
      <c r="S4" s="4"/>
    </row>
    <row r="5" spans="1:19" x14ac:dyDescent="0.3">
      <c r="A5" s="4" t="s">
        <v>9</v>
      </c>
      <c r="B5" s="4" t="s">
        <v>3</v>
      </c>
      <c r="C5" s="4">
        <v>1.829581208</v>
      </c>
      <c r="D5">
        <f>_xlfn.VAR.P('Livre 19'!AE3:'Livre 19'!AE151)/SQRT(149)</f>
        <v>9.0950544047321092E-7</v>
      </c>
      <c r="E5" s="44"/>
      <c r="F5" s="4"/>
      <c r="G5" s="13" t="s">
        <v>10</v>
      </c>
      <c r="H5" s="14">
        <f>2*PI()/H4</f>
        <v>1.8293725823713687</v>
      </c>
      <c r="I5" s="14">
        <f>2*PI()*I4/H4^2</f>
        <v>5.3817531867747614E-7</v>
      </c>
      <c r="J5" s="4" t="s">
        <v>4</v>
      </c>
      <c r="K5" s="4"/>
      <c r="L5" s="4"/>
      <c r="M5" s="4"/>
      <c r="N5" s="4"/>
      <c r="O5" s="4"/>
      <c r="P5" s="4"/>
      <c r="Q5" s="4"/>
      <c r="R5" s="4"/>
      <c r="S5" s="4"/>
    </row>
    <row r="6" spans="1:19" x14ac:dyDescent="0.3">
      <c r="A6" s="4" t="s">
        <v>11</v>
      </c>
      <c r="B6" s="4" t="s">
        <v>3</v>
      </c>
      <c r="C6" s="4">
        <v>1.8293830689999999</v>
      </c>
      <c r="D6">
        <f>SQRT((D3/3)^2+(D4/3)^2+(D5/3)^2)</f>
        <v>5.0102815375059994E-7</v>
      </c>
      <c r="E6" s="4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1:19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 spans="1:19" x14ac:dyDescent="0.3">
      <c r="A8" s="51" t="s">
        <v>12</v>
      </c>
      <c r="B8" s="51"/>
      <c r="C8" s="51"/>
      <c r="D8" s="51"/>
      <c r="E8" s="51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spans="1:19" x14ac:dyDescent="0.3">
      <c r="A9" s="46" t="s">
        <v>2</v>
      </c>
      <c r="B9" s="47"/>
      <c r="C9" s="4"/>
      <c r="D9" s="46" t="s">
        <v>9</v>
      </c>
      <c r="E9" s="47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</row>
    <row r="10" spans="1:19" x14ac:dyDescent="0.3">
      <c r="A10" s="5">
        <v>-1.1806820000000001E-2</v>
      </c>
      <c r="B10" s="6">
        <v>0.115607129</v>
      </c>
      <c r="C10" s="4"/>
      <c r="D10" s="5">
        <v>-1.1480000000000001E-2</v>
      </c>
      <c r="E10" s="6">
        <v>0.13045100000000001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 spans="1:19" x14ac:dyDescent="0.3">
      <c r="A11" s="5">
        <v>1.8939900000000001E-4</v>
      </c>
      <c r="B11" s="6">
        <v>2.9387743000000001E-2</v>
      </c>
      <c r="C11" s="4"/>
      <c r="D11" s="5">
        <v>1.8200000000000001E-4</v>
      </c>
      <c r="E11" s="6">
        <v>2.8524000000000001E-2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</row>
    <row r="12" spans="1:19" x14ac:dyDescent="0.3">
      <c r="A12" s="5">
        <v>0.93011112799999995</v>
      </c>
      <c r="B12" s="6">
        <v>0.252284336</v>
      </c>
      <c r="C12" s="4"/>
      <c r="D12" s="5">
        <v>0.93107200000000001</v>
      </c>
      <c r="E12" s="6">
        <v>0.24684300000000001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1:19" x14ac:dyDescent="0.3">
      <c r="A13" s="5">
        <v>3886.0614169999999</v>
      </c>
      <c r="B13" s="6">
        <v>292</v>
      </c>
      <c r="C13" s="4"/>
      <c r="D13" s="5">
        <v>3998.3049999999998</v>
      </c>
      <c r="E13" s="6">
        <v>296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 spans="1:19" x14ac:dyDescent="0.3">
      <c r="A14" s="7">
        <v>247.3376514</v>
      </c>
      <c r="B14" s="8">
        <v>18.58503674</v>
      </c>
      <c r="C14" s="4"/>
      <c r="D14" s="7">
        <v>243.6223</v>
      </c>
      <c r="E14" s="8">
        <v>18.035689999999999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1:19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 spans="1:19" x14ac:dyDescent="0.3">
      <c r="A16" s="46" t="s">
        <v>7</v>
      </c>
      <c r="B16" s="47"/>
      <c r="C16" s="4"/>
      <c r="D16" s="48" t="s">
        <v>13</v>
      </c>
      <c r="E16" s="48"/>
      <c r="F16" s="4"/>
      <c r="G16" s="49" t="s">
        <v>14</v>
      </c>
      <c r="H16" s="49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 spans="1:19" x14ac:dyDescent="0.3">
      <c r="A17" s="5">
        <v>-1.1601411000000001E-2</v>
      </c>
      <c r="B17" s="6">
        <v>0.127779894</v>
      </c>
      <c r="C17" s="4"/>
      <c r="D17" s="9" t="s">
        <v>15</v>
      </c>
      <c r="E17" s="17">
        <f>ABS(AVERAGE(A10,A17,D10))</f>
        <v>1.1629410333333335E-2</v>
      </c>
      <c r="F17" s="4" t="s">
        <v>16</v>
      </c>
      <c r="G17" s="9" t="s">
        <v>15</v>
      </c>
      <c r="H17" s="17">
        <f>ABS('Livre 19'!BA3)</f>
        <v>1.1624962657290079E-2</v>
      </c>
      <c r="I17" s="4" t="s">
        <v>16</v>
      </c>
      <c r="J17" s="4"/>
      <c r="K17" s="4"/>
      <c r="L17" s="4"/>
      <c r="M17" s="4"/>
      <c r="N17" s="4"/>
      <c r="O17" s="4"/>
      <c r="P17" s="4"/>
      <c r="Q17" s="4"/>
      <c r="R17" s="4"/>
      <c r="S17" s="4"/>
    </row>
    <row r="18" spans="1:19" ht="24.6" x14ac:dyDescent="0.3">
      <c r="A18" s="5">
        <v>1.9455000000000001E-4</v>
      </c>
      <c r="B18" s="6">
        <v>3.0542271999999999E-2</v>
      </c>
      <c r="C18" s="4"/>
      <c r="D18" s="10" t="s">
        <v>17</v>
      </c>
      <c r="E18" s="16">
        <f>SQRT((A11/3)^2+(D11/3)^2+(A18/3)^2)</f>
        <v>1.0895752674067288E-4</v>
      </c>
      <c r="F18" s="4" t="s">
        <v>16</v>
      </c>
      <c r="G18" s="10" t="s">
        <v>17</v>
      </c>
      <c r="H18" s="16">
        <f>'Livre 19'!BA4</f>
        <v>1.0922205261259388E-4</v>
      </c>
      <c r="I18" s="4" t="s">
        <v>16</v>
      </c>
      <c r="J18" s="4"/>
      <c r="K18" s="4"/>
      <c r="L18" s="4"/>
      <c r="M18" s="4"/>
      <c r="N18" s="4"/>
      <c r="O18" s="4"/>
      <c r="P18" s="4"/>
      <c r="Q18" s="4"/>
      <c r="R18" s="4"/>
      <c r="S18" s="4"/>
    </row>
    <row r="19" spans="1:19" x14ac:dyDescent="0.3">
      <c r="A19" s="5">
        <v>0.92315650599999999</v>
      </c>
      <c r="B19" s="6">
        <v>0.26443698700000001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1:19" x14ac:dyDescent="0.3">
      <c r="A20" s="5">
        <v>3555.9851650000001</v>
      </c>
      <c r="B20" s="6">
        <v>296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 spans="1:19" x14ac:dyDescent="0.3">
      <c r="A21" s="7">
        <v>248.6590904</v>
      </c>
      <c r="B21" s="8">
        <v>20.698368339999998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 spans="1:19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1:19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1:19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 spans="1:19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1:19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1:19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1:19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1:19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1:19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1:19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1:19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1:19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spans="1:19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 spans="1:19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 spans="1:19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spans="1:19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spans="1:19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1:19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spans="1:19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spans="1:19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 spans="1:19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 spans="1:19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19" x14ac:dyDescent="0.3">
      <c r="A45" s="50" t="s">
        <v>18</v>
      </c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</row>
    <row r="46" spans="1:19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1:19" x14ac:dyDescent="0.3">
      <c r="A47" s="4" t="s">
        <v>19</v>
      </c>
      <c r="B47" s="4" t="s">
        <v>3</v>
      </c>
      <c r="C47" s="4">
        <v>1.8304136689999999</v>
      </c>
      <c r="D47">
        <f>_xlfn.VAR.P('Livre 16'!B3:'Livre 16'!B141)/SQRT(139)</f>
        <v>5.0120278881005648E-7</v>
      </c>
      <c r="E47" s="44" t="s">
        <v>4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 spans="1:19" x14ac:dyDescent="0.3">
      <c r="A48" s="4" t="s">
        <v>20</v>
      </c>
      <c r="B48" s="4" t="s">
        <v>3</v>
      </c>
      <c r="C48" s="4">
        <v>1.8304941610000001</v>
      </c>
      <c r="D48">
        <f>_xlfn.VAR.P('Livre 16'!O3:'Livre 16'!O139)/SQRT(137)</f>
        <v>4.6414403381428919E-7</v>
      </c>
      <c r="E48" s="4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 spans="1:19" x14ac:dyDescent="0.3">
      <c r="A49" s="4" t="s">
        <v>21</v>
      </c>
      <c r="B49" s="4" t="s">
        <v>3</v>
      </c>
      <c r="C49" s="4">
        <f>AVERAGE('Livre 16'!AB3:AB134)</f>
        <v>1.8442090909090911</v>
      </c>
      <c r="D49">
        <f>_xlfn.VAR.P('Livre 16'!AB3:'Livre 16'!AB134)/SQRT(132)</f>
        <v>2.1579876131921287E-3</v>
      </c>
      <c r="E49" s="4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 spans="1:19" x14ac:dyDescent="0.3">
      <c r="A50" s="4" t="s">
        <v>11</v>
      </c>
      <c r="B50" s="4" t="s">
        <v>3</v>
      </c>
      <c r="C50" s="4">
        <f>AVERAGE(C47:C49)</f>
        <v>1.8350389736363637</v>
      </c>
      <c r="D50">
        <f>SQRT((D47/3)^2+(D48/3)^2+(D49/3)^2)</f>
        <v>7.1932924043665528E-4</v>
      </c>
      <c r="E50" s="4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 spans="1:19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 spans="1:19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 spans="1:19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 spans="1:19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spans="1:19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spans="1:19" ht="18.7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spans="1:19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spans="1:19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spans="1:19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spans="1:19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spans="1:19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spans="1:19" x14ac:dyDescent="0.3">
      <c r="A62" s="50" t="s">
        <v>22</v>
      </c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</row>
    <row r="63" spans="1:19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spans="1:19" x14ac:dyDescent="0.3">
      <c r="A64" s="4" t="s">
        <v>23</v>
      </c>
      <c r="B64" s="4" t="s">
        <v>3</v>
      </c>
      <c r="C64" s="4">
        <v>1.8312025860000001</v>
      </c>
      <c r="D64">
        <f>_xlfn.VAR.P('Livre 13'!B3:'Livre 13'!B120)/SQRT(118)</f>
        <v>2.4539177899697148E-7</v>
      </c>
      <c r="E64" s="44" t="s">
        <v>4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spans="1:19" x14ac:dyDescent="0.3">
      <c r="A65" s="4" t="s">
        <v>24</v>
      </c>
      <c r="B65" s="4" t="s">
        <v>3</v>
      </c>
      <c r="C65" s="4">
        <v>1.8311887929999999</v>
      </c>
      <c r="D65">
        <f>_xlfn.VAR.P('Livre 13'!P3:'Livre 13'!P118)/SQRT(116)</f>
        <v>2.8022021319047202E-7</v>
      </c>
      <c r="E65" s="4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 spans="1:19" x14ac:dyDescent="0.3">
      <c r="A66" s="4" t="s">
        <v>25</v>
      </c>
      <c r="B66" s="4" t="s">
        <v>3</v>
      </c>
      <c r="C66" s="4">
        <v>1.828905217</v>
      </c>
      <c r="D66">
        <f>_xlfn.VAR.P('Livre 13'!AD3:'Livre 13'!AD117)/SQRT(149)</f>
        <v>3.6685040625272998E-6</v>
      </c>
      <c r="E66" s="4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 spans="1:19" x14ac:dyDescent="0.3">
      <c r="A67" s="4" t="s">
        <v>11</v>
      </c>
      <c r="B67" s="4" t="s">
        <v>3</v>
      </c>
      <c r="C67" s="4">
        <v>1.8304321990000001</v>
      </c>
      <c r="D67">
        <f>SQRT((D64/3)^2+(D65/3)^2+(D66/3)^2)</f>
        <v>1.2291217528453718E-6</v>
      </c>
      <c r="E67" s="4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 spans="1:19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 spans="1:19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1:19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1:19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1:19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1:19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1:19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1:19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1:19" ht="15.6" x14ac:dyDescent="0.3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</row>
  </sheetData>
  <mergeCells count="12">
    <mergeCell ref="E3:E6"/>
    <mergeCell ref="A45:S45"/>
    <mergeCell ref="E47:E50"/>
    <mergeCell ref="A62:S62"/>
    <mergeCell ref="A8:E8"/>
    <mergeCell ref="E64:E67"/>
    <mergeCell ref="A76:S76"/>
    <mergeCell ref="A16:B16"/>
    <mergeCell ref="A9:B9"/>
    <mergeCell ref="D9:E9"/>
    <mergeCell ref="D16:E16"/>
    <mergeCell ref="G16:H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25"/>
  <sheetViews>
    <sheetView workbookViewId="0">
      <selection activeCell="E2" sqref="E2"/>
    </sheetView>
  </sheetViews>
  <sheetFormatPr defaultRowHeight="14.4" x14ac:dyDescent="0.3"/>
  <cols>
    <col min="1" max="1" width="15.33203125" customWidth="1"/>
    <col min="19" max="19" width="9.109375" style="1"/>
    <col min="33" max="33" width="9.109375" style="1"/>
    <col min="46" max="46" width="9.109375" style="1"/>
  </cols>
  <sheetData>
    <row r="1" spans="1:57" x14ac:dyDescent="0.3">
      <c r="A1" t="s">
        <v>26</v>
      </c>
      <c r="B1">
        <v>7.0000000000000007E-2</v>
      </c>
      <c r="C1">
        <v>2E-3</v>
      </c>
      <c r="D1" t="s">
        <v>27</v>
      </c>
      <c r="H1" t="s">
        <v>28</v>
      </c>
      <c r="L1" t="s">
        <v>29</v>
      </c>
      <c r="P1" t="s">
        <v>30</v>
      </c>
      <c r="U1" t="s">
        <v>31</v>
      </c>
      <c r="Y1" t="s">
        <v>32</v>
      </c>
      <c r="AC1" t="s">
        <v>33</v>
      </c>
      <c r="AI1" t="s">
        <v>34</v>
      </c>
      <c r="AM1" t="s">
        <v>35</v>
      </c>
      <c r="AQ1" t="s">
        <v>36</v>
      </c>
      <c r="AV1" t="s">
        <v>37</v>
      </c>
      <c r="AZ1" t="s">
        <v>38</v>
      </c>
      <c r="BD1" t="s">
        <v>39</v>
      </c>
    </row>
    <row r="2" spans="1:57" x14ac:dyDescent="0.3">
      <c r="H2" t="s">
        <v>40</v>
      </c>
      <c r="I2" t="s">
        <v>41</v>
      </c>
      <c r="L2" t="s">
        <v>40</v>
      </c>
      <c r="M2" t="s">
        <v>42</v>
      </c>
      <c r="P2" t="s">
        <v>40</v>
      </c>
      <c r="Q2" t="s">
        <v>41</v>
      </c>
      <c r="U2" t="s">
        <v>40</v>
      </c>
      <c r="V2" t="s">
        <v>41</v>
      </c>
      <c r="Y2" t="s">
        <v>40</v>
      </c>
      <c r="Z2" t="s">
        <v>42</v>
      </c>
      <c r="AC2" t="s">
        <v>40</v>
      </c>
      <c r="AD2" t="s">
        <v>41</v>
      </c>
      <c r="AI2" t="s">
        <v>40</v>
      </c>
      <c r="AJ2" t="s">
        <v>41</v>
      </c>
      <c r="AM2" t="s">
        <v>40</v>
      </c>
      <c r="AN2" t="s">
        <v>42</v>
      </c>
      <c r="AQ2" t="s">
        <v>40</v>
      </c>
      <c r="AR2" t="s">
        <v>41</v>
      </c>
      <c r="AV2" t="s">
        <v>40</v>
      </c>
      <c r="AW2" t="s">
        <v>41</v>
      </c>
      <c r="AZ2" t="s">
        <v>40</v>
      </c>
      <c r="BA2" t="s">
        <v>42</v>
      </c>
      <c r="BD2" t="s">
        <v>40</v>
      </c>
      <c r="BE2" t="s">
        <v>41</v>
      </c>
    </row>
    <row r="3" spans="1:57" x14ac:dyDescent="0.3">
      <c r="H3">
        <v>1.3046</v>
      </c>
      <c r="I3">
        <v>1.7804</v>
      </c>
      <c r="L3">
        <v>0.41860000000000003</v>
      </c>
      <c r="M3">
        <v>0.82350000000000001</v>
      </c>
      <c r="P3">
        <v>0.85109999999999997</v>
      </c>
      <c r="Q3">
        <v>0.87329999999999997</v>
      </c>
      <c r="U3">
        <v>1.2801</v>
      </c>
      <c r="V3">
        <v>1.7401</v>
      </c>
      <c r="Y3">
        <v>0.41420000000000001</v>
      </c>
      <c r="Z3">
        <v>0.84340000000000004</v>
      </c>
      <c r="AC3">
        <v>0.82679999999999998</v>
      </c>
      <c r="AD3">
        <v>0.83340000000000003</v>
      </c>
      <c r="AI3">
        <v>1.3286</v>
      </c>
      <c r="AJ3">
        <v>1.7441</v>
      </c>
      <c r="AM3">
        <v>0.4607</v>
      </c>
      <c r="AN3">
        <v>0.84340000000000004</v>
      </c>
      <c r="AQ3">
        <v>0.87529999999999997</v>
      </c>
      <c r="AR3">
        <v>0.83740000000000003</v>
      </c>
      <c r="AV3">
        <v>1.2352000000000001</v>
      </c>
      <c r="AW3">
        <v>1.8248</v>
      </c>
      <c r="AZ3">
        <v>0.32819999999999999</v>
      </c>
      <c r="BA3">
        <v>0.6542</v>
      </c>
      <c r="BD3">
        <v>0.77980000000000005</v>
      </c>
      <c r="BE3">
        <v>0.91400000000000003</v>
      </c>
    </row>
    <row r="4" spans="1:57" x14ac:dyDescent="0.3">
      <c r="H4">
        <v>3.1036000000000001</v>
      </c>
      <c r="I4">
        <v>1.8176000000000001</v>
      </c>
      <c r="L4">
        <v>1.2917000000000001</v>
      </c>
      <c r="M4">
        <v>0.875</v>
      </c>
      <c r="P4">
        <v>1.7413000000000001</v>
      </c>
      <c r="Q4">
        <v>0.90710000000000002</v>
      </c>
      <c r="U4">
        <v>3.0343</v>
      </c>
      <c r="V4">
        <v>1.7683</v>
      </c>
      <c r="Y4">
        <v>1.2475000000000001</v>
      </c>
      <c r="Z4">
        <v>0.8861</v>
      </c>
      <c r="AC4">
        <v>1.6969000000000001</v>
      </c>
      <c r="AD4">
        <v>0.90669999999999995</v>
      </c>
      <c r="AI4">
        <v>3.0872999999999999</v>
      </c>
      <c r="AJ4">
        <v>1.7733000000000001</v>
      </c>
      <c r="AM4">
        <v>1.298</v>
      </c>
      <c r="AN4">
        <v>0.8861</v>
      </c>
      <c r="AQ4">
        <v>1.7474000000000001</v>
      </c>
      <c r="AR4">
        <v>0.90669999999999995</v>
      </c>
      <c r="AV4">
        <v>3.0600999999999998</v>
      </c>
      <c r="AW4">
        <v>1.8249</v>
      </c>
      <c r="AZ4">
        <v>1.2419</v>
      </c>
      <c r="BA4">
        <v>0.68630000000000002</v>
      </c>
      <c r="BD4">
        <v>1.6921999999999999</v>
      </c>
      <c r="BE4">
        <v>0.91080000000000005</v>
      </c>
    </row>
    <row r="5" spans="1:57" x14ac:dyDescent="0.3">
      <c r="H5">
        <v>4.9226000000000001</v>
      </c>
      <c r="I5">
        <v>1.8204</v>
      </c>
      <c r="L5">
        <v>2.1991000000000001</v>
      </c>
      <c r="M5">
        <v>0.81399999999999995</v>
      </c>
      <c r="P5">
        <v>2.65</v>
      </c>
      <c r="Q5">
        <v>0.91039999999999999</v>
      </c>
      <c r="U5">
        <v>4.8193000000000001</v>
      </c>
      <c r="V5">
        <v>1.8016000000000001</v>
      </c>
      <c r="Y5">
        <v>2.1543999999999999</v>
      </c>
      <c r="Z5">
        <v>0.83330000000000004</v>
      </c>
      <c r="AC5">
        <v>2.5809000000000002</v>
      </c>
      <c r="AD5">
        <v>0.86150000000000004</v>
      </c>
      <c r="AI5">
        <v>4.8780000000000001</v>
      </c>
      <c r="AJ5">
        <v>1.8079000000000001</v>
      </c>
      <c r="AM5">
        <v>2.2048999999999999</v>
      </c>
      <c r="AN5">
        <v>0.83330000000000004</v>
      </c>
      <c r="AQ5">
        <v>2.6339000000000001</v>
      </c>
      <c r="AR5">
        <v>0.86650000000000005</v>
      </c>
      <c r="AV5">
        <v>4.8849999999999998</v>
      </c>
      <c r="AW5">
        <v>1.825</v>
      </c>
      <c r="AZ5">
        <v>2.1530999999999998</v>
      </c>
      <c r="BA5">
        <v>0.64219999999999999</v>
      </c>
      <c r="BD5">
        <v>2.6046</v>
      </c>
      <c r="BE5">
        <v>0.91400000000000003</v>
      </c>
    </row>
    <row r="6" spans="1:57" x14ac:dyDescent="0.3">
      <c r="H6">
        <v>6.7431999999999999</v>
      </c>
      <c r="I6">
        <v>1.8208</v>
      </c>
      <c r="L6">
        <v>3.1093000000000002</v>
      </c>
      <c r="M6">
        <v>0.86419999999999997</v>
      </c>
      <c r="P6">
        <v>3.5588000000000002</v>
      </c>
      <c r="Q6">
        <v>0.90720000000000001</v>
      </c>
      <c r="U6">
        <v>6.6302000000000003</v>
      </c>
      <c r="V6">
        <v>1.8202</v>
      </c>
      <c r="Y6">
        <v>3.0156999999999998</v>
      </c>
      <c r="Z6">
        <v>0.875</v>
      </c>
      <c r="AC6">
        <v>3.4651000000000001</v>
      </c>
      <c r="AD6">
        <v>0.90680000000000005</v>
      </c>
      <c r="AI6">
        <v>6.6920000000000002</v>
      </c>
      <c r="AJ6">
        <v>1.8203</v>
      </c>
      <c r="AM6">
        <v>3.0712000000000002</v>
      </c>
      <c r="AN6">
        <v>0.86419999999999997</v>
      </c>
      <c r="AQ6">
        <v>3.5206</v>
      </c>
      <c r="AR6">
        <v>0.90680000000000005</v>
      </c>
      <c r="AV6">
        <v>6.7100999999999997</v>
      </c>
      <c r="AW6">
        <v>1.8251999999999999</v>
      </c>
      <c r="AZ6">
        <v>3.0667</v>
      </c>
      <c r="BA6">
        <v>0.67959999999999998</v>
      </c>
      <c r="BD6">
        <v>3.5171000000000001</v>
      </c>
      <c r="BE6">
        <v>0.91090000000000004</v>
      </c>
    </row>
    <row r="7" spans="1:57" x14ac:dyDescent="0.3">
      <c r="H7">
        <v>8.5640999999999998</v>
      </c>
      <c r="I7">
        <v>1.821</v>
      </c>
      <c r="L7">
        <v>4.0167000000000002</v>
      </c>
      <c r="M7">
        <v>0.80459999999999998</v>
      </c>
      <c r="P7">
        <v>4.4690000000000003</v>
      </c>
      <c r="Q7">
        <v>0.91310000000000002</v>
      </c>
      <c r="U7">
        <v>8.4505999999999997</v>
      </c>
      <c r="V7">
        <v>1.8206</v>
      </c>
      <c r="Y7">
        <v>3.9228000000000001</v>
      </c>
      <c r="Z7">
        <v>0.81399999999999995</v>
      </c>
      <c r="AC7">
        <v>4.3658000000000001</v>
      </c>
      <c r="AD7">
        <v>0.89459999999999995</v>
      </c>
      <c r="AI7">
        <v>8.5124999999999993</v>
      </c>
      <c r="AJ7">
        <v>1.8206</v>
      </c>
      <c r="AM7">
        <v>3.9782999999999999</v>
      </c>
      <c r="AN7">
        <v>0.81399999999999995</v>
      </c>
      <c r="AQ7">
        <v>4.4245000000000001</v>
      </c>
      <c r="AR7">
        <v>0.90090000000000003</v>
      </c>
      <c r="AV7">
        <v>8.5353999999999992</v>
      </c>
      <c r="AW7">
        <v>1.8253999999999999</v>
      </c>
      <c r="AZ7">
        <v>3.9780000000000002</v>
      </c>
      <c r="BA7">
        <v>0.63639999999999997</v>
      </c>
      <c r="BD7">
        <v>4.4294000000000002</v>
      </c>
      <c r="BE7">
        <v>0.91390000000000005</v>
      </c>
    </row>
    <row r="8" spans="1:57" x14ac:dyDescent="0.3">
      <c r="H8">
        <v>10.385199999999999</v>
      </c>
      <c r="I8">
        <v>1.8212999999999999</v>
      </c>
      <c r="L8">
        <v>4.9295999999999998</v>
      </c>
      <c r="M8">
        <v>0.85370000000000001</v>
      </c>
      <c r="P8">
        <v>5.3791000000000002</v>
      </c>
      <c r="Q8">
        <v>0.9073</v>
      </c>
      <c r="U8">
        <v>10.2714</v>
      </c>
      <c r="V8">
        <v>1.8209</v>
      </c>
      <c r="Y8">
        <v>4.8170999999999999</v>
      </c>
      <c r="Z8">
        <v>0.86419999999999997</v>
      </c>
      <c r="AC8">
        <v>5.2666000000000004</v>
      </c>
      <c r="AD8">
        <v>0.90700000000000003</v>
      </c>
      <c r="AI8">
        <v>10.333299999999999</v>
      </c>
      <c r="AJ8">
        <v>1.8209</v>
      </c>
      <c r="AM8">
        <v>4.8788999999999998</v>
      </c>
      <c r="AN8">
        <v>0.86419999999999997</v>
      </c>
      <c r="AQ8">
        <v>5.3284000000000002</v>
      </c>
      <c r="AR8">
        <v>0.90700000000000003</v>
      </c>
      <c r="AV8">
        <v>10.360900000000001</v>
      </c>
      <c r="AW8">
        <v>1.8255999999999999</v>
      </c>
      <c r="AZ8">
        <v>4.8917000000000002</v>
      </c>
      <c r="BA8">
        <v>0.66669999999999996</v>
      </c>
      <c r="BD8">
        <v>5.3419999999999996</v>
      </c>
      <c r="BE8">
        <v>0.91110000000000002</v>
      </c>
    </row>
    <row r="9" spans="1:57" x14ac:dyDescent="0.3">
      <c r="H9">
        <v>12.2067</v>
      </c>
      <c r="I9">
        <v>1.8216000000000001</v>
      </c>
      <c r="L9">
        <v>5.8372000000000002</v>
      </c>
      <c r="M9">
        <v>0.79549999999999998</v>
      </c>
      <c r="P9">
        <v>6.2895000000000003</v>
      </c>
      <c r="Q9">
        <v>0.9133</v>
      </c>
      <c r="U9">
        <v>12.0924</v>
      </c>
      <c r="V9">
        <v>1.8211999999999999</v>
      </c>
      <c r="Y9">
        <v>5.7244000000000002</v>
      </c>
      <c r="Z9">
        <v>0.81399999999999995</v>
      </c>
      <c r="AC9">
        <v>6.1767000000000003</v>
      </c>
      <c r="AD9">
        <v>0.91310000000000002</v>
      </c>
      <c r="AI9">
        <v>12.154400000000001</v>
      </c>
      <c r="AJ9">
        <v>1.8212999999999999</v>
      </c>
      <c r="AM9">
        <v>5.7862</v>
      </c>
      <c r="AN9">
        <v>0.81399999999999995</v>
      </c>
      <c r="AQ9">
        <v>6.2385000000000002</v>
      </c>
      <c r="AR9">
        <v>0.91310000000000002</v>
      </c>
      <c r="AV9">
        <v>12.1866</v>
      </c>
      <c r="AW9">
        <v>1.8257000000000001</v>
      </c>
      <c r="AZ9">
        <v>5.8030999999999997</v>
      </c>
      <c r="BA9">
        <v>0.63060000000000005</v>
      </c>
      <c r="BD9">
        <v>6.2545000000000002</v>
      </c>
      <c r="BE9">
        <v>0.91390000000000005</v>
      </c>
    </row>
    <row r="10" spans="1:57" x14ac:dyDescent="0.3">
      <c r="H10">
        <v>14.0284</v>
      </c>
      <c r="I10">
        <v>1.8219000000000001</v>
      </c>
      <c r="L10">
        <v>6.7503000000000002</v>
      </c>
      <c r="M10">
        <v>0.84340000000000004</v>
      </c>
      <c r="P10">
        <v>7.1997999999999998</v>
      </c>
      <c r="Q10">
        <v>0.90749999999999997</v>
      </c>
      <c r="U10">
        <v>13.9138</v>
      </c>
      <c r="V10">
        <v>1.8216000000000001</v>
      </c>
      <c r="Y10">
        <v>6.6372999999999998</v>
      </c>
      <c r="Z10">
        <v>0.85370000000000001</v>
      </c>
      <c r="AC10">
        <v>7.0868000000000002</v>
      </c>
      <c r="AD10">
        <v>0.90710000000000002</v>
      </c>
      <c r="AI10">
        <v>13.9758</v>
      </c>
      <c r="AJ10">
        <v>1.8214999999999999</v>
      </c>
      <c r="AM10">
        <v>6.6990999999999996</v>
      </c>
      <c r="AN10">
        <v>0.85370000000000001</v>
      </c>
      <c r="AQ10">
        <v>7.1486000000000001</v>
      </c>
      <c r="AR10">
        <v>0.90720000000000001</v>
      </c>
      <c r="AV10">
        <v>14.0124</v>
      </c>
      <c r="AW10">
        <v>1.8260000000000001</v>
      </c>
      <c r="AZ10">
        <v>6.7167000000000003</v>
      </c>
      <c r="BA10">
        <v>0.66039999999999999</v>
      </c>
      <c r="BD10">
        <v>7.1669999999999998</v>
      </c>
      <c r="BE10">
        <v>0.9113</v>
      </c>
    </row>
    <row r="11" spans="1:57" x14ac:dyDescent="0.3">
      <c r="H11">
        <v>15.8505</v>
      </c>
      <c r="I11">
        <v>1.8221000000000001</v>
      </c>
      <c r="L11">
        <v>7.6580000000000004</v>
      </c>
      <c r="M11">
        <v>0.78649999999999998</v>
      </c>
      <c r="P11">
        <v>8.1103000000000005</v>
      </c>
      <c r="Q11">
        <v>0.9133</v>
      </c>
      <c r="U11">
        <v>15.7355</v>
      </c>
      <c r="V11">
        <v>1.8218000000000001</v>
      </c>
      <c r="Y11">
        <v>7.5446999999999997</v>
      </c>
      <c r="Z11">
        <v>0.80459999999999998</v>
      </c>
      <c r="AC11">
        <v>7.9969000000000001</v>
      </c>
      <c r="AD11">
        <v>0.9133</v>
      </c>
      <c r="AI11">
        <v>15.797499999999999</v>
      </c>
      <c r="AJ11">
        <v>1.8219000000000001</v>
      </c>
      <c r="AM11">
        <v>7.6066000000000003</v>
      </c>
      <c r="AN11">
        <v>0.80459999999999998</v>
      </c>
      <c r="AQ11">
        <v>8.0587999999999997</v>
      </c>
      <c r="AR11">
        <v>0.9133</v>
      </c>
      <c r="AV11">
        <v>15.8386</v>
      </c>
      <c r="AW11">
        <v>1.8263</v>
      </c>
      <c r="AZ11">
        <v>7.6284000000000001</v>
      </c>
      <c r="BA11">
        <v>0.61950000000000005</v>
      </c>
      <c r="BD11">
        <v>8.0797000000000008</v>
      </c>
      <c r="BE11">
        <v>0.91390000000000005</v>
      </c>
    </row>
    <row r="12" spans="1:57" x14ac:dyDescent="0.3">
      <c r="H12">
        <v>17.672699999999999</v>
      </c>
      <c r="I12">
        <v>1.8224</v>
      </c>
      <c r="L12">
        <v>8.5710999999999995</v>
      </c>
      <c r="M12">
        <v>0.82350000000000001</v>
      </c>
      <c r="P12">
        <v>9.0206999999999997</v>
      </c>
      <c r="Q12">
        <v>0.90769999999999995</v>
      </c>
      <c r="U12">
        <v>17.557400000000001</v>
      </c>
      <c r="V12">
        <v>1.8220000000000001</v>
      </c>
      <c r="Y12">
        <v>8.4578000000000007</v>
      </c>
      <c r="Z12">
        <v>0.84340000000000004</v>
      </c>
      <c r="AC12">
        <v>8.9072999999999993</v>
      </c>
      <c r="AD12">
        <v>0.9073</v>
      </c>
      <c r="AI12">
        <v>17.619399999999999</v>
      </c>
      <c r="AJ12">
        <v>1.8220000000000001</v>
      </c>
      <c r="AM12">
        <v>8.5196000000000005</v>
      </c>
      <c r="AN12">
        <v>0.84340000000000004</v>
      </c>
      <c r="AQ12">
        <v>8.9690999999999992</v>
      </c>
      <c r="AR12">
        <v>0.9073</v>
      </c>
      <c r="AV12">
        <v>17.664899999999999</v>
      </c>
      <c r="AW12">
        <v>1.8264</v>
      </c>
      <c r="AZ12">
        <v>8.5419</v>
      </c>
      <c r="BA12">
        <v>0.6542</v>
      </c>
      <c r="BD12">
        <v>8.9923000000000002</v>
      </c>
      <c r="BE12">
        <v>0.91149999999999998</v>
      </c>
    </row>
    <row r="13" spans="1:57" x14ac:dyDescent="0.3">
      <c r="H13">
        <v>19.495200000000001</v>
      </c>
      <c r="I13">
        <v>1.8226</v>
      </c>
      <c r="L13">
        <v>9.4791000000000007</v>
      </c>
      <c r="M13">
        <v>0.77780000000000005</v>
      </c>
      <c r="P13">
        <v>9.9314</v>
      </c>
      <c r="Q13">
        <v>0.91349999999999998</v>
      </c>
      <c r="U13">
        <v>19.3796</v>
      </c>
      <c r="V13">
        <v>1.8223</v>
      </c>
      <c r="Y13">
        <v>9.3652999999999995</v>
      </c>
      <c r="Z13">
        <v>0.79549999999999998</v>
      </c>
      <c r="AC13">
        <v>9.8176000000000005</v>
      </c>
      <c r="AD13">
        <v>0.91339999999999999</v>
      </c>
      <c r="AI13">
        <v>19.441500000000001</v>
      </c>
      <c r="AJ13">
        <v>1.8223</v>
      </c>
      <c r="AM13">
        <v>9.4271999999999991</v>
      </c>
      <c r="AN13">
        <v>0.79549999999999998</v>
      </c>
      <c r="AQ13">
        <v>9.8795000000000002</v>
      </c>
      <c r="AR13">
        <v>0.91349999999999998</v>
      </c>
      <c r="AV13">
        <v>19.491499999999998</v>
      </c>
      <c r="AW13">
        <v>1.8267</v>
      </c>
      <c r="AZ13">
        <v>9.4537999999999993</v>
      </c>
      <c r="BA13">
        <v>0.61399999999999999</v>
      </c>
      <c r="BD13">
        <v>9.9049999999999994</v>
      </c>
      <c r="BE13">
        <v>0.91390000000000005</v>
      </c>
    </row>
    <row r="14" spans="1:57" x14ac:dyDescent="0.3">
      <c r="H14">
        <v>21.317900000000002</v>
      </c>
      <c r="I14">
        <v>1.8229</v>
      </c>
      <c r="L14">
        <v>10.3924</v>
      </c>
      <c r="M14">
        <v>0.82350000000000001</v>
      </c>
      <c r="P14">
        <v>10.842000000000001</v>
      </c>
      <c r="Q14">
        <v>0.90780000000000005</v>
      </c>
      <c r="U14">
        <v>21.201899999999998</v>
      </c>
      <c r="V14">
        <v>1.8225</v>
      </c>
      <c r="Y14">
        <v>10.278499999999999</v>
      </c>
      <c r="Z14">
        <v>0.83330000000000004</v>
      </c>
      <c r="AC14">
        <v>10.7281</v>
      </c>
      <c r="AD14">
        <v>0.90749999999999997</v>
      </c>
      <c r="AI14">
        <v>21.263999999999999</v>
      </c>
      <c r="AJ14">
        <v>1.8226</v>
      </c>
      <c r="AM14">
        <v>10.3405</v>
      </c>
      <c r="AN14">
        <v>0.83330000000000004</v>
      </c>
      <c r="AQ14">
        <v>10.79</v>
      </c>
      <c r="AR14">
        <v>0.90739999999999998</v>
      </c>
      <c r="AV14">
        <v>21.318200000000001</v>
      </c>
      <c r="AW14">
        <v>1.8268</v>
      </c>
      <c r="AZ14">
        <v>10.3674</v>
      </c>
      <c r="BA14">
        <v>0.64810000000000001</v>
      </c>
      <c r="BD14">
        <v>10.8179</v>
      </c>
      <c r="BE14">
        <v>0.91169999999999995</v>
      </c>
    </row>
    <row r="15" spans="1:57" x14ac:dyDescent="0.3">
      <c r="H15">
        <v>23.140899999999998</v>
      </c>
      <c r="I15">
        <v>1.823</v>
      </c>
      <c r="L15">
        <v>11.3004</v>
      </c>
      <c r="M15">
        <v>0.76919999999999999</v>
      </c>
      <c r="P15">
        <v>11.752700000000001</v>
      </c>
      <c r="Q15">
        <v>0.91359999999999997</v>
      </c>
      <c r="U15">
        <v>23.0246</v>
      </c>
      <c r="V15">
        <v>1.8228</v>
      </c>
      <c r="Y15">
        <v>11.186299999999999</v>
      </c>
      <c r="Z15">
        <v>0.78649999999999998</v>
      </c>
      <c r="AC15">
        <v>11.6386</v>
      </c>
      <c r="AD15">
        <v>0.91359999999999997</v>
      </c>
      <c r="AI15">
        <v>23.086600000000001</v>
      </c>
      <c r="AJ15">
        <v>1.8227</v>
      </c>
      <c r="AM15">
        <v>11.248200000000001</v>
      </c>
      <c r="AN15">
        <v>0.77780000000000005</v>
      </c>
      <c r="AQ15">
        <v>11.7006</v>
      </c>
      <c r="AR15">
        <v>0.91369999999999996</v>
      </c>
      <c r="AV15">
        <v>23.145099999999999</v>
      </c>
      <c r="AW15">
        <v>1.827</v>
      </c>
      <c r="AZ15">
        <v>11.279500000000001</v>
      </c>
      <c r="BA15">
        <v>0.60340000000000005</v>
      </c>
      <c r="BD15">
        <v>11.730600000000001</v>
      </c>
      <c r="BE15">
        <v>0.91369999999999996</v>
      </c>
    </row>
    <row r="16" spans="1:57" x14ac:dyDescent="0.3">
      <c r="H16">
        <v>24.964099999999998</v>
      </c>
      <c r="I16">
        <v>1.8232999999999999</v>
      </c>
      <c r="L16">
        <v>12.213800000000001</v>
      </c>
      <c r="M16">
        <v>0.81399999999999995</v>
      </c>
      <c r="P16">
        <v>12.663500000000001</v>
      </c>
      <c r="Q16">
        <v>0.90800000000000003</v>
      </c>
      <c r="U16">
        <v>24.8475</v>
      </c>
      <c r="V16">
        <v>1.823</v>
      </c>
      <c r="Y16">
        <v>12.099600000000001</v>
      </c>
      <c r="Z16">
        <v>0.82350000000000001</v>
      </c>
      <c r="AC16">
        <v>12.549200000000001</v>
      </c>
      <c r="AD16">
        <v>0.90759999999999996</v>
      </c>
      <c r="AI16">
        <v>24.909600000000001</v>
      </c>
      <c r="AJ16">
        <v>1.8230999999999999</v>
      </c>
      <c r="AM16">
        <v>12.1616</v>
      </c>
      <c r="AN16">
        <v>0.83330000000000004</v>
      </c>
      <c r="AQ16">
        <v>12.6112</v>
      </c>
      <c r="AR16">
        <v>0.90759999999999996</v>
      </c>
      <c r="AV16">
        <v>24.972200000000001</v>
      </c>
      <c r="AW16">
        <v>1.8271999999999999</v>
      </c>
      <c r="AZ16">
        <v>12.1929</v>
      </c>
      <c r="BA16">
        <v>0.63639999999999997</v>
      </c>
      <c r="BD16">
        <v>12.6434</v>
      </c>
      <c r="BE16">
        <v>0.91200000000000003</v>
      </c>
    </row>
    <row r="17" spans="8:57" x14ac:dyDescent="0.3">
      <c r="H17">
        <v>26.787400000000002</v>
      </c>
      <c r="I17">
        <v>1.8233999999999999</v>
      </c>
      <c r="L17">
        <v>13.1221</v>
      </c>
      <c r="M17">
        <v>0.76090000000000002</v>
      </c>
      <c r="P17">
        <v>13.574299999999999</v>
      </c>
      <c r="Q17">
        <v>0.91369999999999996</v>
      </c>
      <c r="U17">
        <v>26.670500000000001</v>
      </c>
      <c r="V17">
        <v>1.8230999999999999</v>
      </c>
      <c r="Y17">
        <v>13.0076</v>
      </c>
      <c r="Z17">
        <v>0.76919999999999999</v>
      </c>
      <c r="AC17">
        <v>13.459899999999999</v>
      </c>
      <c r="AD17">
        <v>0.91369999999999996</v>
      </c>
      <c r="AI17">
        <v>26.732600000000001</v>
      </c>
      <c r="AJ17">
        <v>1.8230999999999999</v>
      </c>
      <c r="AM17">
        <v>13.0695</v>
      </c>
      <c r="AN17">
        <v>0.77780000000000005</v>
      </c>
      <c r="AQ17">
        <v>13.5219</v>
      </c>
      <c r="AR17">
        <v>0.91369999999999996</v>
      </c>
      <c r="AV17">
        <v>26.799499999999998</v>
      </c>
      <c r="AW17">
        <v>1.8273999999999999</v>
      </c>
      <c r="AZ17">
        <v>13.1053</v>
      </c>
      <c r="BA17">
        <v>0.59319999999999995</v>
      </c>
      <c r="BD17">
        <v>13.5563</v>
      </c>
      <c r="BE17">
        <v>0.91379999999999995</v>
      </c>
    </row>
    <row r="18" spans="8:57" x14ac:dyDescent="0.3">
      <c r="H18">
        <v>28.610900000000001</v>
      </c>
      <c r="I18">
        <v>1.8236000000000001</v>
      </c>
      <c r="L18">
        <v>14.035600000000001</v>
      </c>
      <c r="M18">
        <v>0.80459999999999998</v>
      </c>
      <c r="P18">
        <v>14.485300000000001</v>
      </c>
      <c r="Q18">
        <v>0.90820000000000001</v>
      </c>
      <c r="U18">
        <v>28.4938</v>
      </c>
      <c r="V18">
        <v>1.8233999999999999</v>
      </c>
      <c r="Y18">
        <v>13.920999999999999</v>
      </c>
      <c r="Z18">
        <v>0.81399999999999995</v>
      </c>
      <c r="AC18">
        <v>14.370699999999999</v>
      </c>
      <c r="AD18">
        <v>0.90790000000000004</v>
      </c>
      <c r="AI18">
        <v>28.555900000000001</v>
      </c>
      <c r="AJ18">
        <v>1.8233999999999999</v>
      </c>
      <c r="AM18">
        <v>13.983000000000001</v>
      </c>
      <c r="AN18">
        <v>0.81399999999999995</v>
      </c>
      <c r="AQ18">
        <v>14.432600000000001</v>
      </c>
      <c r="AR18">
        <v>0.90780000000000005</v>
      </c>
      <c r="AV18">
        <v>28.626999999999999</v>
      </c>
      <c r="AW18">
        <v>1.8275999999999999</v>
      </c>
      <c r="AZ18">
        <v>14.018800000000001</v>
      </c>
      <c r="BA18">
        <v>0.63060000000000005</v>
      </c>
      <c r="BD18">
        <v>14.4693</v>
      </c>
      <c r="BE18">
        <v>0.91220000000000001</v>
      </c>
    </row>
    <row r="19" spans="8:57" x14ac:dyDescent="0.3">
      <c r="H19">
        <v>30.4346</v>
      </c>
      <c r="I19">
        <v>1.8238000000000001</v>
      </c>
      <c r="L19">
        <v>14.944100000000001</v>
      </c>
      <c r="M19">
        <v>0.75270000000000004</v>
      </c>
      <c r="P19">
        <v>15.3962</v>
      </c>
      <c r="Q19">
        <v>0.91369999999999996</v>
      </c>
      <c r="U19">
        <v>30.317299999999999</v>
      </c>
      <c r="V19">
        <v>1.8236000000000001</v>
      </c>
      <c r="Y19">
        <v>14.8292</v>
      </c>
      <c r="Z19">
        <v>0.76919999999999999</v>
      </c>
      <c r="AC19">
        <v>15.281499999999999</v>
      </c>
      <c r="AD19">
        <v>0.91379999999999995</v>
      </c>
      <c r="AI19">
        <v>30.3794</v>
      </c>
      <c r="AJ19">
        <v>1.8236000000000001</v>
      </c>
      <c r="AM19">
        <v>14.8911</v>
      </c>
      <c r="AN19">
        <v>0.76090000000000002</v>
      </c>
      <c r="AQ19">
        <v>15.343400000000001</v>
      </c>
      <c r="AR19">
        <v>0.91379999999999995</v>
      </c>
      <c r="AV19">
        <v>30.454599999999999</v>
      </c>
      <c r="AW19">
        <v>1.8277000000000001</v>
      </c>
      <c r="AZ19">
        <v>14.9314</v>
      </c>
      <c r="BA19">
        <v>0.58819999999999995</v>
      </c>
      <c r="BD19">
        <v>15.382300000000001</v>
      </c>
      <c r="BE19">
        <v>0.91379999999999995</v>
      </c>
    </row>
    <row r="20" spans="8:57" x14ac:dyDescent="0.3">
      <c r="H20">
        <v>32.258499999999998</v>
      </c>
      <c r="I20">
        <v>1.8240000000000001</v>
      </c>
      <c r="L20">
        <v>15.8576</v>
      </c>
      <c r="M20">
        <v>0.78649999999999998</v>
      </c>
      <c r="P20">
        <v>16.307300000000001</v>
      </c>
      <c r="Q20">
        <v>0.90839999999999999</v>
      </c>
      <c r="U20">
        <v>32.140900000000002</v>
      </c>
      <c r="V20">
        <v>1.8237000000000001</v>
      </c>
      <c r="Y20">
        <v>15.742699999999999</v>
      </c>
      <c r="Z20">
        <v>0.81399999999999995</v>
      </c>
      <c r="AC20">
        <v>16.192399999999999</v>
      </c>
      <c r="AD20">
        <v>0.90800000000000003</v>
      </c>
      <c r="AI20">
        <v>32.203099999999999</v>
      </c>
      <c r="AJ20">
        <v>1.8238000000000001</v>
      </c>
      <c r="AM20">
        <v>15.804600000000001</v>
      </c>
      <c r="AN20">
        <v>0.80459999999999998</v>
      </c>
      <c r="AQ20">
        <v>16.2544</v>
      </c>
      <c r="AR20">
        <v>0.90810000000000002</v>
      </c>
      <c r="AV20">
        <v>32.282400000000003</v>
      </c>
      <c r="AW20">
        <v>1.8278000000000001</v>
      </c>
      <c r="AZ20">
        <v>15.844900000000001</v>
      </c>
      <c r="BA20">
        <v>0.61950000000000005</v>
      </c>
      <c r="BD20">
        <v>16.295400000000001</v>
      </c>
      <c r="BE20">
        <v>0.91249999999999998</v>
      </c>
    </row>
    <row r="21" spans="8:57" x14ac:dyDescent="0.3">
      <c r="H21">
        <v>34.082599999999999</v>
      </c>
      <c r="I21">
        <v>1.8243</v>
      </c>
      <c r="L21">
        <v>16.766200000000001</v>
      </c>
      <c r="M21">
        <v>0.74470000000000003</v>
      </c>
      <c r="P21">
        <v>17.218399999999999</v>
      </c>
      <c r="Q21">
        <v>0.91379999999999995</v>
      </c>
      <c r="U21">
        <v>33.964799999999997</v>
      </c>
      <c r="V21">
        <v>1.8240000000000001</v>
      </c>
      <c r="Y21">
        <v>16.651</v>
      </c>
      <c r="Z21">
        <v>0.76090000000000002</v>
      </c>
      <c r="AC21">
        <v>17.103300000000001</v>
      </c>
      <c r="AD21">
        <v>0.91379999999999995</v>
      </c>
      <c r="AI21">
        <v>34.027000000000001</v>
      </c>
      <c r="AJ21">
        <v>1.8240000000000001</v>
      </c>
      <c r="AM21">
        <v>16.713000000000001</v>
      </c>
      <c r="AN21">
        <v>0.76090000000000002</v>
      </c>
      <c r="AQ21">
        <v>17.165299999999998</v>
      </c>
      <c r="AR21">
        <v>0.91379999999999995</v>
      </c>
      <c r="AV21">
        <v>34.110300000000002</v>
      </c>
      <c r="AW21">
        <v>1.8280000000000001</v>
      </c>
      <c r="AZ21">
        <v>16.7577</v>
      </c>
      <c r="BA21">
        <v>0.58330000000000004</v>
      </c>
      <c r="BD21">
        <v>17.208600000000001</v>
      </c>
      <c r="BE21">
        <v>0.91369999999999996</v>
      </c>
    </row>
    <row r="22" spans="8:57" x14ac:dyDescent="0.3">
      <c r="H22">
        <v>35.906999999999996</v>
      </c>
      <c r="I22">
        <v>1.8245</v>
      </c>
      <c r="L22">
        <v>17.6798</v>
      </c>
      <c r="M22">
        <v>0.77780000000000005</v>
      </c>
      <c r="P22">
        <v>18.1296</v>
      </c>
      <c r="Q22">
        <v>0.90859999999999996</v>
      </c>
      <c r="U22">
        <v>35.788899999999998</v>
      </c>
      <c r="V22">
        <v>1.8242</v>
      </c>
      <c r="Y22">
        <v>17.564599999999999</v>
      </c>
      <c r="Z22">
        <v>0.79549999999999998</v>
      </c>
      <c r="AC22">
        <v>18.014299999999999</v>
      </c>
      <c r="AD22">
        <v>0.90820000000000001</v>
      </c>
      <c r="AI22">
        <v>35.851100000000002</v>
      </c>
      <c r="AJ22">
        <v>1.8242</v>
      </c>
      <c r="AM22">
        <v>17.6266</v>
      </c>
      <c r="AN22">
        <v>0.78649999999999998</v>
      </c>
      <c r="AQ22">
        <v>18.0763</v>
      </c>
      <c r="AR22">
        <v>0.90820000000000001</v>
      </c>
      <c r="AV22">
        <v>35.938299999999998</v>
      </c>
      <c r="AW22">
        <v>1.8281000000000001</v>
      </c>
      <c r="AZ22">
        <v>17.671099999999999</v>
      </c>
      <c r="BA22">
        <v>0.61399999999999999</v>
      </c>
      <c r="BD22">
        <v>18.121700000000001</v>
      </c>
      <c r="BE22">
        <v>0.91269999999999996</v>
      </c>
    </row>
    <row r="23" spans="8:57" x14ac:dyDescent="0.3">
      <c r="H23">
        <v>37.7316</v>
      </c>
      <c r="I23">
        <v>1.8246</v>
      </c>
      <c r="L23">
        <v>18.588699999999999</v>
      </c>
      <c r="M23">
        <v>0.72919999999999996</v>
      </c>
      <c r="P23">
        <v>19.040800000000001</v>
      </c>
      <c r="Q23">
        <v>0.91390000000000005</v>
      </c>
      <c r="U23">
        <v>37.613199999999999</v>
      </c>
      <c r="V23">
        <v>1.8244</v>
      </c>
      <c r="Y23">
        <v>18.473099999999999</v>
      </c>
      <c r="Z23">
        <v>0.74470000000000003</v>
      </c>
      <c r="AC23">
        <v>18.9254</v>
      </c>
      <c r="AD23">
        <v>0.91400000000000003</v>
      </c>
      <c r="AI23">
        <v>37.675400000000003</v>
      </c>
      <c r="AJ23">
        <v>1.8244</v>
      </c>
      <c r="AM23">
        <v>18.5351</v>
      </c>
      <c r="AN23">
        <v>0.74470000000000003</v>
      </c>
      <c r="AQ23">
        <v>18.987400000000001</v>
      </c>
      <c r="AR23">
        <v>0.91400000000000003</v>
      </c>
      <c r="AV23">
        <v>37.766500000000001</v>
      </c>
      <c r="AW23">
        <v>1.8282</v>
      </c>
      <c r="AZ23">
        <v>18.584199999999999</v>
      </c>
      <c r="BA23">
        <v>0.56910000000000005</v>
      </c>
      <c r="BD23">
        <v>19.035</v>
      </c>
      <c r="BE23">
        <v>0.91369999999999996</v>
      </c>
    </row>
    <row r="24" spans="8:57" x14ac:dyDescent="0.3">
      <c r="H24">
        <v>39.5563</v>
      </c>
      <c r="I24">
        <v>1.8249</v>
      </c>
      <c r="L24">
        <v>19.502300000000002</v>
      </c>
      <c r="M24">
        <v>0.76919999999999999</v>
      </c>
      <c r="P24">
        <v>19.952200000000001</v>
      </c>
      <c r="Q24">
        <v>0.90869999999999995</v>
      </c>
      <c r="U24">
        <v>39.4377</v>
      </c>
      <c r="V24">
        <v>1.8247</v>
      </c>
      <c r="Y24">
        <v>19.386900000000001</v>
      </c>
      <c r="Z24">
        <v>0.78649999999999998</v>
      </c>
      <c r="AC24">
        <v>19.836600000000001</v>
      </c>
      <c r="AD24">
        <v>0.9083</v>
      </c>
      <c r="AI24">
        <v>39.499899999999997</v>
      </c>
      <c r="AJ24">
        <v>1.8247</v>
      </c>
      <c r="AM24">
        <v>19.448899999999998</v>
      </c>
      <c r="AN24">
        <v>0.78649999999999998</v>
      </c>
      <c r="AQ24">
        <v>19.898599999999998</v>
      </c>
      <c r="AR24">
        <v>0.9083</v>
      </c>
      <c r="AV24">
        <v>39.594799999999999</v>
      </c>
      <c r="AW24">
        <v>1.8284</v>
      </c>
      <c r="AZ24">
        <v>19.497599999999998</v>
      </c>
      <c r="BA24">
        <v>0.60340000000000005</v>
      </c>
      <c r="BD24">
        <v>19.9483</v>
      </c>
      <c r="BE24">
        <v>0.91300000000000003</v>
      </c>
    </row>
    <row r="25" spans="8:57" x14ac:dyDescent="0.3">
      <c r="H25">
        <v>41.381300000000003</v>
      </c>
      <c r="I25">
        <v>1.8250999999999999</v>
      </c>
      <c r="L25">
        <v>20.411300000000001</v>
      </c>
      <c r="M25">
        <v>0.72160000000000002</v>
      </c>
      <c r="P25">
        <v>20.863499999999998</v>
      </c>
      <c r="Q25">
        <v>0.91400000000000003</v>
      </c>
      <c r="U25">
        <v>41.262500000000003</v>
      </c>
      <c r="V25">
        <v>1.8248</v>
      </c>
      <c r="Y25">
        <v>20.295400000000001</v>
      </c>
      <c r="Z25">
        <v>0.74470000000000003</v>
      </c>
      <c r="AC25">
        <v>20.747699999999998</v>
      </c>
      <c r="AD25">
        <v>0.91390000000000005</v>
      </c>
      <c r="AI25">
        <v>41.324800000000003</v>
      </c>
      <c r="AJ25">
        <v>1.8249</v>
      </c>
      <c r="AM25">
        <v>20.357399999999998</v>
      </c>
      <c r="AN25">
        <v>0.73680000000000001</v>
      </c>
      <c r="AQ25">
        <v>20.809699999999999</v>
      </c>
      <c r="AR25">
        <v>0.91400000000000003</v>
      </c>
      <c r="AV25">
        <v>41.423299999999998</v>
      </c>
      <c r="AW25">
        <v>1.8286</v>
      </c>
      <c r="AZ25">
        <v>20.411000000000001</v>
      </c>
      <c r="BA25">
        <v>0.5645</v>
      </c>
      <c r="BD25">
        <v>20.861599999999999</v>
      </c>
      <c r="BE25">
        <v>0.91359999999999997</v>
      </c>
    </row>
    <row r="26" spans="8:57" x14ac:dyDescent="0.3">
      <c r="H26">
        <v>43.206600000000002</v>
      </c>
      <c r="I26">
        <v>1.8252999999999999</v>
      </c>
      <c r="L26">
        <v>21.325099999999999</v>
      </c>
      <c r="M26">
        <v>0.76090000000000002</v>
      </c>
      <c r="P26">
        <v>21.774899999999999</v>
      </c>
      <c r="Q26">
        <v>0.90890000000000004</v>
      </c>
      <c r="U26">
        <v>43.087400000000002</v>
      </c>
      <c r="V26">
        <v>1.825</v>
      </c>
      <c r="Y26">
        <v>21.209099999999999</v>
      </c>
      <c r="Z26">
        <v>0.76919999999999999</v>
      </c>
      <c r="AC26">
        <v>21.658899999999999</v>
      </c>
      <c r="AD26">
        <v>0.90859999999999996</v>
      </c>
      <c r="AI26">
        <v>43.149700000000003</v>
      </c>
      <c r="AJ26">
        <v>1.825</v>
      </c>
      <c r="AM26">
        <v>21.2713</v>
      </c>
      <c r="AN26">
        <v>0.76919999999999999</v>
      </c>
      <c r="AQ26">
        <v>21.721</v>
      </c>
      <c r="AR26">
        <v>0.90859999999999996</v>
      </c>
      <c r="AV26">
        <v>43.251899999999999</v>
      </c>
      <c r="AW26">
        <v>1.8287</v>
      </c>
      <c r="AZ26">
        <v>21.324300000000001</v>
      </c>
      <c r="BA26">
        <v>0.59319999999999995</v>
      </c>
      <c r="BD26">
        <v>21.774999999999999</v>
      </c>
      <c r="BE26">
        <v>0.91320000000000001</v>
      </c>
    </row>
    <row r="27" spans="8:57" x14ac:dyDescent="0.3">
      <c r="H27">
        <v>45.0319</v>
      </c>
      <c r="I27">
        <v>1.8253999999999999</v>
      </c>
      <c r="L27">
        <v>22.234200000000001</v>
      </c>
      <c r="M27">
        <v>0.72160000000000002</v>
      </c>
      <c r="P27">
        <v>22.686399999999999</v>
      </c>
      <c r="Q27">
        <v>0.91400000000000003</v>
      </c>
      <c r="U27">
        <v>44.912500000000001</v>
      </c>
      <c r="V27">
        <v>1.8252999999999999</v>
      </c>
      <c r="Y27">
        <v>22.117999999999999</v>
      </c>
      <c r="Z27">
        <v>0.72919999999999996</v>
      </c>
      <c r="AC27">
        <v>22.5702</v>
      </c>
      <c r="AD27">
        <v>0.91400000000000003</v>
      </c>
      <c r="AI27">
        <v>44.974899999999998</v>
      </c>
      <c r="AJ27">
        <v>1.8253999999999999</v>
      </c>
      <c r="AM27">
        <v>22.180099999999999</v>
      </c>
      <c r="AN27">
        <v>0.73680000000000001</v>
      </c>
      <c r="AQ27">
        <v>22.632300000000001</v>
      </c>
      <c r="AR27">
        <v>0.91400000000000003</v>
      </c>
      <c r="AV27">
        <v>45.0807</v>
      </c>
      <c r="AW27">
        <v>1.8288</v>
      </c>
      <c r="AZ27">
        <v>22.2379</v>
      </c>
      <c r="BA27">
        <v>0.55559999999999998</v>
      </c>
      <c r="BD27">
        <v>22.688400000000001</v>
      </c>
      <c r="BE27">
        <v>0.91359999999999997</v>
      </c>
    </row>
    <row r="28" spans="8:57" x14ac:dyDescent="0.3">
      <c r="H28">
        <v>46.857500000000002</v>
      </c>
      <c r="I28">
        <v>1.8258000000000001</v>
      </c>
      <c r="L28">
        <v>23.148</v>
      </c>
      <c r="M28">
        <v>0.75270000000000004</v>
      </c>
      <c r="P28">
        <v>23.597899999999999</v>
      </c>
      <c r="Q28">
        <v>0.90900000000000003</v>
      </c>
      <c r="U28">
        <v>46.737900000000003</v>
      </c>
      <c r="V28">
        <v>1.8254999999999999</v>
      </c>
      <c r="Y28">
        <v>23.0318</v>
      </c>
      <c r="Z28">
        <v>0.76090000000000002</v>
      </c>
      <c r="AC28">
        <v>23.4816</v>
      </c>
      <c r="AD28">
        <v>0.90880000000000005</v>
      </c>
      <c r="AI28">
        <v>46.8003</v>
      </c>
      <c r="AJ28">
        <v>1.8254999999999999</v>
      </c>
      <c r="AM28">
        <v>23.093900000000001</v>
      </c>
      <c r="AN28">
        <v>0.76090000000000002</v>
      </c>
      <c r="AQ28">
        <v>23.543600000000001</v>
      </c>
      <c r="AR28">
        <v>0.90869999999999995</v>
      </c>
      <c r="AV28">
        <v>46.909500000000001</v>
      </c>
      <c r="AW28">
        <v>1.8289</v>
      </c>
      <c r="AZ28">
        <v>23.1511</v>
      </c>
      <c r="BA28">
        <v>0.58819999999999995</v>
      </c>
      <c r="BD28">
        <v>23.601900000000001</v>
      </c>
      <c r="BE28">
        <v>0.91339999999999999</v>
      </c>
    </row>
    <row r="29" spans="8:57" x14ac:dyDescent="0.3">
      <c r="H29">
        <v>48.683300000000003</v>
      </c>
      <c r="I29">
        <v>1.8259000000000001</v>
      </c>
      <c r="L29">
        <v>24.057300000000001</v>
      </c>
      <c r="M29">
        <v>0.70709999999999995</v>
      </c>
      <c r="P29">
        <v>24.509399999999999</v>
      </c>
      <c r="Q29">
        <v>0.91410000000000002</v>
      </c>
      <c r="U29">
        <v>48.563499999999998</v>
      </c>
      <c r="V29">
        <v>1.8255999999999999</v>
      </c>
      <c r="Y29">
        <v>23.940799999999999</v>
      </c>
      <c r="Z29">
        <v>0.72160000000000002</v>
      </c>
      <c r="AC29">
        <v>24.393000000000001</v>
      </c>
      <c r="AD29">
        <v>0.91410000000000002</v>
      </c>
      <c r="AI29">
        <v>48.625999999999998</v>
      </c>
      <c r="AJ29">
        <v>1.8257000000000001</v>
      </c>
      <c r="AM29">
        <v>24.0029</v>
      </c>
      <c r="AN29">
        <v>0.71430000000000005</v>
      </c>
      <c r="AQ29">
        <v>24.455100000000002</v>
      </c>
      <c r="AR29">
        <v>0.91420000000000001</v>
      </c>
      <c r="AV29">
        <v>48.738599999999998</v>
      </c>
      <c r="AW29">
        <v>1.8290999999999999</v>
      </c>
      <c r="AZ29">
        <v>24.065000000000001</v>
      </c>
      <c r="BA29">
        <v>0.54690000000000005</v>
      </c>
      <c r="BD29">
        <v>24.5154</v>
      </c>
      <c r="BE29">
        <v>0.91359999999999997</v>
      </c>
    </row>
    <row r="30" spans="8:57" x14ac:dyDescent="0.3">
      <c r="H30">
        <v>50.509300000000003</v>
      </c>
      <c r="I30">
        <v>1.8260000000000001</v>
      </c>
      <c r="L30">
        <v>24.9712</v>
      </c>
      <c r="M30">
        <v>0.74470000000000003</v>
      </c>
      <c r="P30">
        <v>25.421099999999999</v>
      </c>
      <c r="Q30">
        <v>0.90920000000000001</v>
      </c>
      <c r="U30">
        <v>50.389299999999999</v>
      </c>
      <c r="V30">
        <v>1.8259000000000001</v>
      </c>
      <c r="Y30">
        <v>24.854700000000001</v>
      </c>
      <c r="Z30">
        <v>0.76090000000000002</v>
      </c>
      <c r="AC30">
        <v>25.304500000000001</v>
      </c>
      <c r="AD30">
        <v>0.90890000000000004</v>
      </c>
      <c r="AI30">
        <v>50.451799999999999</v>
      </c>
      <c r="AJ30">
        <v>1.8259000000000001</v>
      </c>
      <c r="AM30">
        <v>24.916799999999999</v>
      </c>
      <c r="AN30">
        <v>0.76090000000000002</v>
      </c>
      <c r="AQ30">
        <v>25.366599999999998</v>
      </c>
      <c r="AR30">
        <v>0.90890000000000004</v>
      </c>
      <c r="AV30">
        <v>50.567700000000002</v>
      </c>
      <c r="AW30">
        <v>1.8292999999999999</v>
      </c>
      <c r="AZ30">
        <v>24.978200000000001</v>
      </c>
      <c r="BA30">
        <v>0.58330000000000004</v>
      </c>
      <c r="BD30">
        <v>25.428999999999998</v>
      </c>
      <c r="BE30">
        <v>0.91359999999999997</v>
      </c>
    </row>
    <row r="31" spans="8:57" x14ac:dyDescent="0.3">
      <c r="H31">
        <v>52.335500000000003</v>
      </c>
      <c r="I31">
        <v>1.8264</v>
      </c>
      <c r="L31">
        <v>25.880700000000001</v>
      </c>
      <c r="M31">
        <v>0.7</v>
      </c>
      <c r="P31">
        <v>26.332699999999999</v>
      </c>
      <c r="Q31">
        <v>0.91410000000000002</v>
      </c>
      <c r="U31">
        <v>52.215200000000003</v>
      </c>
      <c r="V31">
        <v>1.8261000000000001</v>
      </c>
      <c r="Y31">
        <v>25.7639</v>
      </c>
      <c r="Z31">
        <v>0.71430000000000005</v>
      </c>
      <c r="AC31">
        <v>26.216000000000001</v>
      </c>
      <c r="AD31">
        <v>0.91410000000000002</v>
      </c>
      <c r="AI31">
        <v>52.277700000000003</v>
      </c>
      <c r="AJ31">
        <v>1.8261000000000001</v>
      </c>
      <c r="AM31">
        <v>25.826000000000001</v>
      </c>
      <c r="AN31">
        <v>0.71430000000000005</v>
      </c>
      <c r="AQ31">
        <v>26.278099999999998</v>
      </c>
      <c r="AR31">
        <v>0.91410000000000002</v>
      </c>
      <c r="AV31">
        <v>52.397100000000002</v>
      </c>
      <c r="AW31">
        <v>1.8293999999999999</v>
      </c>
      <c r="AZ31">
        <v>25.892299999999999</v>
      </c>
      <c r="BA31">
        <v>0.53849999999999998</v>
      </c>
      <c r="BD31">
        <v>26.342500000000001</v>
      </c>
      <c r="BE31">
        <v>0.91349999999999998</v>
      </c>
    </row>
    <row r="32" spans="8:57" x14ac:dyDescent="0.3">
      <c r="H32">
        <v>54.161900000000003</v>
      </c>
      <c r="I32">
        <v>1.8264</v>
      </c>
      <c r="L32">
        <v>26.794499999999999</v>
      </c>
      <c r="M32">
        <v>0.73680000000000001</v>
      </c>
      <c r="P32">
        <v>27.244499999999999</v>
      </c>
      <c r="Q32">
        <v>0.9093</v>
      </c>
      <c r="U32">
        <v>54.041400000000003</v>
      </c>
      <c r="V32">
        <v>1.8263</v>
      </c>
      <c r="Y32">
        <v>26.677800000000001</v>
      </c>
      <c r="Z32">
        <v>0.75270000000000004</v>
      </c>
      <c r="AC32">
        <v>27.127600000000001</v>
      </c>
      <c r="AD32">
        <v>0.90900000000000003</v>
      </c>
      <c r="AI32">
        <v>54.103900000000003</v>
      </c>
      <c r="AJ32">
        <v>1.8263</v>
      </c>
      <c r="AM32">
        <v>26.739899999999999</v>
      </c>
      <c r="AN32">
        <v>0.74470000000000003</v>
      </c>
      <c r="AQ32">
        <v>27.189699999999998</v>
      </c>
      <c r="AR32">
        <v>0.90900000000000003</v>
      </c>
      <c r="AV32">
        <v>54.226599999999998</v>
      </c>
      <c r="AW32">
        <v>1.8295999999999999</v>
      </c>
      <c r="AZ32">
        <v>26.805399999999999</v>
      </c>
      <c r="BA32">
        <v>0.57379999999999998</v>
      </c>
      <c r="BD32">
        <v>27.2562</v>
      </c>
      <c r="BE32">
        <v>0.91390000000000005</v>
      </c>
    </row>
    <row r="33" spans="8:57" x14ac:dyDescent="0.3">
      <c r="H33">
        <v>55.988399999999999</v>
      </c>
      <c r="I33">
        <v>1.8267</v>
      </c>
      <c r="L33">
        <v>27.7042</v>
      </c>
      <c r="M33">
        <v>0.68630000000000002</v>
      </c>
      <c r="P33">
        <v>28.156199999999998</v>
      </c>
      <c r="Q33">
        <v>0.91410000000000002</v>
      </c>
      <c r="U33">
        <v>55.867800000000003</v>
      </c>
      <c r="V33">
        <v>1.8264</v>
      </c>
      <c r="Y33">
        <v>27.5871</v>
      </c>
      <c r="Z33">
        <v>0.7</v>
      </c>
      <c r="AC33">
        <v>28.039200000000001</v>
      </c>
      <c r="AD33">
        <v>0.91420000000000001</v>
      </c>
      <c r="AI33">
        <v>55.930399999999999</v>
      </c>
      <c r="AJ33">
        <v>1.8265</v>
      </c>
      <c r="AM33">
        <v>27.6492</v>
      </c>
      <c r="AN33">
        <v>0.7</v>
      </c>
      <c r="AQ33">
        <v>28.101299999999998</v>
      </c>
      <c r="AR33">
        <v>0.91420000000000001</v>
      </c>
      <c r="AV33">
        <v>56.056199999999997</v>
      </c>
      <c r="AW33">
        <v>1.8295999999999999</v>
      </c>
      <c r="AZ33">
        <v>27.7197</v>
      </c>
      <c r="BA33">
        <v>0.53439999999999999</v>
      </c>
      <c r="BD33">
        <v>28.169899999999998</v>
      </c>
      <c r="BE33">
        <v>0.91339999999999999</v>
      </c>
    </row>
    <row r="34" spans="8:57" x14ac:dyDescent="0.3">
      <c r="H34">
        <v>57.815199999999997</v>
      </c>
      <c r="I34">
        <v>1.8268</v>
      </c>
      <c r="L34">
        <v>28.617999999999999</v>
      </c>
      <c r="M34">
        <v>0.72160000000000002</v>
      </c>
      <c r="P34">
        <v>29.067900000000002</v>
      </c>
      <c r="Q34">
        <v>0.90949999999999998</v>
      </c>
      <c r="U34">
        <v>57.694299999999998</v>
      </c>
      <c r="V34">
        <v>1.8266</v>
      </c>
      <c r="Y34">
        <v>28.501000000000001</v>
      </c>
      <c r="Z34">
        <v>0.73680000000000001</v>
      </c>
      <c r="AC34">
        <v>28.950900000000001</v>
      </c>
      <c r="AD34">
        <v>0.90920000000000001</v>
      </c>
      <c r="AI34">
        <v>57.756900000000002</v>
      </c>
      <c r="AJ34">
        <v>1.8266</v>
      </c>
      <c r="AM34">
        <v>28.563099999999999</v>
      </c>
      <c r="AN34">
        <v>0.73680000000000001</v>
      </c>
      <c r="AQ34">
        <v>29.013000000000002</v>
      </c>
      <c r="AR34">
        <v>0.90920000000000001</v>
      </c>
      <c r="AV34">
        <v>57.885899999999999</v>
      </c>
      <c r="AW34">
        <v>1.8298000000000001</v>
      </c>
      <c r="AZ34">
        <v>28.6328</v>
      </c>
      <c r="BA34">
        <v>0.5645</v>
      </c>
      <c r="BD34">
        <v>29.0837</v>
      </c>
      <c r="BE34">
        <v>0.91420000000000001</v>
      </c>
    </row>
    <row r="35" spans="8:57" x14ac:dyDescent="0.3">
      <c r="H35">
        <v>59.642000000000003</v>
      </c>
      <c r="I35">
        <v>1.8269</v>
      </c>
      <c r="L35">
        <v>29.527799999999999</v>
      </c>
      <c r="M35">
        <v>0.67959999999999998</v>
      </c>
      <c r="P35">
        <v>29.979800000000001</v>
      </c>
      <c r="Q35">
        <v>0.91410000000000002</v>
      </c>
      <c r="U35">
        <v>59.520899999999997</v>
      </c>
      <c r="V35">
        <v>1.8267</v>
      </c>
      <c r="Y35">
        <v>29.410499999999999</v>
      </c>
      <c r="Z35">
        <v>0.69310000000000005</v>
      </c>
      <c r="AC35">
        <v>29.8626</v>
      </c>
      <c r="AD35">
        <v>0.91420000000000001</v>
      </c>
      <c r="AI35">
        <v>59.5837</v>
      </c>
      <c r="AJ35">
        <v>1.8269</v>
      </c>
      <c r="AM35">
        <v>29.4726</v>
      </c>
      <c r="AN35">
        <v>0.69310000000000005</v>
      </c>
      <c r="AQ35">
        <v>29.924700000000001</v>
      </c>
      <c r="AR35">
        <v>0.91420000000000001</v>
      </c>
      <c r="AV35">
        <v>59.715699999999998</v>
      </c>
      <c r="AW35">
        <v>1.8298000000000001</v>
      </c>
      <c r="AZ35">
        <v>29.5474</v>
      </c>
      <c r="BA35">
        <v>0.52629999999999999</v>
      </c>
      <c r="BD35">
        <v>29.997399999999999</v>
      </c>
      <c r="BE35">
        <v>0.9133</v>
      </c>
    </row>
    <row r="36" spans="8:57" x14ac:dyDescent="0.3">
      <c r="H36">
        <v>61.469099999999997</v>
      </c>
      <c r="I36">
        <v>1.8271999999999999</v>
      </c>
      <c r="L36">
        <v>30.441700000000001</v>
      </c>
      <c r="M36">
        <v>0.71430000000000005</v>
      </c>
      <c r="P36">
        <v>30.8916</v>
      </c>
      <c r="Q36">
        <v>0.90969999999999995</v>
      </c>
      <c r="U36">
        <v>61.347799999999999</v>
      </c>
      <c r="V36">
        <v>1.827</v>
      </c>
      <c r="Y36">
        <v>30.3245</v>
      </c>
      <c r="Z36">
        <v>0.72919999999999996</v>
      </c>
      <c r="AC36">
        <v>30.7744</v>
      </c>
      <c r="AD36">
        <v>0.90939999999999999</v>
      </c>
      <c r="AI36">
        <v>61.410600000000002</v>
      </c>
      <c r="AJ36">
        <v>1.827</v>
      </c>
      <c r="AM36">
        <v>30.386600000000001</v>
      </c>
      <c r="AN36">
        <v>0.72919999999999996</v>
      </c>
      <c r="AQ36">
        <v>30.836500000000001</v>
      </c>
      <c r="AR36">
        <v>0.90939999999999999</v>
      </c>
      <c r="AV36">
        <v>61.5456</v>
      </c>
      <c r="AW36">
        <v>1.83</v>
      </c>
      <c r="AZ36">
        <v>30.4604</v>
      </c>
      <c r="BA36">
        <v>0.55559999999999998</v>
      </c>
      <c r="BD36">
        <v>30.911300000000001</v>
      </c>
      <c r="BE36">
        <v>0.91439999999999999</v>
      </c>
    </row>
    <row r="37" spans="8:57" x14ac:dyDescent="0.3">
      <c r="H37">
        <v>63.296300000000002</v>
      </c>
      <c r="I37">
        <v>1.8272999999999999</v>
      </c>
      <c r="L37">
        <v>31.351700000000001</v>
      </c>
      <c r="M37">
        <v>0.66669999999999996</v>
      </c>
      <c r="P37">
        <v>31.803599999999999</v>
      </c>
      <c r="Q37">
        <v>0.91420000000000001</v>
      </c>
      <c r="U37">
        <v>63.174799999999998</v>
      </c>
      <c r="V37">
        <v>1.8270999999999999</v>
      </c>
      <c r="Y37">
        <v>31.234200000000001</v>
      </c>
      <c r="Z37">
        <v>0.68630000000000002</v>
      </c>
      <c r="AC37">
        <v>31.686199999999999</v>
      </c>
      <c r="AD37">
        <v>0.91420000000000001</v>
      </c>
      <c r="AI37">
        <v>63.237699999999997</v>
      </c>
      <c r="AJ37">
        <v>1.8272999999999999</v>
      </c>
      <c r="AM37">
        <v>31.296299999999999</v>
      </c>
      <c r="AN37">
        <v>0.68630000000000002</v>
      </c>
      <c r="AQ37">
        <v>31.7483</v>
      </c>
      <c r="AR37">
        <v>0.91420000000000001</v>
      </c>
      <c r="AV37">
        <v>63.375599999999999</v>
      </c>
      <c r="AW37">
        <v>1.83</v>
      </c>
      <c r="AZ37">
        <v>31.3752</v>
      </c>
      <c r="BA37">
        <v>0.52239999999999998</v>
      </c>
      <c r="BD37">
        <v>31.825099999999999</v>
      </c>
      <c r="BE37">
        <v>0.91320000000000001</v>
      </c>
    </row>
    <row r="38" spans="8:57" x14ac:dyDescent="0.3">
      <c r="H38">
        <v>65.123800000000003</v>
      </c>
      <c r="I38">
        <v>1.8274999999999999</v>
      </c>
      <c r="L38">
        <v>32.265599999999999</v>
      </c>
      <c r="M38">
        <v>0.70709999999999995</v>
      </c>
      <c r="P38">
        <v>32.715600000000002</v>
      </c>
      <c r="Q38">
        <v>0.90980000000000005</v>
      </c>
      <c r="U38">
        <v>65.001999999999995</v>
      </c>
      <c r="V38">
        <v>1.8271999999999999</v>
      </c>
      <c r="Y38">
        <v>32.148200000000003</v>
      </c>
      <c r="Z38">
        <v>0.72160000000000002</v>
      </c>
      <c r="AC38">
        <v>32.597999999999999</v>
      </c>
      <c r="AD38">
        <v>0.90949999999999998</v>
      </c>
      <c r="AI38">
        <v>65.064999999999998</v>
      </c>
      <c r="AJ38">
        <v>1.8272999999999999</v>
      </c>
      <c r="AM38">
        <v>32.2102</v>
      </c>
      <c r="AN38">
        <v>0.72160000000000002</v>
      </c>
      <c r="AQ38">
        <v>32.660200000000003</v>
      </c>
      <c r="AR38">
        <v>0.90959999999999996</v>
      </c>
      <c r="AV38">
        <v>65.205600000000004</v>
      </c>
      <c r="AW38">
        <v>1.83</v>
      </c>
      <c r="AZ38">
        <v>32.2881</v>
      </c>
      <c r="BA38">
        <v>0.54690000000000005</v>
      </c>
      <c r="BD38">
        <v>32.738999999999997</v>
      </c>
      <c r="BE38">
        <v>0.91459999999999997</v>
      </c>
    </row>
    <row r="39" spans="8:57" x14ac:dyDescent="0.3">
      <c r="H39">
        <v>66.951300000000003</v>
      </c>
      <c r="I39">
        <v>1.8275999999999999</v>
      </c>
      <c r="L39">
        <v>33.175800000000002</v>
      </c>
      <c r="M39">
        <v>0.66039999999999999</v>
      </c>
      <c r="P39">
        <v>33.627600000000001</v>
      </c>
      <c r="Q39">
        <v>0.91420000000000001</v>
      </c>
      <c r="U39">
        <v>66.829300000000003</v>
      </c>
      <c r="V39">
        <v>1.8273999999999999</v>
      </c>
      <c r="Y39">
        <v>33.058</v>
      </c>
      <c r="Z39">
        <v>0.67310000000000003</v>
      </c>
      <c r="AC39">
        <v>33.509900000000002</v>
      </c>
      <c r="AD39">
        <v>0.91420000000000001</v>
      </c>
      <c r="AI39">
        <v>66.892399999999995</v>
      </c>
      <c r="AJ39">
        <v>1.8273999999999999</v>
      </c>
      <c r="AM39">
        <v>33.120100000000001</v>
      </c>
      <c r="AN39">
        <v>0.67959999999999998</v>
      </c>
      <c r="AQ39">
        <v>33.572099999999999</v>
      </c>
      <c r="AR39">
        <v>0.91420000000000001</v>
      </c>
      <c r="AV39">
        <v>67.035799999999995</v>
      </c>
      <c r="AW39">
        <v>1.8303</v>
      </c>
      <c r="AZ39">
        <v>33.203099999999999</v>
      </c>
      <c r="BA39">
        <v>0.51470000000000005</v>
      </c>
      <c r="BD39">
        <v>33.652900000000002</v>
      </c>
      <c r="BE39">
        <v>0.91320000000000001</v>
      </c>
    </row>
    <row r="40" spans="8:57" x14ac:dyDescent="0.3">
      <c r="H40">
        <v>68.778999999999996</v>
      </c>
      <c r="I40">
        <v>1.8278000000000001</v>
      </c>
      <c r="L40">
        <v>34.089700000000001</v>
      </c>
      <c r="M40">
        <v>0.7</v>
      </c>
      <c r="P40">
        <v>34.539700000000003</v>
      </c>
      <c r="Q40">
        <v>0.91010000000000002</v>
      </c>
      <c r="U40">
        <v>68.656800000000004</v>
      </c>
      <c r="V40">
        <v>1.8275999999999999</v>
      </c>
      <c r="Y40">
        <v>33.971899999999998</v>
      </c>
      <c r="Z40">
        <v>0.70709999999999995</v>
      </c>
      <c r="AC40">
        <v>34.421900000000001</v>
      </c>
      <c r="AD40">
        <v>0.90980000000000005</v>
      </c>
      <c r="AI40">
        <v>68.719899999999996</v>
      </c>
      <c r="AJ40">
        <v>1.8275999999999999</v>
      </c>
      <c r="AM40">
        <v>34.034100000000002</v>
      </c>
      <c r="AN40">
        <v>0.71430000000000005</v>
      </c>
      <c r="AQ40">
        <v>34.484099999999998</v>
      </c>
      <c r="AR40">
        <v>0.90980000000000005</v>
      </c>
      <c r="AV40">
        <v>68.866100000000003</v>
      </c>
      <c r="AW40">
        <v>1.8303</v>
      </c>
      <c r="AZ40">
        <v>34.115900000000003</v>
      </c>
      <c r="BA40">
        <v>0.54259999999999997</v>
      </c>
      <c r="BD40">
        <v>34.566899999999997</v>
      </c>
      <c r="BE40">
        <v>0.91479999999999995</v>
      </c>
    </row>
    <row r="41" spans="8:57" x14ac:dyDescent="0.3">
      <c r="H41">
        <v>70.606800000000007</v>
      </c>
      <c r="I41">
        <v>1.8279000000000001</v>
      </c>
      <c r="L41">
        <v>35.000100000000003</v>
      </c>
      <c r="M41">
        <v>0.6542</v>
      </c>
      <c r="P41">
        <v>35.451900000000002</v>
      </c>
      <c r="Q41">
        <v>0.91420000000000001</v>
      </c>
      <c r="U41">
        <v>70.484499999999997</v>
      </c>
      <c r="V41">
        <v>1.8278000000000001</v>
      </c>
      <c r="Y41">
        <v>34.882100000000001</v>
      </c>
      <c r="Z41">
        <v>0.66669999999999996</v>
      </c>
      <c r="AC41">
        <v>35.3339</v>
      </c>
      <c r="AD41">
        <v>0.91420000000000001</v>
      </c>
      <c r="AI41">
        <v>70.547600000000003</v>
      </c>
      <c r="AJ41">
        <v>1.8278000000000001</v>
      </c>
      <c r="AM41">
        <v>34.944200000000002</v>
      </c>
      <c r="AN41">
        <v>0.66669999999999996</v>
      </c>
      <c r="AQ41">
        <v>35.396099999999997</v>
      </c>
      <c r="AR41">
        <v>0.91420000000000001</v>
      </c>
      <c r="AV41">
        <v>70.696399999999997</v>
      </c>
      <c r="AW41">
        <v>1.8304</v>
      </c>
      <c r="AZ41">
        <v>35.031199999999998</v>
      </c>
      <c r="BA41">
        <v>0.50719999999999998</v>
      </c>
      <c r="BD41">
        <v>35.480800000000002</v>
      </c>
      <c r="BE41">
        <v>0.91300000000000003</v>
      </c>
    </row>
    <row r="42" spans="8:57" x14ac:dyDescent="0.3">
      <c r="H42">
        <v>72.434799999999996</v>
      </c>
      <c r="I42">
        <v>1.8281000000000001</v>
      </c>
      <c r="L42">
        <v>35.914099999999998</v>
      </c>
      <c r="M42">
        <v>0.69310000000000005</v>
      </c>
      <c r="P42">
        <v>36.364100000000001</v>
      </c>
      <c r="Q42">
        <v>0.9103</v>
      </c>
      <c r="U42">
        <v>72.312299999999993</v>
      </c>
      <c r="V42">
        <v>1.8278000000000001</v>
      </c>
      <c r="Y42">
        <v>35.795999999999999</v>
      </c>
      <c r="Z42">
        <v>0.7</v>
      </c>
      <c r="AC42">
        <v>36.246000000000002</v>
      </c>
      <c r="AD42">
        <v>0.91</v>
      </c>
      <c r="AI42">
        <v>72.375399999999999</v>
      </c>
      <c r="AJ42">
        <v>1.8279000000000001</v>
      </c>
      <c r="AM42">
        <v>35.858199999999997</v>
      </c>
      <c r="AN42">
        <v>0.7</v>
      </c>
      <c r="AQ42">
        <v>36.308199999999999</v>
      </c>
      <c r="AR42">
        <v>0.91</v>
      </c>
      <c r="AV42">
        <v>72.526899999999998</v>
      </c>
      <c r="AW42">
        <v>1.8306</v>
      </c>
      <c r="AZ42">
        <v>35.943800000000003</v>
      </c>
      <c r="BA42">
        <v>0.53439999999999999</v>
      </c>
      <c r="BD42">
        <v>36.3949</v>
      </c>
      <c r="BE42">
        <v>0.91510000000000002</v>
      </c>
    </row>
    <row r="43" spans="8:57" x14ac:dyDescent="0.3">
      <c r="H43">
        <v>74.263000000000005</v>
      </c>
      <c r="I43">
        <v>1.8282</v>
      </c>
      <c r="L43">
        <v>36.824599999999997</v>
      </c>
      <c r="M43">
        <v>0.6542</v>
      </c>
      <c r="P43">
        <v>37.276400000000002</v>
      </c>
      <c r="Q43">
        <v>0.91410000000000002</v>
      </c>
      <c r="U43">
        <v>74.140199999999993</v>
      </c>
      <c r="V43">
        <v>1.8279000000000001</v>
      </c>
      <c r="Y43">
        <v>36.706299999999999</v>
      </c>
      <c r="Z43">
        <v>0.66039999999999999</v>
      </c>
      <c r="AC43">
        <v>37.158099999999997</v>
      </c>
      <c r="AD43">
        <v>0.91420000000000001</v>
      </c>
      <c r="AI43">
        <v>74.203500000000005</v>
      </c>
      <c r="AJ43">
        <v>1.8281000000000001</v>
      </c>
      <c r="AM43">
        <v>36.768500000000003</v>
      </c>
      <c r="AN43">
        <v>0.66039999999999999</v>
      </c>
      <c r="AQ43">
        <v>37.220300000000002</v>
      </c>
      <c r="AR43">
        <v>0.9143</v>
      </c>
      <c r="AV43">
        <v>74.357500000000002</v>
      </c>
      <c r="AW43">
        <v>1.8306</v>
      </c>
      <c r="AZ43">
        <v>36.859400000000001</v>
      </c>
      <c r="BA43">
        <v>0.5</v>
      </c>
      <c r="BD43">
        <v>37.308900000000001</v>
      </c>
      <c r="BE43">
        <v>0.91290000000000004</v>
      </c>
    </row>
    <row r="44" spans="8:57" x14ac:dyDescent="0.3">
      <c r="H44">
        <v>76.091300000000004</v>
      </c>
      <c r="I44">
        <v>1.8283</v>
      </c>
      <c r="L44">
        <v>37.738500000000002</v>
      </c>
      <c r="M44">
        <v>0.67959999999999998</v>
      </c>
      <c r="P44">
        <v>38.188699999999997</v>
      </c>
      <c r="Q44">
        <v>0.91049999999999998</v>
      </c>
      <c r="U44">
        <v>75.968199999999996</v>
      </c>
      <c r="V44">
        <v>1.8282</v>
      </c>
      <c r="Y44">
        <v>37.620199999999997</v>
      </c>
      <c r="Z44">
        <v>0.69310000000000005</v>
      </c>
      <c r="AC44">
        <v>38.070300000000003</v>
      </c>
      <c r="AD44">
        <v>0.91020000000000001</v>
      </c>
      <c r="AI44">
        <v>76.031599999999997</v>
      </c>
      <c r="AJ44">
        <v>1.8282</v>
      </c>
      <c r="AM44">
        <v>37.682499999999997</v>
      </c>
      <c r="AN44">
        <v>0.7</v>
      </c>
      <c r="AQ44">
        <v>38.132599999999996</v>
      </c>
      <c r="AR44">
        <v>0.91010000000000002</v>
      </c>
      <c r="AV44">
        <v>76.188199999999995</v>
      </c>
      <c r="AW44">
        <v>1.8307</v>
      </c>
      <c r="AZ44">
        <v>37.771999999999998</v>
      </c>
      <c r="BA44">
        <v>0.52629999999999999</v>
      </c>
      <c r="BD44">
        <v>38.222900000000003</v>
      </c>
      <c r="BE44">
        <v>0.9153</v>
      </c>
    </row>
    <row r="45" spans="8:57" x14ac:dyDescent="0.3">
      <c r="H45">
        <v>77.919600000000003</v>
      </c>
      <c r="I45">
        <v>1.8285</v>
      </c>
      <c r="L45">
        <v>38.6494</v>
      </c>
      <c r="M45">
        <v>0.63639999999999997</v>
      </c>
      <c r="P45">
        <v>39.100999999999999</v>
      </c>
      <c r="Q45">
        <v>0.91420000000000001</v>
      </c>
      <c r="U45">
        <v>77.796400000000006</v>
      </c>
      <c r="V45">
        <v>1.8283</v>
      </c>
      <c r="Y45">
        <v>38.530700000000003</v>
      </c>
      <c r="Z45">
        <v>0.6542</v>
      </c>
      <c r="AC45">
        <v>38.982599999999998</v>
      </c>
      <c r="AD45">
        <v>0.9143</v>
      </c>
      <c r="AI45">
        <v>77.859800000000007</v>
      </c>
      <c r="AJ45">
        <v>1.8283</v>
      </c>
      <c r="AM45">
        <v>38.593000000000004</v>
      </c>
      <c r="AN45">
        <v>0.6542</v>
      </c>
      <c r="AQ45">
        <v>39.044699999999999</v>
      </c>
      <c r="AR45">
        <v>0.9143</v>
      </c>
      <c r="AV45">
        <v>78.018900000000002</v>
      </c>
      <c r="AW45">
        <v>1.8308</v>
      </c>
      <c r="AZ45">
        <v>38.6877</v>
      </c>
      <c r="BA45">
        <v>0.49299999999999999</v>
      </c>
      <c r="BD45">
        <v>39.137099999999997</v>
      </c>
      <c r="BE45">
        <v>0.91290000000000004</v>
      </c>
    </row>
    <row r="46" spans="8:57" x14ac:dyDescent="0.3">
      <c r="H46">
        <v>79.748199999999997</v>
      </c>
      <c r="I46">
        <v>1.8285</v>
      </c>
      <c r="L46">
        <v>39.563299999999998</v>
      </c>
      <c r="M46">
        <v>0.67310000000000003</v>
      </c>
      <c r="P46">
        <v>40.013500000000001</v>
      </c>
      <c r="Q46">
        <v>0.91069999999999995</v>
      </c>
      <c r="U46">
        <v>79.624799999999993</v>
      </c>
      <c r="V46">
        <v>1.8284</v>
      </c>
      <c r="Y46">
        <v>39.444800000000001</v>
      </c>
      <c r="Z46">
        <v>0.68630000000000002</v>
      </c>
      <c r="AC46">
        <v>39.8949</v>
      </c>
      <c r="AD46">
        <v>0.91039999999999999</v>
      </c>
      <c r="AI46">
        <v>79.688299999999998</v>
      </c>
      <c r="AJ46">
        <v>1.8285</v>
      </c>
      <c r="AM46">
        <v>39.506999999999998</v>
      </c>
      <c r="AN46">
        <v>0.68630000000000002</v>
      </c>
      <c r="AQ46">
        <v>39.957099999999997</v>
      </c>
      <c r="AR46">
        <v>0.91039999999999999</v>
      </c>
      <c r="AV46">
        <v>79.849800000000002</v>
      </c>
      <c r="AW46">
        <v>1.8309</v>
      </c>
      <c r="AZ46">
        <v>39.600200000000001</v>
      </c>
      <c r="BA46">
        <v>0.52239999999999998</v>
      </c>
      <c r="BD46">
        <v>40.051200000000001</v>
      </c>
      <c r="BE46">
        <v>0.91549999999999998</v>
      </c>
    </row>
    <row r="47" spans="8:57" x14ac:dyDescent="0.3">
      <c r="H47">
        <v>81.576800000000006</v>
      </c>
      <c r="I47">
        <v>1.8287</v>
      </c>
      <c r="L47">
        <v>40.474299999999999</v>
      </c>
      <c r="M47">
        <v>0.63639999999999997</v>
      </c>
      <c r="P47">
        <v>40.925899999999999</v>
      </c>
      <c r="Q47">
        <v>0.91420000000000001</v>
      </c>
      <c r="U47">
        <v>81.453199999999995</v>
      </c>
      <c r="V47">
        <v>1.8285</v>
      </c>
      <c r="Y47">
        <v>40.355499999999999</v>
      </c>
      <c r="Z47">
        <v>0.64810000000000001</v>
      </c>
      <c r="AC47">
        <v>40.807200000000002</v>
      </c>
      <c r="AD47">
        <v>0.91420000000000001</v>
      </c>
      <c r="AI47">
        <v>81.516900000000007</v>
      </c>
      <c r="AJ47">
        <v>1.8287</v>
      </c>
      <c r="AM47">
        <v>40.417700000000004</v>
      </c>
      <c r="AN47">
        <v>0.64219999999999999</v>
      </c>
      <c r="AQ47">
        <v>40.869399999999999</v>
      </c>
      <c r="AR47">
        <v>0.9143</v>
      </c>
      <c r="AV47">
        <v>81.680700000000002</v>
      </c>
      <c r="AW47">
        <v>1.831</v>
      </c>
      <c r="AZ47">
        <v>40.516199999999998</v>
      </c>
      <c r="BA47">
        <v>0.48609999999999998</v>
      </c>
      <c r="BD47">
        <v>40.965400000000002</v>
      </c>
      <c r="BE47">
        <v>0.91279999999999994</v>
      </c>
    </row>
    <row r="48" spans="8:57" x14ac:dyDescent="0.3">
      <c r="H48">
        <v>83.405500000000004</v>
      </c>
      <c r="I48">
        <v>1.8289</v>
      </c>
      <c r="L48">
        <v>41.388199999999998</v>
      </c>
      <c r="M48">
        <v>0.66669999999999996</v>
      </c>
      <c r="P48">
        <v>41.8384</v>
      </c>
      <c r="Q48">
        <v>0.91090000000000004</v>
      </c>
      <c r="U48">
        <v>83.281899999999993</v>
      </c>
      <c r="V48">
        <v>1.8287</v>
      </c>
      <c r="Y48">
        <v>41.269399999999997</v>
      </c>
      <c r="Z48">
        <v>0.67959999999999998</v>
      </c>
      <c r="AC48">
        <v>41.7196</v>
      </c>
      <c r="AD48">
        <v>0.91059999999999997</v>
      </c>
      <c r="AI48">
        <v>83.345500000000001</v>
      </c>
      <c r="AJ48">
        <v>1.8287</v>
      </c>
      <c r="AM48">
        <v>41.331699999999998</v>
      </c>
      <c r="AN48">
        <v>0.67959999999999998</v>
      </c>
      <c r="AQ48">
        <v>41.7819</v>
      </c>
      <c r="AR48">
        <v>0.91059999999999997</v>
      </c>
      <c r="AV48">
        <v>83.511799999999994</v>
      </c>
      <c r="AW48">
        <v>1.8310999999999999</v>
      </c>
      <c r="AZ48">
        <v>41.428600000000003</v>
      </c>
      <c r="BA48">
        <v>0.51470000000000005</v>
      </c>
      <c r="BD48">
        <v>41.8797</v>
      </c>
      <c r="BE48">
        <v>0.91579999999999995</v>
      </c>
    </row>
    <row r="49" spans="8:57" x14ac:dyDescent="0.3">
      <c r="H49">
        <v>85.234499999999997</v>
      </c>
      <c r="I49">
        <v>1.829</v>
      </c>
      <c r="L49">
        <v>42.299500000000002</v>
      </c>
      <c r="M49">
        <v>0.625</v>
      </c>
      <c r="P49">
        <v>42.750999999999998</v>
      </c>
      <c r="Q49">
        <v>0.91420000000000001</v>
      </c>
      <c r="U49">
        <v>85.110600000000005</v>
      </c>
      <c r="V49">
        <v>1.8288</v>
      </c>
      <c r="Y49">
        <v>42.180399999999999</v>
      </c>
      <c r="Z49">
        <v>0.63639999999999997</v>
      </c>
      <c r="AC49">
        <v>42.631999999999998</v>
      </c>
      <c r="AD49">
        <v>0.9143</v>
      </c>
      <c r="AI49">
        <v>85.174400000000006</v>
      </c>
      <c r="AJ49">
        <v>1.8289</v>
      </c>
      <c r="AM49">
        <v>42.242600000000003</v>
      </c>
      <c r="AN49">
        <v>0.64219999999999999</v>
      </c>
      <c r="AQ49">
        <v>42.694299999999998</v>
      </c>
      <c r="AR49">
        <v>0.9143</v>
      </c>
      <c r="AV49">
        <v>85.3429</v>
      </c>
      <c r="AW49">
        <v>1.8310999999999999</v>
      </c>
      <c r="AZ49">
        <v>42.344900000000003</v>
      </c>
      <c r="BA49">
        <v>0.47949999999999998</v>
      </c>
      <c r="BD49">
        <v>42.793900000000001</v>
      </c>
      <c r="BE49">
        <v>0.91269999999999996</v>
      </c>
    </row>
    <row r="50" spans="8:57" x14ac:dyDescent="0.3">
      <c r="H50">
        <v>87.063599999999994</v>
      </c>
      <c r="I50">
        <v>1.8291999999999999</v>
      </c>
      <c r="L50">
        <v>43.2134</v>
      </c>
      <c r="M50">
        <v>0.66039999999999999</v>
      </c>
      <c r="P50">
        <v>43.663600000000002</v>
      </c>
      <c r="Q50">
        <v>0.91110000000000002</v>
      </c>
      <c r="U50">
        <v>86.939499999999995</v>
      </c>
      <c r="V50">
        <v>1.829</v>
      </c>
      <c r="Y50">
        <v>43.0944</v>
      </c>
      <c r="Z50">
        <v>0.67310000000000003</v>
      </c>
      <c r="AC50">
        <v>43.544499999999999</v>
      </c>
      <c r="AD50">
        <v>0.91069999999999995</v>
      </c>
      <c r="AI50">
        <v>87.003399999999999</v>
      </c>
      <c r="AJ50">
        <v>1.8290999999999999</v>
      </c>
      <c r="AM50">
        <v>43.156700000000001</v>
      </c>
      <c r="AN50">
        <v>0.67310000000000003</v>
      </c>
      <c r="AQ50">
        <v>43.6068</v>
      </c>
      <c r="AR50">
        <v>0.91069999999999995</v>
      </c>
      <c r="AV50">
        <v>87.174000000000007</v>
      </c>
      <c r="AW50">
        <v>1.8311999999999999</v>
      </c>
      <c r="AZ50">
        <v>43.257199999999997</v>
      </c>
      <c r="BA50">
        <v>0.50719999999999998</v>
      </c>
      <c r="BD50">
        <v>43.708300000000001</v>
      </c>
      <c r="BE50">
        <v>0.91600000000000004</v>
      </c>
    </row>
    <row r="51" spans="8:57" x14ac:dyDescent="0.3">
      <c r="H51">
        <v>88.892899999999997</v>
      </c>
      <c r="I51">
        <v>1.8292999999999999</v>
      </c>
      <c r="L51">
        <v>44.1248</v>
      </c>
      <c r="M51">
        <v>0.61950000000000005</v>
      </c>
      <c r="P51">
        <v>44.5762</v>
      </c>
      <c r="Q51">
        <v>0.91410000000000002</v>
      </c>
      <c r="U51">
        <v>88.768600000000006</v>
      </c>
      <c r="V51">
        <v>1.8290999999999999</v>
      </c>
      <c r="Y51">
        <v>44.005499999999998</v>
      </c>
      <c r="Z51">
        <v>0.625</v>
      </c>
      <c r="AC51">
        <v>44.457000000000001</v>
      </c>
      <c r="AD51">
        <v>0.9143</v>
      </c>
      <c r="AI51">
        <v>88.832400000000007</v>
      </c>
      <c r="AJ51">
        <v>1.8290999999999999</v>
      </c>
      <c r="AM51">
        <v>44.067799999999998</v>
      </c>
      <c r="AN51">
        <v>0.63060000000000005</v>
      </c>
      <c r="AQ51">
        <v>44.519399999999997</v>
      </c>
      <c r="AR51">
        <v>0.91439999999999999</v>
      </c>
      <c r="AV51">
        <v>89.005200000000002</v>
      </c>
      <c r="AW51">
        <v>1.8312999999999999</v>
      </c>
      <c r="AZ51">
        <v>44.1736</v>
      </c>
      <c r="BA51">
        <v>0.47620000000000001</v>
      </c>
      <c r="BD51">
        <v>44.622599999999998</v>
      </c>
      <c r="BE51">
        <v>0.91249999999999998</v>
      </c>
    </row>
    <row r="52" spans="8:57" x14ac:dyDescent="0.3">
      <c r="H52">
        <v>90.722200000000001</v>
      </c>
      <c r="I52">
        <v>1.8293999999999999</v>
      </c>
      <c r="L52">
        <v>45.038699999999999</v>
      </c>
      <c r="M52">
        <v>0.64810000000000001</v>
      </c>
      <c r="P52">
        <v>45.488900000000001</v>
      </c>
      <c r="Q52">
        <v>0.9113</v>
      </c>
      <c r="U52">
        <v>90.597700000000003</v>
      </c>
      <c r="V52">
        <v>1.8292999999999999</v>
      </c>
      <c r="Y52">
        <v>44.919499999999999</v>
      </c>
      <c r="Z52">
        <v>0.66039999999999999</v>
      </c>
      <c r="AC52">
        <v>45.369700000000002</v>
      </c>
      <c r="AD52">
        <v>0.91100000000000003</v>
      </c>
      <c r="AI52">
        <v>90.661699999999996</v>
      </c>
      <c r="AJ52">
        <v>1.8292999999999999</v>
      </c>
      <c r="AM52">
        <v>44.981900000000003</v>
      </c>
      <c r="AN52">
        <v>0.66039999999999999</v>
      </c>
      <c r="AQ52">
        <v>45.432099999999998</v>
      </c>
      <c r="AR52">
        <v>0.91100000000000003</v>
      </c>
      <c r="AV52">
        <v>90.836600000000004</v>
      </c>
      <c r="AW52">
        <v>1.8313999999999999</v>
      </c>
      <c r="AZ52">
        <v>45.085799999999999</v>
      </c>
      <c r="BA52">
        <v>0.4965</v>
      </c>
      <c r="BD52">
        <v>45.536999999999999</v>
      </c>
      <c r="BE52">
        <v>0.9163</v>
      </c>
    </row>
    <row r="53" spans="8:57" x14ac:dyDescent="0.3">
      <c r="H53">
        <v>92.551699999999997</v>
      </c>
      <c r="I53">
        <v>1.8295999999999999</v>
      </c>
      <c r="L53">
        <v>45.950400000000002</v>
      </c>
      <c r="M53">
        <v>0.60870000000000002</v>
      </c>
      <c r="P53">
        <v>46.401699999999998</v>
      </c>
      <c r="Q53">
        <v>0.9143</v>
      </c>
      <c r="U53">
        <v>92.427099999999996</v>
      </c>
      <c r="V53">
        <v>1.8292999999999999</v>
      </c>
      <c r="Y53">
        <v>45.830800000000004</v>
      </c>
      <c r="Z53">
        <v>0.61950000000000005</v>
      </c>
      <c r="AC53">
        <v>46.282299999999999</v>
      </c>
      <c r="AD53">
        <v>0.9143</v>
      </c>
      <c r="AI53">
        <v>92.491</v>
      </c>
      <c r="AJ53">
        <v>1.8293999999999999</v>
      </c>
      <c r="AM53">
        <v>45.8932</v>
      </c>
      <c r="AN53">
        <v>0.625</v>
      </c>
      <c r="AQ53">
        <v>46.344700000000003</v>
      </c>
      <c r="AR53">
        <v>0.9143</v>
      </c>
      <c r="AV53">
        <v>92.668000000000006</v>
      </c>
      <c r="AW53">
        <v>1.8314999999999999</v>
      </c>
      <c r="AZ53">
        <v>46.002699999999997</v>
      </c>
      <c r="BA53">
        <v>0.46360000000000001</v>
      </c>
      <c r="BD53">
        <v>46.451300000000003</v>
      </c>
      <c r="BE53">
        <v>0.91239999999999999</v>
      </c>
    </row>
    <row r="54" spans="8:57" x14ac:dyDescent="0.3">
      <c r="H54">
        <v>94.381299999999996</v>
      </c>
      <c r="I54">
        <v>1.8297000000000001</v>
      </c>
      <c r="L54">
        <v>46.864400000000003</v>
      </c>
      <c r="M54">
        <v>0.64219999999999999</v>
      </c>
      <c r="P54">
        <v>47.314599999999999</v>
      </c>
      <c r="Q54">
        <v>0.91149999999999998</v>
      </c>
      <c r="U54">
        <v>94.256399999999999</v>
      </c>
      <c r="V54">
        <v>1.8294999999999999</v>
      </c>
      <c r="Y54">
        <v>46.744799999999998</v>
      </c>
      <c r="Z54">
        <v>0.6542</v>
      </c>
      <c r="AC54">
        <v>47.195099999999996</v>
      </c>
      <c r="AD54">
        <v>0.91120000000000001</v>
      </c>
      <c r="AI54">
        <v>94.320499999999996</v>
      </c>
      <c r="AJ54">
        <v>1.8295999999999999</v>
      </c>
      <c r="AM54">
        <v>46.807299999999998</v>
      </c>
      <c r="AN54">
        <v>0.6542</v>
      </c>
      <c r="AQ54">
        <v>47.2575</v>
      </c>
      <c r="AR54">
        <v>0.91120000000000001</v>
      </c>
      <c r="AV54">
        <v>94.499600000000001</v>
      </c>
      <c r="AW54">
        <v>1.8315999999999999</v>
      </c>
      <c r="AZ54">
        <v>46.9146</v>
      </c>
      <c r="BA54">
        <v>0.49299999999999999</v>
      </c>
      <c r="BD54">
        <v>47.3658</v>
      </c>
      <c r="BE54">
        <v>0.91649999999999998</v>
      </c>
    </row>
    <row r="55" spans="8:57" x14ac:dyDescent="0.3">
      <c r="H55">
        <v>96.211100000000002</v>
      </c>
      <c r="I55">
        <v>1.8298000000000001</v>
      </c>
      <c r="L55">
        <v>47.776200000000003</v>
      </c>
      <c r="M55">
        <v>0.60340000000000005</v>
      </c>
      <c r="P55">
        <v>48.227499999999999</v>
      </c>
      <c r="Q55">
        <v>0.91410000000000002</v>
      </c>
      <c r="U55">
        <v>96.085899999999995</v>
      </c>
      <c r="V55">
        <v>1.8294999999999999</v>
      </c>
      <c r="Y55">
        <v>47.656399999999998</v>
      </c>
      <c r="Z55">
        <v>0.61399999999999999</v>
      </c>
      <c r="AC55">
        <v>48.107799999999997</v>
      </c>
      <c r="AD55">
        <v>0.91420000000000001</v>
      </c>
      <c r="AI55">
        <v>96.150099999999995</v>
      </c>
      <c r="AJ55">
        <v>1.8297000000000001</v>
      </c>
      <c r="AM55">
        <v>47.718800000000002</v>
      </c>
      <c r="AN55">
        <v>0.61399999999999999</v>
      </c>
      <c r="AQ55">
        <v>48.170200000000001</v>
      </c>
      <c r="AR55">
        <v>0.9143</v>
      </c>
      <c r="AV55">
        <v>96.331199999999995</v>
      </c>
      <c r="AW55">
        <v>1.8315999999999999</v>
      </c>
      <c r="AZ55">
        <v>47.831600000000002</v>
      </c>
      <c r="BA55">
        <v>0.46050000000000002</v>
      </c>
      <c r="BD55">
        <v>48.280099999999997</v>
      </c>
      <c r="BE55">
        <v>0.9123</v>
      </c>
    </row>
    <row r="56" spans="8:57" x14ac:dyDescent="0.3">
      <c r="H56">
        <v>98.040999999999997</v>
      </c>
      <c r="I56">
        <v>1.8299000000000001</v>
      </c>
      <c r="L56">
        <v>48.69</v>
      </c>
      <c r="M56">
        <v>0.63060000000000005</v>
      </c>
      <c r="P56">
        <v>49.1404</v>
      </c>
      <c r="Q56">
        <v>0.91180000000000005</v>
      </c>
      <c r="U56">
        <v>97.915499999999994</v>
      </c>
      <c r="V56">
        <v>1.8297000000000001</v>
      </c>
      <c r="Y56">
        <v>48.570399999999999</v>
      </c>
      <c r="Z56">
        <v>0.64219999999999999</v>
      </c>
      <c r="AC56">
        <v>49.020600000000002</v>
      </c>
      <c r="AD56">
        <v>0.91139999999999999</v>
      </c>
      <c r="AI56">
        <v>97.979900000000001</v>
      </c>
      <c r="AJ56">
        <v>1.8298000000000001</v>
      </c>
      <c r="AM56">
        <v>48.632899999999999</v>
      </c>
      <c r="AN56">
        <v>0.64219999999999999</v>
      </c>
      <c r="AQ56">
        <v>49.083100000000002</v>
      </c>
      <c r="AR56">
        <v>0.91139999999999999</v>
      </c>
      <c r="AV56">
        <v>98.162800000000004</v>
      </c>
      <c r="AW56">
        <v>1.8317000000000001</v>
      </c>
      <c r="AZ56">
        <v>48.743499999999997</v>
      </c>
      <c r="BA56">
        <v>0.48280000000000001</v>
      </c>
      <c r="BD56">
        <v>49.194699999999997</v>
      </c>
      <c r="BE56">
        <v>0.91679999999999995</v>
      </c>
    </row>
    <row r="57" spans="8:57" x14ac:dyDescent="0.3">
      <c r="H57">
        <v>99.870900000000006</v>
      </c>
      <c r="I57">
        <v>1.8301000000000001</v>
      </c>
      <c r="L57">
        <v>49.602200000000003</v>
      </c>
      <c r="M57">
        <v>0.59319999999999995</v>
      </c>
      <c r="P57">
        <v>50.0533</v>
      </c>
      <c r="Q57">
        <v>0.91410000000000002</v>
      </c>
      <c r="U57">
        <v>99.7453</v>
      </c>
      <c r="V57">
        <v>1.8298000000000001</v>
      </c>
      <c r="Y57">
        <v>49.482100000000003</v>
      </c>
      <c r="Z57">
        <v>0.60340000000000005</v>
      </c>
      <c r="AC57">
        <v>49.933399999999999</v>
      </c>
      <c r="AD57">
        <v>0.9143</v>
      </c>
      <c r="AI57">
        <v>99.809799999999996</v>
      </c>
      <c r="AJ57">
        <v>1.83</v>
      </c>
      <c r="AM57">
        <v>49.544600000000003</v>
      </c>
      <c r="AN57">
        <v>0.60340000000000005</v>
      </c>
      <c r="AQ57">
        <v>49.996000000000002</v>
      </c>
      <c r="AR57">
        <v>0.9143</v>
      </c>
      <c r="AV57">
        <v>99.994600000000005</v>
      </c>
      <c r="AW57">
        <v>1.8317000000000001</v>
      </c>
      <c r="AZ57">
        <v>49.660800000000002</v>
      </c>
      <c r="BA57">
        <v>0.4516</v>
      </c>
      <c r="BD57">
        <v>50.109200000000001</v>
      </c>
      <c r="BE57">
        <v>0.91220000000000001</v>
      </c>
    </row>
    <row r="58" spans="8:57" x14ac:dyDescent="0.3">
      <c r="H58">
        <v>101.7011</v>
      </c>
      <c r="I58">
        <v>1.8301000000000001</v>
      </c>
      <c r="L58">
        <v>50.515999999999998</v>
      </c>
      <c r="M58">
        <v>0.625</v>
      </c>
      <c r="P58">
        <v>50.966299999999997</v>
      </c>
      <c r="Q58">
        <v>0.91190000000000004</v>
      </c>
      <c r="U58">
        <v>101.5752</v>
      </c>
      <c r="V58">
        <v>1.83</v>
      </c>
      <c r="Y58">
        <v>50.396099999999997</v>
      </c>
      <c r="Z58">
        <v>0.63639999999999997</v>
      </c>
      <c r="AC58">
        <v>50.846400000000003</v>
      </c>
      <c r="AD58">
        <v>0.91159999999999997</v>
      </c>
      <c r="AI58">
        <v>101.6399</v>
      </c>
      <c r="AJ58">
        <v>1.8301000000000001</v>
      </c>
      <c r="AM58">
        <v>50.458599999999997</v>
      </c>
      <c r="AN58">
        <v>0.63639999999999997</v>
      </c>
      <c r="AQ58">
        <v>50.908900000000003</v>
      </c>
      <c r="AR58">
        <v>0.91159999999999997</v>
      </c>
      <c r="AV58">
        <v>101.8263</v>
      </c>
      <c r="AW58">
        <v>1.8318000000000001</v>
      </c>
      <c r="AZ58">
        <v>50.572600000000001</v>
      </c>
      <c r="BA58">
        <v>0.47620000000000001</v>
      </c>
      <c r="BD58">
        <v>51.023800000000001</v>
      </c>
      <c r="BE58">
        <v>0.91710000000000003</v>
      </c>
    </row>
    <row r="59" spans="8:57" x14ac:dyDescent="0.3">
      <c r="H59">
        <v>103.5312</v>
      </c>
      <c r="I59">
        <v>1.8302</v>
      </c>
      <c r="L59">
        <v>51.4283</v>
      </c>
      <c r="M59">
        <v>0.58330000000000004</v>
      </c>
      <c r="P59">
        <v>51.879399999999997</v>
      </c>
      <c r="Q59">
        <v>0.91420000000000001</v>
      </c>
      <c r="U59">
        <v>103.40519999999999</v>
      </c>
      <c r="V59">
        <v>1.83</v>
      </c>
      <c r="Y59">
        <v>51.308</v>
      </c>
      <c r="Z59">
        <v>0.59830000000000005</v>
      </c>
      <c r="AC59">
        <v>51.759300000000003</v>
      </c>
      <c r="AD59">
        <v>0.9143</v>
      </c>
      <c r="AI59">
        <v>103.4701</v>
      </c>
      <c r="AJ59">
        <v>1.8303</v>
      </c>
      <c r="AM59">
        <v>51.3705</v>
      </c>
      <c r="AN59">
        <v>0.59830000000000005</v>
      </c>
      <c r="AQ59">
        <v>51.821800000000003</v>
      </c>
      <c r="AR59">
        <v>0.9143</v>
      </c>
      <c r="AV59">
        <v>103.65819999999999</v>
      </c>
      <c r="AW59">
        <v>1.8319000000000001</v>
      </c>
      <c r="AZ59">
        <v>51.490200000000002</v>
      </c>
      <c r="BA59">
        <v>0.44590000000000002</v>
      </c>
      <c r="BD59">
        <v>51.938499999999998</v>
      </c>
      <c r="BE59">
        <v>0.91210000000000002</v>
      </c>
    </row>
    <row r="60" spans="8:57" x14ac:dyDescent="0.3">
      <c r="H60">
        <v>105.3614</v>
      </c>
      <c r="I60">
        <v>1.8303</v>
      </c>
      <c r="L60">
        <v>52.342199999999998</v>
      </c>
      <c r="M60">
        <v>0.61950000000000005</v>
      </c>
      <c r="P60">
        <v>52.7926</v>
      </c>
      <c r="Q60">
        <v>0.91220000000000001</v>
      </c>
      <c r="U60">
        <v>105.2353</v>
      </c>
      <c r="V60">
        <v>1.8302</v>
      </c>
      <c r="Y60">
        <v>52.222099999999998</v>
      </c>
      <c r="Z60">
        <v>0.63060000000000005</v>
      </c>
      <c r="AC60">
        <v>52.672400000000003</v>
      </c>
      <c r="AD60">
        <v>0.91180000000000005</v>
      </c>
      <c r="AI60">
        <v>105.3004</v>
      </c>
      <c r="AJ60">
        <v>1.8303</v>
      </c>
      <c r="AM60">
        <v>52.284599999999998</v>
      </c>
      <c r="AN60">
        <v>0.63060000000000005</v>
      </c>
      <c r="AQ60">
        <v>52.734900000000003</v>
      </c>
      <c r="AR60">
        <v>0.91180000000000005</v>
      </c>
      <c r="AV60">
        <v>105.49</v>
      </c>
      <c r="AW60">
        <v>1.8318000000000001</v>
      </c>
      <c r="AZ60">
        <v>52.401899999999998</v>
      </c>
      <c r="BA60">
        <v>0.47299999999999998</v>
      </c>
      <c r="BD60">
        <v>52.853099999999998</v>
      </c>
      <c r="BE60">
        <v>0.9173</v>
      </c>
    </row>
    <row r="61" spans="8:57" x14ac:dyDescent="0.3">
      <c r="H61">
        <v>107.1918</v>
      </c>
      <c r="I61">
        <v>1.8304</v>
      </c>
      <c r="L61">
        <v>53.2547</v>
      </c>
      <c r="M61">
        <v>0.58330000000000004</v>
      </c>
      <c r="P61">
        <v>53.7057</v>
      </c>
      <c r="Q61">
        <v>0.91400000000000003</v>
      </c>
      <c r="U61">
        <v>107.0655</v>
      </c>
      <c r="V61">
        <v>1.8302</v>
      </c>
      <c r="Y61">
        <v>53.1342</v>
      </c>
      <c r="Z61">
        <v>0.59319999999999995</v>
      </c>
      <c r="AC61">
        <v>53.5854</v>
      </c>
      <c r="AD61">
        <v>0.91420000000000001</v>
      </c>
      <c r="AI61">
        <v>107.1307</v>
      </c>
      <c r="AJ61">
        <v>1.8304</v>
      </c>
      <c r="AM61">
        <v>53.1967</v>
      </c>
      <c r="AN61">
        <v>0.58819999999999995</v>
      </c>
      <c r="AQ61">
        <v>53.6479</v>
      </c>
      <c r="AR61">
        <v>0.91420000000000001</v>
      </c>
      <c r="AV61">
        <v>107.3219</v>
      </c>
      <c r="AW61">
        <v>1.8320000000000001</v>
      </c>
      <c r="AZ61">
        <v>53.319699999999997</v>
      </c>
      <c r="BA61">
        <v>0.44030000000000002</v>
      </c>
      <c r="BD61">
        <v>53.767800000000001</v>
      </c>
      <c r="BE61">
        <v>0.91200000000000003</v>
      </c>
    </row>
    <row r="62" spans="8:57" x14ac:dyDescent="0.3">
      <c r="H62">
        <v>109.0223</v>
      </c>
      <c r="I62">
        <v>1.8306</v>
      </c>
      <c r="L62">
        <v>54.168500000000002</v>
      </c>
      <c r="M62">
        <v>0.60870000000000002</v>
      </c>
      <c r="P62">
        <v>54.618899999999996</v>
      </c>
      <c r="Q62">
        <v>0.91239999999999999</v>
      </c>
      <c r="U62">
        <v>108.89579999999999</v>
      </c>
      <c r="V62">
        <v>1.8304</v>
      </c>
      <c r="Y62">
        <v>54.048099999999998</v>
      </c>
      <c r="Z62">
        <v>0.61950000000000005</v>
      </c>
      <c r="AC62">
        <v>54.4985</v>
      </c>
      <c r="AD62">
        <v>0.91210000000000002</v>
      </c>
      <c r="AI62">
        <v>108.96120000000001</v>
      </c>
      <c r="AJ62">
        <v>1.8305</v>
      </c>
      <c r="AM62">
        <v>54.110599999999998</v>
      </c>
      <c r="AN62">
        <v>0.61950000000000005</v>
      </c>
      <c r="AQ62">
        <v>54.561</v>
      </c>
      <c r="AR62">
        <v>0.91210000000000002</v>
      </c>
      <c r="AV62">
        <v>109.15389999999999</v>
      </c>
      <c r="AW62">
        <v>1.8320000000000001</v>
      </c>
      <c r="AZ62">
        <v>54.231400000000001</v>
      </c>
      <c r="BA62">
        <v>0.46360000000000001</v>
      </c>
      <c r="BD62">
        <v>54.682600000000001</v>
      </c>
      <c r="BE62">
        <v>0.91759999999999997</v>
      </c>
    </row>
    <row r="63" spans="8:57" x14ac:dyDescent="0.3">
      <c r="H63">
        <v>110.85290000000001</v>
      </c>
      <c r="I63">
        <v>1.8306</v>
      </c>
      <c r="L63">
        <v>55.081200000000003</v>
      </c>
      <c r="M63">
        <v>0.56910000000000005</v>
      </c>
      <c r="P63">
        <v>55.5321</v>
      </c>
      <c r="Q63">
        <v>0.91410000000000002</v>
      </c>
      <c r="U63">
        <v>110.72620000000001</v>
      </c>
      <c r="V63">
        <v>1.8305</v>
      </c>
      <c r="Y63">
        <v>54.960599999999999</v>
      </c>
      <c r="Z63">
        <v>0.58330000000000004</v>
      </c>
      <c r="AC63">
        <v>55.4116</v>
      </c>
      <c r="AD63">
        <v>0.91410000000000002</v>
      </c>
      <c r="AI63">
        <v>110.79170000000001</v>
      </c>
      <c r="AJ63">
        <v>1.8306</v>
      </c>
      <c r="AM63">
        <v>55.023000000000003</v>
      </c>
      <c r="AN63">
        <v>0.58819999999999995</v>
      </c>
      <c r="AQ63">
        <v>55.474200000000003</v>
      </c>
      <c r="AR63">
        <v>0.91420000000000001</v>
      </c>
      <c r="AV63">
        <v>110.9859</v>
      </c>
      <c r="AW63">
        <v>1.8320000000000001</v>
      </c>
      <c r="AZ63">
        <v>55.1494</v>
      </c>
      <c r="BA63">
        <v>0.43480000000000002</v>
      </c>
      <c r="BD63">
        <v>55.597299999999997</v>
      </c>
      <c r="BE63">
        <v>0.91180000000000005</v>
      </c>
    </row>
    <row r="64" spans="8:57" x14ac:dyDescent="0.3">
      <c r="H64">
        <v>112.6835</v>
      </c>
      <c r="I64">
        <v>1.8307</v>
      </c>
      <c r="L64">
        <v>55.994999999999997</v>
      </c>
      <c r="M64">
        <v>0.60340000000000005</v>
      </c>
      <c r="P64">
        <v>56.445500000000003</v>
      </c>
      <c r="Q64">
        <v>0.91259999999999997</v>
      </c>
      <c r="U64">
        <v>112.5568</v>
      </c>
      <c r="V64">
        <v>1.8306</v>
      </c>
      <c r="Y64">
        <v>55.874400000000001</v>
      </c>
      <c r="Z64">
        <v>0.61399999999999999</v>
      </c>
      <c r="AC64">
        <v>56.324800000000003</v>
      </c>
      <c r="AD64">
        <v>0.9123</v>
      </c>
      <c r="AI64">
        <v>112.6223</v>
      </c>
      <c r="AJ64">
        <v>1.8306</v>
      </c>
      <c r="AM64">
        <v>55.936999999999998</v>
      </c>
      <c r="AN64">
        <v>0.61399999999999999</v>
      </c>
      <c r="AQ64">
        <v>56.3874</v>
      </c>
      <c r="AR64">
        <v>0.9123</v>
      </c>
      <c r="AV64">
        <v>112.81789999999999</v>
      </c>
      <c r="AW64">
        <v>1.8321000000000001</v>
      </c>
      <c r="AZ64">
        <v>56.060899999999997</v>
      </c>
      <c r="BA64">
        <v>0.45750000000000002</v>
      </c>
      <c r="BD64">
        <v>56.512099999999997</v>
      </c>
      <c r="BE64">
        <v>0.91779999999999995</v>
      </c>
    </row>
    <row r="65" spans="8:57" x14ac:dyDescent="0.3">
      <c r="H65">
        <v>114.51439999999999</v>
      </c>
      <c r="I65">
        <v>1.8309</v>
      </c>
      <c r="L65">
        <v>56.908000000000001</v>
      </c>
      <c r="M65">
        <v>0.5645</v>
      </c>
      <c r="P65">
        <v>57.358800000000002</v>
      </c>
      <c r="Q65">
        <v>0.91400000000000003</v>
      </c>
      <c r="U65">
        <v>114.3875</v>
      </c>
      <c r="V65">
        <v>1.8307</v>
      </c>
      <c r="Y65">
        <v>56.786999999999999</v>
      </c>
      <c r="Z65">
        <v>0.57850000000000001</v>
      </c>
      <c r="AC65">
        <v>57.238100000000003</v>
      </c>
      <c r="AD65">
        <v>0.91410000000000002</v>
      </c>
      <c r="AI65">
        <v>114.453</v>
      </c>
      <c r="AJ65">
        <v>1.8308</v>
      </c>
      <c r="AM65">
        <v>56.849699999999999</v>
      </c>
      <c r="AN65">
        <v>0.57379999999999998</v>
      </c>
      <c r="AQ65">
        <v>57.300699999999999</v>
      </c>
      <c r="AR65">
        <v>0.91420000000000001</v>
      </c>
      <c r="AV65">
        <v>114.65</v>
      </c>
      <c r="AW65">
        <v>1.8321000000000001</v>
      </c>
      <c r="AZ65">
        <v>56.979199999999999</v>
      </c>
      <c r="BA65">
        <v>0.42680000000000001</v>
      </c>
      <c r="BD65">
        <v>57.4268</v>
      </c>
      <c r="BE65">
        <v>0.91169999999999995</v>
      </c>
    </row>
    <row r="66" spans="8:57" x14ac:dyDescent="0.3">
      <c r="H66">
        <v>116.34529999999999</v>
      </c>
      <c r="I66">
        <v>1.831</v>
      </c>
      <c r="L66">
        <v>57.8217</v>
      </c>
      <c r="M66">
        <v>0.59319999999999995</v>
      </c>
      <c r="P66">
        <v>58.272199999999998</v>
      </c>
      <c r="Q66">
        <v>0.91279999999999994</v>
      </c>
      <c r="U66">
        <v>116.2182</v>
      </c>
      <c r="V66">
        <v>1.8307</v>
      </c>
      <c r="Y66">
        <v>57.700899999999997</v>
      </c>
      <c r="Z66">
        <v>0.60340000000000005</v>
      </c>
      <c r="AC66">
        <v>58.151299999999999</v>
      </c>
      <c r="AD66">
        <v>0.91249999999999998</v>
      </c>
      <c r="AI66">
        <v>116.2838</v>
      </c>
      <c r="AJ66">
        <v>1.8308</v>
      </c>
      <c r="AM66">
        <v>57.763599999999997</v>
      </c>
      <c r="AN66">
        <v>0.60340000000000005</v>
      </c>
      <c r="AQ66">
        <v>58.213999999999999</v>
      </c>
      <c r="AR66">
        <v>0.91239999999999999</v>
      </c>
      <c r="AV66">
        <v>116.48220000000001</v>
      </c>
      <c r="AW66">
        <v>1.8322000000000001</v>
      </c>
      <c r="AZ66">
        <v>57.8904</v>
      </c>
      <c r="BA66">
        <v>0.4516</v>
      </c>
      <c r="BD66">
        <v>58.341700000000003</v>
      </c>
      <c r="BE66">
        <v>0.91810000000000003</v>
      </c>
    </row>
    <row r="67" spans="8:57" x14ac:dyDescent="0.3">
      <c r="H67">
        <v>118.1763</v>
      </c>
      <c r="I67">
        <v>1.831</v>
      </c>
      <c r="L67">
        <v>58.734900000000003</v>
      </c>
      <c r="M67">
        <v>0.56000000000000005</v>
      </c>
      <c r="P67">
        <v>59.185499999999998</v>
      </c>
      <c r="Q67">
        <v>0.91390000000000005</v>
      </c>
      <c r="U67">
        <v>118.0489</v>
      </c>
      <c r="V67">
        <v>1.8308</v>
      </c>
      <c r="Y67">
        <v>58.613700000000001</v>
      </c>
      <c r="Z67">
        <v>0.56910000000000005</v>
      </c>
      <c r="AC67">
        <v>59.064599999999999</v>
      </c>
      <c r="AD67">
        <v>0.91410000000000002</v>
      </c>
      <c r="AI67">
        <v>118.1147</v>
      </c>
      <c r="AJ67">
        <v>1.831</v>
      </c>
      <c r="AM67">
        <v>58.676299999999998</v>
      </c>
      <c r="AN67">
        <v>0.56910000000000005</v>
      </c>
      <c r="AQ67">
        <v>59.127299999999998</v>
      </c>
      <c r="AR67">
        <v>0.91420000000000001</v>
      </c>
      <c r="AV67">
        <v>118.31440000000001</v>
      </c>
      <c r="AW67">
        <v>1.8321000000000001</v>
      </c>
      <c r="AZ67">
        <v>58.809100000000001</v>
      </c>
      <c r="BA67">
        <v>0.41920000000000002</v>
      </c>
      <c r="BD67">
        <v>59.256599999999999</v>
      </c>
      <c r="BE67">
        <v>0.91149999999999998</v>
      </c>
    </row>
    <row r="68" spans="8:57" x14ac:dyDescent="0.3">
      <c r="H68">
        <v>120.0073</v>
      </c>
      <c r="I68">
        <v>1.831</v>
      </c>
      <c r="L68">
        <v>59.648499999999999</v>
      </c>
      <c r="M68">
        <v>0.58330000000000004</v>
      </c>
      <c r="P68">
        <v>60.098999999999997</v>
      </c>
      <c r="Q68">
        <v>0.91300000000000003</v>
      </c>
      <c r="U68">
        <v>119.8798</v>
      </c>
      <c r="V68">
        <v>1.8309</v>
      </c>
      <c r="Y68">
        <v>59.5276</v>
      </c>
      <c r="Z68">
        <v>0.59830000000000005</v>
      </c>
      <c r="AC68">
        <v>59.978000000000002</v>
      </c>
      <c r="AD68">
        <v>0.91259999999999997</v>
      </c>
      <c r="AI68">
        <v>119.94580000000001</v>
      </c>
      <c r="AJ68">
        <v>1.8310999999999999</v>
      </c>
      <c r="AM68">
        <v>59.590200000000003</v>
      </c>
      <c r="AN68">
        <v>0.59830000000000005</v>
      </c>
      <c r="AQ68">
        <v>60.040799999999997</v>
      </c>
      <c r="AR68">
        <v>0.91269999999999996</v>
      </c>
      <c r="AV68">
        <v>120.14660000000001</v>
      </c>
      <c r="AW68">
        <v>1.8323</v>
      </c>
      <c r="AZ68">
        <v>59.720199999999998</v>
      </c>
      <c r="BA68">
        <v>0.443</v>
      </c>
      <c r="BD68">
        <v>60.171399999999998</v>
      </c>
      <c r="BE68">
        <v>0.91830000000000001</v>
      </c>
    </row>
    <row r="69" spans="8:57" x14ac:dyDescent="0.3">
      <c r="H69">
        <v>121.8383</v>
      </c>
      <c r="I69">
        <v>1.8310999999999999</v>
      </c>
      <c r="L69">
        <v>60.561900000000001</v>
      </c>
      <c r="M69">
        <v>0.54690000000000005</v>
      </c>
      <c r="P69">
        <v>61.012500000000003</v>
      </c>
      <c r="Q69">
        <v>0.91400000000000003</v>
      </c>
      <c r="U69">
        <v>121.7107</v>
      </c>
      <c r="V69">
        <v>1.8310999999999999</v>
      </c>
      <c r="Y69">
        <v>60.4405</v>
      </c>
      <c r="Z69">
        <v>0.56000000000000005</v>
      </c>
      <c r="AC69">
        <v>60.891399999999997</v>
      </c>
      <c r="AD69">
        <v>0.91410000000000002</v>
      </c>
      <c r="AI69">
        <v>121.77679999999999</v>
      </c>
      <c r="AJ69">
        <v>1.831</v>
      </c>
      <c r="AM69">
        <v>60.503300000000003</v>
      </c>
      <c r="AN69">
        <v>0.56000000000000005</v>
      </c>
      <c r="AQ69">
        <v>60.954099999999997</v>
      </c>
      <c r="AR69">
        <v>0.91410000000000002</v>
      </c>
      <c r="AV69">
        <v>121.9789</v>
      </c>
      <c r="AW69">
        <v>1.8323</v>
      </c>
      <c r="AZ69">
        <v>60.639099999999999</v>
      </c>
      <c r="BA69">
        <v>0.4118</v>
      </c>
      <c r="BD69">
        <v>61.086300000000001</v>
      </c>
      <c r="BE69">
        <v>0.91139999999999999</v>
      </c>
    </row>
    <row r="70" spans="8:57" x14ac:dyDescent="0.3">
      <c r="H70">
        <v>123.6696</v>
      </c>
      <c r="I70">
        <v>1.8312999999999999</v>
      </c>
      <c r="L70">
        <v>61.475499999999997</v>
      </c>
      <c r="M70">
        <v>0.58330000000000004</v>
      </c>
      <c r="P70">
        <v>61.926099999999998</v>
      </c>
      <c r="Q70">
        <v>0.91320000000000001</v>
      </c>
      <c r="U70">
        <v>123.54179999999999</v>
      </c>
      <c r="V70">
        <v>1.831</v>
      </c>
      <c r="Y70">
        <v>61.354300000000002</v>
      </c>
      <c r="Z70">
        <v>0.59319999999999995</v>
      </c>
      <c r="AC70">
        <v>61.8048</v>
      </c>
      <c r="AD70">
        <v>0.91290000000000004</v>
      </c>
      <c r="AI70">
        <v>123.608</v>
      </c>
      <c r="AJ70">
        <v>1.8312999999999999</v>
      </c>
      <c r="AM70">
        <v>61.417099999999998</v>
      </c>
      <c r="AN70">
        <v>0.58819999999999995</v>
      </c>
      <c r="AQ70">
        <v>61.867600000000003</v>
      </c>
      <c r="AR70">
        <v>0.91290000000000004</v>
      </c>
      <c r="AV70">
        <v>123.8112</v>
      </c>
      <c r="AW70">
        <v>1.8324</v>
      </c>
      <c r="AZ70">
        <v>61.55</v>
      </c>
      <c r="BA70">
        <v>0.4375</v>
      </c>
      <c r="BD70">
        <v>62.001300000000001</v>
      </c>
      <c r="BE70">
        <v>0.91859999999999997</v>
      </c>
    </row>
    <row r="71" spans="8:57" x14ac:dyDescent="0.3">
      <c r="H71">
        <v>125.5009</v>
      </c>
      <c r="I71">
        <v>1.8312999999999999</v>
      </c>
      <c r="L71">
        <v>62.389200000000002</v>
      </c>
      <c r="M71">
        <v>0.54259999999999997</v>
      </c>
      <c r="P71">
        <v>62.839700000000001</v>
      </c>
      <c r="Q71">
        <v>0.91390000000000005</v>
      </c>
      <c r="U71">
        <v>125.3729</v>
      </c>
      <c r="V71">
        <v>1.8311999999999999</v>
      </c>
      <c r="Y71">
        <v>62.267600000000002</v>
      </c>
      <c r="Z71">
        <v>0.55559999999999998</v>
      </c>
      <c r="AC71">
        <v>62.718299999999999</v>
      </c>
      <c r="AD71">
        <v>0.91400000000000003</v>
      </c>
      <c r="AI71">
        <v>125.4392</v>
      </c>
      <c r="AJ71">
        <v>1.8311999999999999</v>
      </c>
      <c r="AM71">
        <v>62.330399999999997</v>
      </c>
      <c r="AN71">
        <v>0.55120000000000002</v>
      </c>
      <c r="AQ71">
        <v>62.781100000000002</v>
      </c>
      <c r="AR71">
        <v>0.91410000000000002</v>
      </c>
      <c r="AV71">
        <v>125.64360000000001</v>
      </c>
      <c r="AW71">
        <v>1.8324</v>
      </c>
      <c r="AZ71">
        <v>62.469099999999997</v>
      </c>
      <c r="BA71">
        <v>0.40939999999999999</v>
      </c>
      <c r="BD71">
        <v>62.9161</v>
      </c>
      <c r="BE71">
        <v>0.91110000000000002</v>
      </c>
    </row>
    <row r="72" spans="8:57" x14ac:dyDescent="0.3">
      <c r="H72">
        <v>127.3322</v>
      </c>
      <c r="I72">
        <v>1.8312999999999999</v>
      </c>
      <c r="L72">
        <v>63.302700000000002</v>
      </c>
      <c r="M72">
        <v>0.57379999999999998</v>
      </c>
      <c r="P72">
        <v>63.753300000000003</v>
      </c>
      <c r="Q72">
        <v>0.91339999999999999</v>
      </c>
      <c r="U72">
        <v>127.20399999999999</v>
      </c>
      <c r="V72">
        <v>1.8310999999999999</v>
      </c>
      <c r="Y72">
        <v>63.1813</v>
      </c>
      <c r="Z72">
        <v>0.58330000000000004</v>
      </c>
      <c r="AC72">
        <v>63.631799999999998</v>
      </c>
      <c r="AD72">
        <v>0.91310000000000002</v>
      </c>
      <c r="AI72">
        <v>127.2705</v>
      </c>
      <c r="AJ72">
        <v>1.8312999999999999</v>
      </c>
      <c r="AM72">
        <v>63.244199999999999</v>
      </c>
      <c r="AN72">
        <v>0.57850000000000001</v>
      </c>
      <c r="AQ72">
        <v>63.694800000000001</v>
      </c>
      <c r="AR72">
        <v>0.91320000000000001</v>
      </c>
      <c r="AV72">
        <v>127.476</v>
      </c>
      <c r="AW72">
        <v>1.8324</v>
      </c>
      <c r="AZ72">
        <v>63.379800000000003</v>
      </c>
      <c r="BA72">
        <v>0.4294</v>
      </c>
      <c r="BD72">
        <v>63.831099999999999</v>
      </c>
      <c r="BE72">
        <v>0.91890000000000005</v>
      </c>
    </row>
    <row r="73" spans="8:57" x14ac:dyDescent="0.3">
      <c r="H73">
        <v>129.1635</v>
      </c>
      <c r="I73">
        <v>1.8313999999999999</v>
      </c>
      <c r="L73">
        <v>64.216499999999996</v>
      </c>
      <c r="M73">
        <v>0.53849999999999998</v>
      </c>
      <c r="P73">
        <v>64.666899999999998</v>
      </c>
      <c r="Q73">
        <v>0.91390000000000005</v>
      </c>
      <c r="U73">
        <v>129.0352</v>
      </c>
      <c r="V73">
        <v>1.8312999999999999</v>
      </c>
      <c r="Y73">
        <v>64.094800000000006</v>
      </c>
      <c r="Z73">
        <v>0.55120000000000002</v>
      </c>
      <c r="AC73">
        <v>64.545299999999997</v>
      </c>
      <c r="AD73">
        <v>0.91390000000000005</v>
      </c>
      <c r="AI73">
        <v>129.1018</v>
      </c>
      <c r="AJ73">
        <v>1.8313999999999999</v>
      </c>
      <c r="AM73">
        <v>64.157799999999995</v>
      </c>
      <c r="AN73">
        <v>0.54690000000000005</v>
      </c>
      <c r="AQ73">
        <v>64.608400000000003</v>
      </c>
      <c r="AR73">
        <v>0.91390000000000005</v>
      </c>
      <c r="AV73">
        <v>129.30850000000001</v>
      </c>
      <c r="AW73">
        <v>1.8325</v>
      </c>
      <c r="AZ73">
        <v>64.299300000000002</v>
      </c>
      <c r="BA73">
        <v>0.40229999999999999</v>
      </c>
      <c r="BD73">
        <v>64.746099999999998</v>
      </c>
      <c r="BE73">
        <v>0.91100000000000003</v>
      </c>
    </row>
    <row r="74" spans="8:57" x14ac:dyDescent="0.3">
      <c r="H74">
        <v>130.9949</v>
      </c>
      <c r="I74">
        <v>1.8313999999999999</v>
      </c>
      <c r="L74">
        <v>65.130099999999999</v>
      </c>
      <c r="M74">
        <v>0.56910000000000005</v>
      </c>
      <c r="P74">
        <v>65.580699999999993</v>
      </c>
      <c r="Q74">
        <v>0.91359999999999997</v>
      </c>
      <c r="U74">
        <v>130.8665</v>
      </c>
      <c r="V74">
        <v>1.8312999999999999</v>
      </c>
      <c r="Y74">
        <v>65.008399999999995</v>
      </c>
      <c r="Z74">
        <v>0.57850000000000001</v>
      </c>
      <c r="AC74">
        <v>65.4589</v>
      </c>
      <c r="AD74">
        <v>0.9133</v>
      </c>
      <c r="AI74">
        <v>130.9332</v>
      </c>
      <c r="AJ74">
        <v>1.8314999999999999</v>
      </c>
      <c r="AM74">
        <v>65.071399999999997</v>
      </c>
      <c r="AN74">
        <v>0.57379999999999998</v>
      </c>
      <c r="AQ74">
        <v>65.522000000000006</v>
      </c>
      <c r="AR74">
        <v>0.91339999999999999</v>
      </c>
      <c r="AV74">
        <v>131.14099999999999</v>
      </c>
      <c r="AW74">
        <v>1.8325</v>
      </c>
      <c r="AZ74">
        <v>65.209900000000005</v>
      </c>
      <c r="BA74">
        <v>0.42420000000000002</v>
      </c>
      <c r="BD74">
        <v>65.661100000000005</v>
      </c>
      <c r="BE74">
        <v>0.91900000000000004</v>
      </c>
    </row>
    <row r="75" spans="8:57" x14ac:dyDescent="0.3">
      <c r="H75">
        <v>132.8263</v>
      </c>
      <c r="I75">
        <v>1.8314999999999999</v>
      </c>
      <c r="L75">
        <v>66.0441</v>
      </c>
      <c r="M75">
        <v>0.53029999999999999</v>
      </c>
      <c r="P75">
        <v>66.494399999999999</v>
      </c>
      <c r="Q75">
        <v>0.91379999999999995</v>
      </c>
      <c r="U75">
        <v>132.6979</v>
      </c>
      <c r="V75">
        <v>1.8313999999999999</v>
      </c>
      <c r="Y75">
        <v>65.9221</v>
      </c>
      <c r="Z75">
        <v>0.53849999999999998</v>
      </c>
      <c r="AC75">
        <v>66.372500000000002</v>
      </c>
      <c r="AD75">
        <v>0.91390000000000005</v>
      </c>
      <c r="AI75">
        <v>132.7647</v>
      </c>
      <c r="AJ75">
        <v>1.8314999999999999</v>
      </c>
      <c r="AM75">
        <v>65.985200000000006</v>
      </c>
      <c r="AN75">
        <v>0.54259999999999997</v>
      </c>
      <c r="AQ75">
        <v>66.435699999999997</v>
      </c>
      <c r="AR75">
        <v>0.91390000000000005</v>
      </c>
      <c r="AV75">
        <v>132.9735</v>
      </c>
      <c r="AW75">
        <v>1.8326</v>
      </c>
      <c r="AZ75">
        <v>66.129400000000004</v>
      </c>
      <c r="BA75">
        <v>0.3977</v>
      </c>
      <c r="BD75">
        <v>66.575999999999993</v>
      </c>
      <c r="BE75">
        <v>0.91090000000000004</v>
      </c>
    </row>
    <row r="76" spans="8:57" x14ac:dyDescent="0.3">
      <c r="H76">
        <v>134.65790000000001</v>
      </c>
      <c r="I76">
        <v>1.8315999999999999</v>
      </c>
      <c r="L76">
        <v>66.957499999999996</v>
      </c>
      <c r="M76">
        <v>0.56000000000000005</v>
      </c>
      <c r="P76">
        <v>67.408199999999994</v>
      </c>
      <c r="Q76">
        <v>0.91379999999999995</v>
      </c>
      <c r="U76">
        <v>134.52930000000001</v>
      </c>
      <c r="V76">
        <v>1.8314999999999999</v>
      </c>
      <c r="Y76">
        <v>66.835599999999999</v>
      </c>
      <c r="Z76">
        <v>0.56910000000000005</v>
      </c>
      <c r="AC76">
        <v>67.286199999999994</v>
      </c>
      <c r="AD76">
        <v>0.91349999999999998</v>
      </c>
      <c r="AI76">
        <v>134.59630000000001</v>
      </c>
      <c r="AJ76">
        <v>1.8315999999999999</v>
      </c>
      <c r="AM76">
        <v>66.898799999999994</v>
      </c>
      <c r="AN76">
        <v>0.56910000000000005</v>
      </c>
      <c r="AQ76">
        <v>67.349299999999999</v>
      </c>
      <c r="AR76">
        <v>0.91349999999999998</v>
      </c>
      <c r="AV76">
        <v>134.80609999999999</v>
      </c>
      <c r="AW76">
        <v>1.8326</v>
      </c>
      <c r="AZ76">
        <v>67.039900000000003</v>
      </c>
      <c r="BA76">
        <v>0.41670000000000001</v>
      </c>
      <c r="BD76">
        <v>67.491200000000006</v>
      </c>
      <c r="BE76">
        <v>0.9194</v>
      </c>
    </row>
    <row r="77" spans="8:57" x14ac:dyDescent="0.3">
      <c r="H77">
        <v>136.48949999999999</v>
      </c>
      <c r="I77">
        <v>1.8315999999999999</v>
      </c>
      <c r="L77">
        <v>67.871799999999993</v>
      </c>
      <c r="M77">
        <v>0.52239999999999998</v>
      </c>
      <c r="P77">
        <v>68.322000000000003</v>
      </c>
      <c r="Q77">
        <v>0.91369999999999996</v>
      </c>
      <c r="U77">
        <v>136.36089999999999</v>
      </c>
      <c r="V77">
        <v>1.8314999999999999</v>
      </c>
      <c r="Y77">
        <v>67.749600000000001</v>
      </c>
      <c r="Z77">
        <v>0.53439999999999999</v>
      </c>
      <c r="AC77">
        <v>68.1999</v>
      </c>
      <c r="AD77">
        <v>0.91379999999999995</v>
      </c>
      <c r="AI77">
        <v>136.428</v>
      </c>
      <c r="AJ77">
        <v>1.8317000000000001</v>
      </c>
      <c r="AM77">
        <v>67.812700000000007</v>
      </c>
      <c r="AN77">
        <v>0.53029999999999999</v>
      </c>
      <c r="AQ77">
        <v>68.263000000000005</v>
      </c>
      <c r="AR77">
        <v>0.91379999999999995</v>
      </c>
      <c r="AV77">
        <v>136.6388</v>
      </c>
      <c r="AW77">
        <v>1.8327</v>
      </c>
      <c r="AZ77">
        <v>67.959800000000001</v>
      </c>
      <c r="BA77">
        <v>0.3911</v>
      </c>
      <c r="BD77">
        <v>68.406199999999998</v>
      </c>
      <c r="BE77">
        <v>0.91069999999999995</v>
      </c>
    </row>
    <row r="78" spans="8:57" x14ac:dyDescent="0.3">
      <c r="H78">
        <v>138.3211</v>
      </c>
      <c r="I78">
        <v>1.8317000000000001</v>
      </c>
      <c r="L78">
        <v>68.7851</v>
      </c>
      <c r="M78">
        <v>0.55120000000000002</v>
      </c>
      <c r="P78">
        <v>69.235799999999998</v>
      </c>
      <c r="Q78">
        <v>0.91410000000000002</v>
      </c>
      <c r="U78">
        <v>138.19239999999999</v>
      </c>
      <c r="V78">
        <v>1.8315999999999999</v>
      </c>
      <c r="Y78">
        <v>68.662999999999997</v>
      </c>
      <c r="Z78">
        <v>0.5645</v>
      </c>
      <c r="AC78">
        <v>69.113699999999994</v>
      </c>
      <c r="AD78">
        <v>0.91379999999999995</v>
      </c>
      <c r="AI78">
        <v>138.25970000000001</v>
      </c>
      <c r="AJ78">
        <v>1.8317000000000001</v>
      </c>
      <c r="AM78">
        <v>68.726100000000002</v>
      </c>
      <c r="AN78">
        <v>0.56000000000000005</v>
      </c>
      <c r="AQ78">
        <v>69.1768</v>
      </c>
      <c r="AR78">
        <v>0.91379999999999995</v>
      </c>
      <c r="AV78">
        <v>138.47139999999999</v>
      </c>
      <c r="AW78">
        <v>1.8326</v>
      </c>
      <c r="AZ78">
        <v>68.870099999999994</v>
      </c>
      <c r="BA78">
        <v>0.4118</v>
      </c>
      <c r="BD78">
        <v>69.321399999999997</v>
      </c>
      <c r="BE78">
        <v>0.91959999999999997</v>
      </c>
    </row>
    <row r="79" spans="8:57" x14ac:dyDescent="0.3">
      <c r="H79">
        <v>140.15280000000001</v>
      </c>
      <c r="I79">
        <v>1.8315999999999999</v>
      </c>
      <c r="L79">
        <v>69.699600000000004</v>
      </c>
      <c r="M79">
        <v>0.51849999999999996</v>
      </c>
      <c r="P79">
        <v>70.149699999999996</v>
      </c>
      <c r="Q79">
        <v>0.91359999999999997</v>
      </c>
      <c r="U79">
        <v>140.024</v>
      </c>
      <c r="V79">
        <v>1.8315999999999999</v>
      </c>
      <c r="Y79">
        <v>69.577200000000005</v>
      </c>
      <c r="Z79">
        <v>0.52629999999999999</v>
      </c>
      <c r="AC79">
        <v>70.0274</v>
      </c>
      <c r="AD79">
        <v>0.91369999999999996</v>
      </c>
      <c r="AI79">
        <v>140.09139999999999</v>
      </c>
      <c r="AJ79">
        <v>1.8317000000000001</v>
      </c>
      <c r="AM79">
        <v>69.6404</v>
      </c>
      <c r="AN79">
        <v>0.52629999999999999</v>
      </c>
      <c r="AQ79">
        <v>70.090599999999995</v>
      </c>
      <c r="AR79">
        <v>0.91379999999999995</v>
      </c>
      <c r="AV79">
        <v>140.30410000000001</v>
      </c>
      <c r="AW79">
        <v>1.8327</v>
      </c>
      <c r="AZ79">
        <v>69.790300000000002</v>
      </c>
      <c r="BA79">
        <v>0.3846</v>
      </c>
      <c r="BD79">
        <v>70.236400000000003</v>
      </c>
      <c r="BE79">
        <v>0.91049999999999998</v>
      </c>
    </row>
    <row r="80" spans="8:57" x14ac:dyDescent="0.3">
      <c r="H80">
        <v>141.9845</v>
      </c>
      <c r="I80">
        <v>1.8318000000000001</v>
      </c>
      <c r="L80">
        <v>70.612899999999996</v>
      </c>
      <c r="M80">
        <v>0.54690000000000005</v>
      </c>
      <c r="P80">
        <v>71.063599999999994</v>
      </c>
      <c r="Q80">
        <v>0.9143</v>
      </c>
      <c r="U80">
        <v>141.85570000000001</v>
      </c>
      <c r="V80">
        <v>1.8317000000000001</v>
      </c>
      <c r="Y80">
        <v>70.490600000000001</v>
      </c>
      <c r="Z80">
        <v>0.55559999999999998</v>
      </c>
      <c r="AC80">
        <v>70.941299999999998</v>
      </c>
      <c r="AD80">
        <v>0.91410000000000002</v>
      </c>
      <c r="AI80">
        <v>141.923</v>
      </c>
      <c r="AJ80">
        <v>1.8317000000000001</v>
      </c>
      <c r="AM80">
        <v>70.553799999999995</v>
      </c>
      <c r="AN80">
        <v>0.55559999999999998</v>
      </c>
      <c r="AQ80">
        <v>71.004499999999993</v>
      </c>
      <c r="AR80">
        <v>0.91400000000000003</v>
      </c>
      <c r="AV80">
        <v>142.13669999999999</v>
      </c>
      <c r="AW80">
        <v>1.8326</v>
      </c>
      <c r="AZ80">
        <v>70.700299999999999</v>
      </c>
      <c r="BA80">
        <v>0.40460000000000002</v>
      </c>
      <c r="BD80">
        <v>71.151600000000002</v>
      </c>
      <c r="BE80">
        <v>0.91990000000000005</v>
      </c>
    </row>
    <row r="81" spans="8:57" x14ac:dyDescent="0.3">
      <c r="H81">
        <v>143.81630000000001</v>
      </c>
      <c r="I81">
        <v>1.8318000000000001</v>
      </c>
      <c r="L81">
        <v>71.527699999999996</v>
      </c>
      <c r="M81">
        <v>0.50719999999999998</v>
      </c>
      <c r="P81">
        <v>71.977500000000006</v>
      </c>
      <c r="Q81">
        <v>0.91349999999999998</v>
      </c>
      <c r="U81">
        <v>143.68729999999999</v>
      </c>
      <c r="V81">
        <v>1.8317000000000001</v>
      </c>
      <c r="Y81">
        <v>71.405100000000004</v>
      </c>
      <c r="Z81">
        <v>0.52239999999999998</v>
      </c>
      <c r="AC81">
        <v>71.855199999999996</v>
      </c>
      <c r="AD81">
        <v>0.91359999999999997</v>
      </c>
      <c r="AI81">
        <v>143.75489999999999</v>
      </c>
      <c r="AJ81">
        <v>1.8319000000000001</v>
      </c>
      <c r="AM81">
        <v>71.468199999999996</v>
      </c>
      <c r="AN81">
        <v>0.51849999999999996</v>
      </c>
      <c r="AQ81">
        <v>71.918400000000005</v>
      </c>
      <c r="AR81">
        <v>0.91369999999999996</v>
      </c>
      <c r="AV81">
        <v>143.96940000000001</v>
      </c>
      <c r="AW81">
        <v>1.8328</v>
      </c>
      <c r="AZ81">
        <v>71.620800000000003</v>
      </c>
      <c r="BA81">
        <v>0.38040000000000002</v>
      </c>
      <c r="BD81">
        <v>72.066800000000001</v>
      </c>
      <c r="BE81">
        <v>0.91039999999999999</v>
      </c>
    </row>
    <row r="82" spans="8:57" x14ac:dyDescent="0.3">
      <c r="H82">
        <v>145.6482</v>
      </c>
      <c r="I82">
        <v>1.8319000000000001</v>
      </c>
      <c r="L82">
        <v>72.440799999999996</v>
      </c>
      <c r="M82">
        <v>0.53849999999999998</v>
      </c>
      <c r="P82">
        <v>72.891599999999997</v>
      </c>
      <c r="Q82">
        <v>0.91459999999999997</v>
      </c>
      <c r="U82">
        <v>145.51910000000001</v>
      </c>
      <c r="V82">
        <v>1.8318000000000001</v>
      </c>
      <c r="Y82">
        <v>72.318399999999997</v>
      </c>
      <c r="Z82">
        <v>0.55120000000000002</v>
      </c>
      <c r="AC82">
        <v>72.769099999999995</v>
      </c>
      <c r="AD82">
        <v>0.91420000000000001</v>
      </c>
      <c r="AI82">
        <v>145.58670000000001</v>
      </c>
      <c r="AJ82">
        <v>1.8318000000000001</v>
      </c>
      <c r="AM82">
        <v>72.381600000000006</v>
      </c>
      <c r="AN82">
        <v>0.54690000000000005</v>
      </c>
      <c r="AQ82">
        <v>72.832300000000004</v>
      </c>
      <c r="AR82">
        <v>0.91420000000000001</v>
      </c>
      <c r="AV82">
        <v>145.8022</v>
      </c>
      <c r="AW82">
        <v>1.8328</v>
      </c>
      <c r="AZ82">
        <v>72.530799999999999</v>
      </c>
      <c r="BA82">
        <v>0.4</v>
      </c>
      <c r="BD82">
        <v>72.982100000000003</v>
      </c>
      <c r="BE82">
        <v>0.92020000000000002</v>
      </c>
    </row>
    <row r="83" spans="8:57" x14ac:dyDescent="0.3">
      <c r="H83">
        <v>147.48009999999999</v>
      </c>
      <c r="I83">
        <v>1.8319000000000001</v>
      </c>
      <c r="L83">
        <v>73.355800000000002</v>
      </c>
      <c r="M83">
        <v>0.50360000000000005</v>
      </c>
      <c r="P83">
        <v>73.805599999999998</v>
      </c>
      <c r="Q83">
        <v>0.91339999999999999</v>
      </c>
      <c r="U83">
        <v>147.3509</v>
      </c>
      <c r="V83">
        <v>1.8318000000000001</v>
      </c>
      <c r="Y83">
        <v>73.232900000000001</v>
      </c>
      <c r="Z83">
        <v>0.51849999999999996</v>
      </c>
      <c r="AC83">
        <v>73.683000000000007</v>
      </c>
      <c r="AD83">
        <v>0.91349999999999998</v>
      </c>
      <c r="AI83">
        <v>147.41849999999999</v>
      </c>
      <c r="AJ83">
        <v>1.8319000000000001</v>
      </c>
      <c r="AM83">
        <v>73.296199999999999</v>
      </c>
      <c r="AN83">
        <v>0.51090000000000002</v>
      </c>
      <c r="AQ83">
        <v>73.746200000000002</v>
      </c>
      <c r="AR83">
        <v>0.91359999999999997</v>
      </c>
      <c r="AV83">
        <v>147.63499999999999</v>
      </c>
      <c r="AW83">
        <v>1.8328</v>
      </c>
      <c r="AZ83">
        <v>73.451499999999996</v>
      </c>
      <c r="BA83">
        <v>0.37430000000000002</v>
      </c>
      <c r="BD83">
        <v>73.897300000000001</v>
      </c>
      <c r="BE83">
        <v>0.91010000000000002</v>
      </c>
    </row>
    <row r="84" spans="8:57" x14ac:dyDescent="0.3">
      <c r="H84">
        <v>149.31200000000001</v>
      </c>
      <c r="I84">
        <v>1.8319000000000001</v>
      </c>
      <c r="L84">
        <v>74.268900000000002</v>
      </c>
      <c r="M84">
        <v>0.53029999999999999</v>
      </c>
      <c r="P84">
        <v>74.719700000000003</v>
      </c>
      <c r="Q84">
        <v>0.91479999999999995</v>
      </c>
      <c r="U84">
        <v>149.18270000000001</v>
      </c>
      <c r="V84">
        <v>1.8318000000000001</v>
      </c>
      <c r="Y84">
        <v>74.146199999999993</v>
      </c>
      <c r="Z84">
        <v>0.54259999999999997</v>
      </c>
      <c r="AC84">
        <v>74.596900000000005</v>
      </c>
      <c r="AD84">
        <v>0.91439999999999999</v>
      </c>
      <c r="AI84">
        <v>149.25049999999999</v>
      </c>
      <c r="AJ84">
        <v>1.8320000000000001</v>
      </c>
      <c r="AM84">
        <v>74.209500000000006</v>
      </c>
      <c r="AN84">
        <v>0.53849999999999998</v>
      </c>
      <c r="AQ84">
        <v>74.660200000000003</v>
      </c>
      <c r="AR84">
        <v>0.91449999999999998</v>
      </c>
      <c r="AV84">
        <v>149.46789999999999</v>
      </c>
      <c r="AW84">
        <v>1.8329</v>
      </c>
      <c r="AZ84">
        <v>74.361199999999997</v>
      </c>
      <c r="BA84">
        <v>0.39329999999999998</v>
      </c>
      <c r="BD84">
        <v>74.8125</v>
      </c>
      <c r="BE84">
        <v>0.92049999999999998</v>
      </c>
    </row>
    <row r="85" spans="8:57" x14ac:dyDescent="0.3">
      <c r="H85">
        <v>151.1439</v>
      </c>
      <c r="I85">
        <v>1.8320000000000001</v>
      </c>
      <c r="L85">
        <v>75.184100000000001</v>
      </c>
      <c r="M85">
        <v>0.4965</v>
      </c>
      <c r="P85">
        <v>75.633700000000005</v>
      </c>
      <c r="Q85">
        <v>0.9133</v>
      </c>
      <c r="U85">
        <v>151.0146</v>
      </c>
      <c r="V85">
        <v>1.8320000000000001</v>
      </c>
      <c r="Y85">
        <v>75.061000000000007</v>
      </c>
      <c r="Z85">
        <v>0.50719999999999998</v>
      </c>
      <c r="AC85">
        <v>75.510900000000007</v>
      </c>
      <c r="AD85">
        <v>0.91349999999999998</v>
      </c>
      <c r="AI85">
        <v>151.08250000000001</v>
      </c>
      <c r="AJ85">
        <v>1.8319000000000001</v>
      </c>
      <c r="AM85">
        <v>75.124399999999994</v>
      </c>
      <c r="AN85">
        <v>0.50719999999999998</v>
      </c>
      <c r="AQ85">
        <v>75.574299999999994</v>
      </c>
      <c r="AR85">
        <v>0.91349999999999998</v>
      </c>
      <c r="AV85">
        <v>151.30070000000001</v>
      </c>
      <c r="AW85">
        <v>1.8328</v>
      </c>
      <c r="AZ85">
        <v>75.282399999999996</v>
      </c>
      <c r="BA85">
        <v>0.36649999999999999</v>
      </c>
      <c r="BD85">
        <v>75.727699999999999</v>
      </c>
      <c r="BE85">
        <v>0.90990000000000004</v>
      </c>
    </row>
    <row r="86" spans="8:57" x14ac:dyDescent="0.3">
      <c r="H86">
        <v>152.976</v>
      </c>
      <c r="I86">
        <v>1.8321000000000001</v>
      </c>
      <c r="L86">
        <v>76.097099999999998</v>
      </c>
      <c r="M86">
        <v>0.52239999999999998</v>
      </c>
      <c r="P86">
        <v>76.547899999999998</v>
      </c>
      <c r="Q86">
        <v>0.91500000000000004</v>
      </c>
      <c r="U86">
        <v>152.8466</v>
      </c>
      <c r="V86">
        <v>1.8320000000000001</v>
      </c>
      <c r="Y86">
        <v>75.974199999999996</v>
      </c>
      <c r="Z86">
        <v>0.53439999999999999</v>
      </c>
      <c r="AC86">
        <v>76.424899999999994</v>
      </c>
      <c r="AD86">
        <v>0.91469999999999996</v>
      </c>
      <c r="AI86">
        <v>152.9144</v>
      </c>
      <c r="AJ86">
        <v>1.8319000000000001</v>
      </c>
      <c r="AM86">
        <v>76.037599999999998</v>
      </c>
      <c r="AN86">
        <v>0.53439999999999999</v>
      </c>
      <c r="AQ86">
        <v>76.488299999999995</v>
      </c>
      <c r="AR86">
        <v>0.91469999999999996</v>
      </c>
      <c r="AV86">
        <v>153.1335</v>
      </c>
      <c r="AW86">
        <v>1.8328</v>
      </c>
      <c r="AZ86">
        <v>76.191800000000001</v>
      </c>
      <c r="BA86">
        <v>0.38669999999999999</v>
      </c>
      <c r="BD86">
        <v>76.643100000000004</v>
      </c>
      <c r="BE86">
        <v>0.92079999999999995</v>
      </c>
    </row>
    <row r="87" spans="8:57" x14ac:dyDescent="0.3">
      <c r="H87">
        <v>154.80799999999999</v>
      </c>
      <c r="I87">
        <v>1.8319000000000001</v>
      </c>
      <c r="L87">
        <v>77.012600000000006</v>
      </c>
      <c r="M87">
        <v>0.48949999999999999</v>
      </c>
      <c r="P87">
        <v>77.462100000000007</v>
      </c>
      <c r="Q87">
        <v>0.9133</v>
      </c>
      <c r="U87">
        <v>154.67859999999999</v>
      </c>
      <c r="V87">
        <v>1.8320000000000001</v>
      </c>
      <c r="Y87">
        <v>76.889300000000006</v>
      </c>
      <c r="Z87">
        <v>0.50360000000000005</v>
      </c>
      <c r="AC87">
        <v>77.338999999999999</v>
      </c>
      <c r="AD87">
        <v>0.91339999999999999</v>
      </c>
      <c r="AI87">
        <v>154.74629999999999</v>
      </c>
      <c r="AJ87">
        <v>1.8320000000000001</v>
      </c>
      <c r="AM87">
        <v>76.952699999999993</v>
      </c>
      <c r="AN87">
        <v>0.50360000000000005</v>
      </c>
      <c r="AQ87">
        <v>77.4024</v>
      </c>
      <c r="AR87">
        <v>0.91339999999999999</v>
      </c>
      <c r="AV87">
        <v>154.96639999999999</v>
      </c>
      <c r="AW87">
        <v>1.8329</v>
      </c>
      <c r="AZ87">
        <v>77.113200000000006</v>
      </c>
      <c r="BA87">
        <v>0.36080000000000001</v>
      </c>
      <c r="BD87">
        <v>77.558400000000006</v>
      </c>
      <c r="BE87">
        <v>0.90980000000000005</v>
      </c>
    </row>
    <row r="88" spans="8:57" x14ac:dyDescent="0.3">
      <c r="H88">
        <v>156.63999999999999</v>
      </c>
      <c r="I88">
        <v>1.8322000000000001</v>
      </c>
      <c r="L88">
        <v>77.925399999999996</v>
      </c>
      <c r="M88">
        <v>0.51849999999999996</v>
      </c>
      <c r="P88">
        <v>78.376300000000001</v>
      </c>
      <c r="Q88">
        <v>0.91520000000000001</v>
      </c>
      <c r="U88">
        <v>156.51060000000001</v>
      </c>
      <c r="V88">
        <v>1.8320000000000001</v>
      </c>
      <c r="Y88">
        <v>77.802300000000002</v>
      </c>
      <c r="Z88">
        <v>0.53029999999999999</v>
      </c>
      <c r="AC88">
        <v>78.253200000000007</v>
      </c>
      <c r="AD88">
        <v>0.91490000000000005</v>
      </c>
      <c r="AI88">
        <v>156.57839999999999</v>
      </c>
      <c r="AJ88">
        <v>1.8321000000000001</v>
      </c>
      <c r="AM88">
        <v>77.865700000000004</v>
      </c>
      <c r="AN88">
        <v>0.52629999999999999</v>
      </c>
      <c r="AQ88">
        <v>78.316599999999994</v>
      </c>
      <c r="AR88">
        <v>0.91490000000000005</v>
      </c>
      <c r="AV88">
        <v>156.79929999999999</v>
      </c>
      <c r="AW88">
        <v>1.8329</v>
      </c>
      <c r="AZ88">
        <v>78.022400000000005</v>
      </c>
      <c r="BA88">
        <v>0.38250000000000001</v>
      </c>
      <c r="BD88">
        <v>78.473799999999997</v>
      </c>
      <c r="BE88">
        <v>0.92100000000000004</v>
      </c>
    </row>
    <row r="89" spans="8:57" x14ac:dyDescent="0.3">
      <c r="H89">
        <v>158.47219999999999</v>
      </c>
      <c r="I89">
        <v>1.8321000000000001</v>
      </c>
      <c r="L89">
        <v>78.841099999999997</v>
      </c>
      <c r="M89">
        <v>0.48609999999999998</v>
      </c>
      <c r="P89">
        <v>79.290400000000005</v>
      </c>
      <c r="Q89">
        <v>0.91310000000000002</v>
      </c>
      <c r="U89">
        <v>158.3426</v>
      </c>
      <c r="V89">
        <v>1.8319000000000001</v>
      </c>
      <c r="Y89">
        <v>78.717600000000004</v>
      </c>
      <c r="Z89">
        <v>0.5</v>
      </c>
      <c r="AC89">
        <v>79.167199999999994</v>
      </c>
      <c r="AD89">
        <v>0.9133</v>
      </c>
      <c r="AI89">
        <v>158.41050000000001</v>
      </c>
      <c r="AJ89">
        <v>1.8321000000000001</v>
      </c>
      <c r="AM89">
        <v>78.781000000000006</v>
      </c>
      <c r="AN89">
        <v>0.4965</v>
      </c>
      <c r="AQ89">
        <v>79.230699999999999</v>
      </c>
      <c r="AR89">
        <v>0.91339999999999999</v>
      </c>
      <c r="AV89">
        <v>158.63220000000001</v>
      </c>
      <c r="AW89">
        <v>1.8329</v>
      </c>
      <c r="AZ89">
        <v>78.944100000000006</v>
      </c>
      <c r="BA89">
        <v>0.3553</v>
      </c>
      <c r="BD89">
        <v>79.389099999999999</v>
      </c>
      <c r="BE89">
        <v>0.90959999999999996</v>
      </c>
    </row>
    <row r="90" spans="8:57" x14ac:dyDescent="0.3">
      <c r="H90">
        <v>160.30439999999999</v>
      </c>
      <c r="I90">
        <v>1.8323</v>
      </c>
      <c r="L90">
        <v>79.753799999999998</v>
      </c>
      <c r="M90">
        <v>0.51090000000000002</v>
      </c>
      <c r="P90">
        <v>80.204700000000003</v>
      </c>
      <c r="Q90">
        <v>0.91539999999999999</v>
      </c>
      <c r="U90">
        <v>160.1746</v>
      </c>
      <c r="V90">
        <v>1.8321000000000001</v>
      </c>
      <c r="Y90">
        <v>79.630600000000001</v>
      </c>
      <c r="Z90">
        <v>0.52239999999999998</v>
      </c>
      <c r="AC90">
        <v>80.081500000000005</v>
      </c>
      <c r="AD90">
        <v>0.91510000000000002</v>
      </c>
      <c r="AI90">
        <v>160.24260000000001</v>
      </c>
      <c r="AJ90">
        <v>1.8322000000000001</v>
      </c>
      <c r="AM90">
        <v>79.694199999999995</v>
      </c>
      <c r="AN90">
        <v>0.51849999999999996</v>
      </c>
      <c r="AQ90">
        <v>80.144900000000007</v>
      </c>
      <c r="AR90">
        <v>0.91510000000000002</v>
      </c>
      <c r="AV90">
        <v>160.465</v>
      </c>
      <c r="AW90">
        <v>1.8327</v>
      </c>
      <c r="AZ90">
        <v>79.853300000000004</v>
      </c>
      <c r="BA90">
        <v>0.37430000000000002</v>
      </c>
      <c r="BD90">
        <v>80.304500000000004</v>
      </c>
      <c r="BE90">
        <v>0.92130000000000001</v>
      </c>
    </row>
    <row r="91" spans="8:57" x14ac:dyDescent="0.3">
      <c r="H91">
        <v>162.13669999999999</v>
      </c>
      <c r="I91">
        <v>1.8323</v>
      </c>
      <c r="L91">
        <v>80.669700000000006</v>
      </c>
      <c r="M91">
        <v>0.47620000000000001</v>
      </c>
      <c r="P91">
        <v>81.119</v>
      </c>
      <c r="Q91">
        <v>0.91310000000000002</v>
      </c>
      <c r="U91">
        <v>162.00659999999999</v>
      </c>
      <c r="V91">
        <v>1.8321000000000001</v>
      </c>
      <c r="Y91">
        <v>80.546099999999996</v>
      </c>
      <c r="Z91">
        <v>0.48949999999999999</v>
      </c>
      <c r="AC91">
        <v>80.995599999999996</v>
      </c>
      <c r="AD91">
        <v>0.91320000000000001</v>
      </c>
      <c r="AI91">
        <v>162.07490000000001</v>
      </c>
      <c r="AJ91">
        <v>1.8323</v>
      </c>
      <c r="AM91">
        <v>80.609700000000004</v>
      </c>
      <c r="AN91">
        <v>0.48609999999999998</v>
      </c>
      <c r="AQ91">
        <v>81.059100000000001</v>
      </c>
      <c r="AR91">
        <v>0.9133</v>
      </c>
      <c r="AV91">
        <v>162.29769999999999</v>
      </c>
      <c r="AW91">
        <v>1.8328</v>
      </c>
      <c r="AZ91">
        <v>80.775199999999998</v>
      </c>
      <c r="BA91">
        <v>0.35</v>
      </c>
      <c r="BD91">
        <v>81.219899999999996</v>
      </c>
      <c r="BE91">
        <v>0.90939999999999999</v>
      </c>
    </row>
    <row r="92" spans="8:57" x14ac:dyDescent="0.3">
      <c r="H92">
        <v>163.96899999999999</v>
      </c>
      <c r="I92">
        <v>1.8323</v>
      </c>
      <c r="L92">
        <v>81.582400000000007</v>
      </c>
      <c r="M92">
        <v>0.50360000000000005</v>
      </c>
      <c r="P92">
        <v>82.033299999999997</v>
      </c>
      <c r="Q92">
        <v>0.91559999999999997</v>
      </c>
      <c r="U92">
        <v>163.83869999999999</v>
      </c>
      <c r="V92">
        <v>1.8321000000000001</v>
      </c>
      <c r="Y92">
        <v>81.459000000000003</v>
      </c>
      <c r="Z92">
        <v>0.51470000000000005</v>
      </c>
      <c r="AC92">
        <v>81.909899999999993</v>
      </c>
      <c r="AD92">
        <v>0.9153</v>
      </c>
      <c r="AI92">
        <v>163.90719999999999</v>
      </c>
      <c r="AJ92">
        <v>1.8324</v>
      </c>
      <c r="AM92">
        <v>81.522599999999997</v>
      </c>
      <c r="AN92">
        <v>0.51470000000000005</v>
      </c>
      <c r="AQ92">
        <v>81.973500000000001</v>
      </c>
      <c r="AR92">
        <v>0.91539999999999999</v>
      </c>
      <c r="AV92">
        <v>164.13059999999999</v>
      </c>
      <c r="AW92">
        <v>1.8329</v>
      </c>
      <c r="AZ92">
        <v>81.684100000000001</v>
      </c>
      <c r="BA92">
        <v>0.36840000000000001</v>
      </c>
      <c r="BD92">
        <v>82.135400000000004</v>
      </c>
      <c r="BE92">
        <v>0.92159999999999997</v>
      </c>
    </row>
    <row r="93" spans="8:57" x14ac:dyDescent="0.3">
      <c r="H93">
        <v>165.80119999999999</v>
      </c>
      <c r="I93">
        <v>1.8322000000000001</v>
      </c>
      <c r="L93">
        <v>82.498500000000007</v>
      </c>
      <c r="M93">
        <v>0.47299999999999998</v>
      </c>
      <c r="P93">
        <v>82.947599999999994</v>
      </c>
      <c r="Q93">
        <v>0.91300000000000003</v>
      </c>
      <c r="U93">
        <v>165.67089999999999</v>
      </c>
      <c r="V93">
        <v>1.8322000000000001</v>
      </c>
      <c r="Y93">
        <v>82.374700000000004</v>
      </c>
      <c r="Z93">
        <v>0.48280000000000001</v>
      </c>
      <c r="AC93">
        <v>82.824100000000001</v>
      </c>
      <c r="AD93">
        <v>0.91320000000000001</v>
      </c>
      <c r="AI93">
        <v>165.7396</v>
      </c>
      <c r="AJ93">
        <v>1.8324</v>
      </c>
      <c r="AM93">
        <v>82.438500000000005</v>
      </c>
      <c r="AN93">
        <v>0.48280000000000001</v>
      </c>
      <c r="AQ93">
        <v>82.887799999999999</v>
      </c>
      <c r="AR93">
        <v>0.91320000000000001</v>
      </c>
      <c r="AV93">
        <v>165.96350000000001</v>
      </c>
      <c r="AW93">
        <v>1.833</v>
      </c>
      <c r="AZ93">
        <v>82.606300000000005</v>
      </c>
      <c r="BA93">
        <v>0.3448</v>
      </c>
      <c r="BD93">
        <v>83.050700000000006</v>
      </c>
      <c r="BE93">
        <v>0.90910000000000002</v>
      </c>
    </row>
    <row r="94" spans="8:57" x14ac:dyDescent="0.3">
      <c r="H94">
        <v>167.63339999999999</v>
      </c>
      <c r="I94">
        <v>1.8323</v>
      </c>
      <c r="L94">
        <v>83.411100000000005</v>
      </c>
      <c r="M94">
        <v>0.4965</v>
      </c>
      <c r="P94">
        <v>83.862099999999998</v>
      </c>
      <c r="Q94">
        <v>0.91590000000000005</v>
      </c>
      <c r="U94">
        <v>167.50309999999999</v>
      </c>
      <c r="V94">
        <v>1.8322000000000001</v>
      </c>
      <c r="Y94">
        <v>83.287499999999994</v>
      </c>
      <c r="Z94">
        <v>0.51090000000000002</v>
      </c>
      <c r="AC94">
        <v>83.738399999999999</v>
      </c>
      <c r="AD94">
        <v>0.91549999999999998</v>
      </c>
      <c r="AI94">
        <v>167.572</v>
      </c>
      <c r="AJ94">
        <v>1.8324</v>
      </c>
      <c r="AM94">
        <v>83.351299999999995</v>
      </c>
      <c r="AN94">
        <v>0.50719999999999998</v>
      </c>
      <c r="AQ94">
        <v>83.802099999999996</v>
      </c>
      <c r="AR94">
        <v>0.91549999999999998</v>
      </c>
      <c r="AV94">
        <v>167.79640000000001</v>
      </c>
      <c r="AW94">
        <v>1.8328</v>
      </c>
      <c r="AZ94">
        <v>83.514899999999997</v>
      </c>
      <c r="BA94">
        <v>0.36270000000000002</v>
      </c>
      <c r="BD94">
        <v>83.966300000000004</v>
      </c>
      <c r="BE94">
        <v>0.92200000000000004</v>
      </c>
    </row>
    <row r="95" spans="8:57" x14ac:dyDescent="0.3">
      <c r="H95">
        <v>169.4658</v>
      </c>
      <c r="I95">
        <v>1.8323</v>
      </c>
      <c r="L95">
        <v>84.327500000000001</v>
      </c>
      <c r="M95">
        <v>0.4698</v>
      </c>
      <c r="P95">
        <v>84.776399999999995</v>
      </c>
      <c r="Q95">
        <v>0.91290000000000004</v>
      </c>
      <c r="U95">
        <v>169.33529999999999</v>
      </c>
      <c r="V95">
        <v>1.8322000000000001</v>
      </c>
      <c r="Y95">
        <v>84.203500000000005</v>
      </c>
      <c r="Z95">
        <v>0.47949999999999998</v>
      </c>
      <c r="AC95">
        <v>84.652699999999996</v>
      </c>
      <c r="AD95">
        <v>0.91310000000000002</v>
      </c>
      <c r="AI95">
        <v>169.40440000000001</v>
      </c>
      <c r="AJ95">
        <v>1.8324</v>
      </c>
      <c r="AM95">
        <v>84.267300000000006</v>
      </c>
      <c r="AN95">
        <v>0.47299999999999998</v>
      </c>
      <c r="AQ95">
        <v>84.716499999999996</v>
      </c>
      <c r="AR95">
        <v>0.91320000000000001</v>
      </c>
      <c r="AV95">
        <v>169.6293</v>
      </c>
      <c r="AW95">
        <v>1.8329</v>
      </c>
      <c r="AZ95">
        <v>84.437600000000003</v>
      </c>
      <c r="BA95">
        <v>0.3382</v>
      </c>
      <c r="BD95">
        <v>84.881699999999995</v>
      </c>
      <c r="BE95">
        <v>0.90880000000000005</v>
      </c>
    </row>
    <row r="96" spans="8:57" x14ac:dyDescent="0.3">
      <c r="H96">
        <v>171.298</v>
      </c>
      <c r="I96">
        <v>1.8323</v>
      </c>
      <c r="L96">
        <v>85.24</v>
      </c>
      <c r="M96">
        <v>0.49299999999999999</v>
      </c>
      <c r="P96">
        <v>85.691000000000003</v>
      </c>
      <c r="Q96">
        <v>0.91610000000000003</v>
      </c>
      <c r="U96">
        <v>171.16759999999999</v>
      </c>
      <c r="V96">
        <v>1.8323</v>
      </c>
      <c r="Y96">
        <v>85.116299999999995</v>
      </c>
      <c r="Z96">
        <v>0.50360000000000005</v>
      </c>
      <c r="AC96">
        <v>85.5672</v>
      </c>
      <c r="AD96">
        <v>0.91569999999999996</v>
      </c>
      <c r="AI96">
        <v>171.23689999999999</v>
      </c>
      <c r="AJ96">
        <v>1.8325</v>
      </c>
      <c r="AM96">
        <v>85.180099999999996</v>
      </c>
      <c r="AN96">
        <v>0.5</v>
      </c>
      <c r="AQ96">
        <v>85.631</v>
      </c>
      <c r="AR96">
        <v>0.91569999999999996</v>
      </c>
      <c r="AV96">
        <v>171.4622</v>
      </c>
      <c r="AW96">
        <v>1.8329</v>
      </c>
      <c r="AZ96">
        <v>85.3459</v>
      </c>
      <c r="BA96">
        <v>0.35709999999999997</v>
      </c>
      <c r="BD96">
        <v>85.797200000000004</v>
      </c>
      <c r="BE96">
        <v>0.92230000000000001</v>
      </c>
    </row>
    <row r="97" spans="8:57" x14ac:dyDescent="0.3">
      <c r="H97">
        <v>173.13040000000001</v>
      </c>
      <c r="I97">
        <v>1.8323</v>
      </c>
      <c r="L97">
        <v>86.156599999999997</v>
      </c>
      <c r="M97">
        <v>0.46050000000000002</v>
      </c>
      <c r="P97">
        <v>86.605400000000003</v>
      </c>
      <c r="Q97">
        <v>0.91290000000000004</v>
      </c>
      <c r="U97">
        <v>172.9999</v>
      </c>
      <c r="V97">
        <v>1.8324</v>
      </c>
      <c r="Y97">
        <v>86.032399999999996</v>
      </c>
      <c r="Z97">
        <v>0.47299999999999998</v>
      </c>
      <c r="AC97">
        <v>86.481499999999997</v>
      </c>
      <c r="AD97">
        <v>0.91310000000000002</v>
      </c>
      <c r="AI97">
        <v>173.0694</v>
      </c>
      <c r="AJ97">
        <v>1.8326</v>
      </c>
      <c r="AM97">
        <v>86.096299999999999</v>
      </c>
      <c r="AN97">
        <v>0.4667</v>
      </c>
      <c r="AQ97">
        <v>86.545400000000001</v>
      </c>
      <c r="AR97">
        <v>0.91310000000000002</v>
      </c>
      <c r="AV97">
        <v>173.29499999999999</v>
      </c>
      <c r="AW97">
        <v>1.8328</v>
      </c>
      <c r="AZ97">
        <v>86.268900000000002</v>
      </c>
      <c r="BA97">
        <v>0.33329999999999999</v>
      </c>
      <c r="BD97">
        <v>86.712599999999995</v>
      </c>
      <c r="BE97">
        <v>0.90849999999999997</v>
      </c>
    </row>
    <row r="98" spans="8:57" x14ac:dyDescent="0.3">
      <c r="H98">
        <v>174.96270000000001</v>
      </c>
      <c r="I98">
        <v>1.8324</v>
      </c>
      <c r="L98">
        <v>87.069100000000006</v>
      </c>
      <c r="M98">
        <v>0.48609999999999998</v>
      </c>
      <c r="P98">
        <v>87.520099999999999</v>
      </c>
      <c r="Q98">
        <v>0.9163</v>
      </c>
      <c r="U98">
        <v>174.8323</v>
      </c>
      <c r="V98">
        <v>1.8324</v>
      </c>
      <c r="Y98">
        <v>86.945099999999996</v>
      </c>
      <c r="Z98">
        <v>0.5</v>
      </c>
      <c r="AC98">
        <v>87.396100000000004</v>
      </c>
      <c r="AD98">
        <v>0.91590000000000005</v>
      </c>
      <c r="AI98">
        <v>174.90190000000001</v>
      </c>
      <c r="AJ98">
        <v>1.8325</v>
      </c>
      <c r="AM98">
        <v>87.009</v>
      </c>
      <c r="AN98">
        <v>0.49299999999999999</v>
      </c>
      <c r="AQ98">
        <v>87.459900000000005</v>
      </c>
      <c r="AR98">
        <v>0.91600000000000004</v>
      </c>
      <c r="AV98">
        <v>175.12780000000001</v>
      </c>
      <c r="AW98">
        <v>1.8328</v>
      </c>
      <c r="AZ98">
        <v>87.176900000000003</v>
      </c>
      <c r="BA98">
        <v>0.35</v>
      </c>
      <c r="BD98">
        <v>87.628299999999996</v>
      </c>
      <c r="BE98">
        <v>0.92269999999999996</v>
      </c>
    </row>
    <row r="99" spans="8:57" x14ac:dyDescent="0.3">
      <c r="H99">
        <v>176.79509999999999</v>
      </c>
      <c r="I99">
        <v>1.8324</v>
      </c>
      <c r="L99">
        <v>87.985799999999998</v>
      </c>
      <c r="M99">
        <v>0.45750000000000002</v>
      </c>
      <c r="P99">
        <v>88.434600000000003</v>
      </c>
      <c r="Q99">
        <v>0.91279999999999994</v>
      </c>
      <c r="U99">
        <v>176.66460000000001</v>
      </c>
      <c r="V99">
        <v>1.8323</v>
      </c>
      <c r="Y99">
        <v>87.861500000000007</v>
      </c>
      <c r="Z99">
        <v>0.4667</v>
      </c>
      <c r="AC99">
        <v>88.310500000000005</v>
      </c>
      <c r="AD99">
        <v>0.91300000000000003</v>
      </c>
      <c r="AI99">
        <v>176.7345</v>
      </c>
      <c r="AJ99">
        <v>1.8326</v>
      </c>
      <c r="AM99">
        <v>87.9255</v>
      </c>
      <c r="AN99">
        <v>0.46360000000000001</v>
      </c>
      <c r="AQ99">
        <v>88.374300000000005</v>
      </c>
      <c r="AR99">
        <v>0.91290000000000004</v>
      </c>
      <c r="AV99">
        <v>176.96039999999999</v>
      </c>
      <c r="AW99">
        <v>1.8325</v>
      </c>
      <c r="AZ99">
        <v>88.100300000000004</v>
      </c>
      <c r="BA99">
        <v>0.3271</v>
      </c>
      <c r="BD99">
        <v>88.543800000000005</v>
      </c>
      <c r="BE99">
        <v>0.9083</v>
      </c>
    </row>
    <row r="100" spans="8:57" x14ac:dyDescent="0.3">
      <c r="H100">
        <v>178.6275</v>
      </c>
      <c r="I100">
        <v>1.8324</v>
      </c>
      <c r="L100">
        <v>88.898300000000006</v>
      </c>
      <c r="M100">
        <v>0.47949999999999998</v>
      </c>
      <c r="P100">
        <v>89.349299999999999</v>
      </c>
      <c r="Q100">
        <v>0.91649999999999998</v>
      </c>
      <c r="U100">
        <v>178.49700000000001</v>
      </c>
      <c r="V100">
        <v>1.8324</v>
      </c>
      <c r="Y100">
        <v>88.774100000000004</v>
      </c>
      <c r="Z100">
        <v>0.49299999999999999</v>
      </c>
      <c r="AC100">
        <v>89.224999999999994</v>
      </c>
      <c r="AD100">
        <v>0.91610000000000003</v>
      </c>
      <c r="AI100">
        <v>178.56700000000001</v>
      </c>
      <c r="AJ100">
        <v>1.8325</v>
      </c>
      <c r="AM100">
        <v>88.837999999999994</v>
      </c>
      <c r="AN100">
        <v>0.48609999999999998</v>
      </c>
      <c r="AQ100">
        <v>89.288899999999998</v>
      </c>
      <c r="AR100">
        <v>0.91620000000000001</v>
      </c>
      <c r="AV100">
        <v>178.79300000000001</v>
      </c>
      <c r="AW100">
        <v>1.8327</v>
      </c>
      <c r="AZ100">
        <v>89.007999999999996</v>
      </c>
      <c r="BA100">
        <v>0.3448</v>
      </c>
      <c r="BD100">
        <v>89.459400000000002</v>
      </c>
      <c r="BE100">
        <v>0.92300000000000004</v>
      </c>
    </row>
    <row r="101" spans="8:57" x14ac:dyDescent="0.3">
      <c r="H101">
        <v>180.4599</v>
      </c>
      <c r="I101">
        <v>1.8325</v>
      </c>
      <c r="L101">
        <v>89.815299999999993</v>
      </c>
      <c r="M101">
        <v>0.44869999999999999</v>
      </c>
      <c r="P101">
        <v>90.263900000000007</v>
      </c>
      <c r="Q101">
        <v>0.91269999999999996</v>
      </c>
      <c r="U101">
        <v>180.3295</v>
      </c>
      <c r="V101">
        <v>1.8325</v>
      </c>
      <c r="Y101">
        <v>89.690700000000007</v>
      </c>
      <c r="Z101">
        <v>0.46050000000000002</v>
      </c>
      <c r="AC101">
        <v>90.139499999999998</v>
      </c>
      <c r="AD101">
        <v>0.91290000000000004</v>
      </c>
      <c r="AI101">
        <v>180.39949999999999</v>
      </c>
      <c r="AJ101">
        <v>1.8325</v>
      </c>
      <c r="AM101">
        <v>89.7547</v>
      </c>
      <c r="AN101">
        <v>0.45450000000000002</v>
      </c>
      <c r="AQ101">
        <v>90.203500000000005</v>
      </c>
      <c r="AR101">
        <v>0.91290000000000004</v>
      </c>
      <c r="AV101">
        <v>180.62569999999999</v>
      </c>
      <c r="AW101">
        <v>1.8326</v>
      </c>
      <c r="AZ101">
        <v>89.931700000000006</v>
      </c>
      <c r="BA101">
        <v>0.3241</v>
      </c>
      <c r="BD101">
        <v>90.374899999999997</v>
      </c>
      <c r="BE101">
        <v>0.90810000000000002</v>
      </c>
    </row>
    <row r="102" spans="8:57" x14ac:dyDescent="0.3">
      <c r="H102">
        <v>182.29239999999999</v>
      </c>
      <c r="I102">
        <v>1.8324</v>
      </c>
      <c r="L102">
        <v>90.727599999999995</v>
      </c>
      <c r="M102">
        <v>0.47299999999999998</v>
      </c>
      <c r="P102">
        <v>91.178600000000003</v>
      </c>
      <c r="Q102">
        <v>0.91669999999999996</v>
      </c>
      <c r="U102">
        <v>182.16200000000001</v>
      </c>
      <c r="V102">
        <v>1.8326</v>
      </c>
      <c r="Y102">
        <v>90.603200000000001</v>
      </c>
      <c r="Z102">
        <v>0.48609999999999998</v>
      </c>
      <c r="AC102">
        <v>91.054199999999994</v>
      </c>
      <c r="AD102">
        <v>0.91639999999999999</v>
      </c>
      <c r="AI102">
        <v>182.2321</v>
      </c>
      <c r="AJ102">
        <v>1.8325</v>
      </c>
      <c r="AM102">
        <v>90.667100000000005</v>
      </c>
      <c r="AN102">
        <v>0.48280000000000001</v>
      </c>
      <c r="AQ102">
        <v>91.118099999999998</v>
      </c>
      <c r="AR102">
        <v>0.91639999999999999</v>
      </c>
      <c r="AV102">
        <v>182.45830000000001</v>
      </c>
      <c r="AW102">
        <v>1.8325</v>
      </c>
      <c r="AZ102">
        <v>90.839299999999994</v>
      </c>
      <c r="BA102">
        <v>0.33979999999999999</v>
      </c>
      <c r="BD102">
        <v>91.290700000000001</v>
      </c>
      <c r="BE102">
        <v>0.92330000000000001</v>
      </c>
    </row>
    <row r="103" spans="8:57" x14ac:dyDescent="0.3">
      <c r="H103">
        <v>184.1249</v>
      </c>
      <c r="I103">
        <v>1.8326</v>
      </c>
      <c r="L103">
        <v>91.644800000000004</v>
      </c>
      <c r="M103">
        <v>0.443</v>
      </c>
      <c r="P103">
        <v>92.093199999999996</v>
      </c>
      <c r="Q103">
        <v>0.91259999999999997</v>
      </c>
      <c r="U103">
        <v>183.99449999999999</v>
      </c>
      <c r="V103">
        <v>1.8324</v>
      </c>
      <c r="Y103">
        <v>91.520099999999999</v>
      </c>
      <c r="Z103">
        <v>0.45450000000000002</v>
      </c>
      <c r="AC103">
        <v>91.968800000000002</v>
      </c>
      <c r="AD103">
        <v>0.91269999999999996</v>
      </c>
      <c r="AI103">
        <v>184.06460000000001</v>
      </c>
      <c r="AJ103">
        <v>1.8326</v>
      </c>
      <c r="AM103">
        <v>91.584000000000003</v>
      </c>
      <c r="AN103">
        <v>0.4516</v>
      </c>
      <c r="AQ103">
        <v>92.032700000000006</v>
      </c>
      <c r="AR103">
        <v>0.91279999999999994</v>
      </c>
      <c r="AV103">
        <v>184.29079999999999</v>
      </c>
      <c r="AW103">
        <v>1.8326</v>
      </c>
      <c r="AZ103">
        <v>91.763300000000001</v>
      </c>
      <c r="BA103">
        <v>0.31669999999999998</v>
      </c>
      <c r="BD103">
        <v>92.206199999999995</v>
      </c>
      <c r="BE103">
        <v>0.90780000000000005</v>
      </c>
    </row>
    <row r="104" spans="8:57" x14ac:dyDescent="0.3">
      <c r="H104">
        <v>185.95750000000001</v>
      </c>
      <c r="I104">
        <v>1.8325</v>
      </c>
      <c r="L104">
        <v>92.557000000000002</v>
      </c>
      <c r="M104">
        <v>0.4667</v>
      </c>
      <c r="P104">
        <v>93.007999999999996</v>
      </c>
      <c r="Q104">
        <v>0.91700000000000004</v>
      </c>
      <c r="U104">
        <v>185.827</v>
      </c>
      <c r="V104">
        <v>1.8326</v>
      </c>
      <c r="Y104">
        <v>92.432400000000001</v>
      </c>
      <c r="Z104">
        <v>0.47949999999999998</v>
      </c>
      <c r="AC104">
        <v>92.883399999999995</v>
      </c>
      <c r="AD104">
        <v>0.91659999999999997</v>
      </c>
      <c r="AI104">
        <v>185.8972</v>
      </c>
      <c r="AJ104">
        <v>1.8326</v>
      </c>
      <c r="AM104">
        <v>92.496399999999994</v>
      </c>
      <c r="AN104">
        <v>0.47620000000000001</v>
      </c>
      <c r="AQ104">
        <v>92.947400000000002</v>
      </c>
      <c r="AR104">
        <v>0.91659999999999997</v>
      </c>
      <c r="AV104">
        <v>186.1234</v>
      </c>
      <c r="AW104">
        <v>1.8325</v>
      </c>
      <c r="AZ104">
        <v>92.670599999999993</v>
      </c>
      <c r="BA104">
        <v>0.33329999999999999</v>
      </c>
      <c r="BD104">
        <v>93.121899999999997</v>
      </c>
      <c r="BE104">
        <v>0.92369999999999997</v>
      </c>
    </row>
    <row r="105" spans="8:57" x14ac:dyDescent="0.3">
      <c r="H105">
        <v>187.79</v>
      </c>
      <c r="I105">
        <v>1.8325</v>
      </c>
      <c r="L105">
        <v>93.474500000000006</v>
      </c>
      <c r="M105">
        <v>0.4375</v>
      </c>
      <c r="P105">
        <v>93.922799999999995</v>
      </c>
      <c r="Q105">
        <v>0.91249999999999998</v>
      </c>
      <c r="U105">
        <v>187.65960000000001</v>
      </c>
      <c r="V105">
        <v>1.8326</v>
      </c>
      <c r="Y105">
        <v>93.349500000000006</v>
      </c>
      <c r="Z105">
        <v>0.44869999999999999</v>
      </c>
      <c r="AC105">
        <v>93.798100000000005</v>
      </c>
      <c r="AD105">
        <v>0.91269999999999996</v>
      </c>
      <c r="AI105">
        <v>187.72980000000001</v>
      </c>
      <c r="AJ105">
        <v>1.8326</v>
      </c>
      <c r="AM105">
        <v>93.413600000000002</v>
      </c>
      <c r="AN105">
        <v>0.443</v>
      </c>
      <c r="AQ105">
        <v>93.862099999999998</v>
      </c>
      <c r="AR105">
        <v>0.91269999999999996</v>
      </c>
      <c r="AV105">
        <v>187.95590000000001</v>
      </c>
      <c r="AW105">
        <v>1.8326</v>
      </c>
      <c r="AZ105">
        <v>93.595100000000002</v>
      </c>
      <c r="BA105">
        <v>0.31109999999999999</v>
      </c>
      <c r="BD105">
        <v>94.037599999999998</v>
      </c>
      <c r="BE105">
        <v>0.90759999999999996</v>
      </c>
    </row>
    <row r="106" spans="8:57" x14ac:dyDescent="0.3">
      <c r="H106">
        <v>189.6224</v>
      </c>
      <c r="I106">
        <v>1.8324</v>
      </c>
      <c r="L106">
        <v>94.386600000000001</v>
      </c>
      <c r="M106">
        <v>0.46050000000000002</v>
      </c>
      <c r="P106">
        <v>94.837599999999995</v>
      </c>
      <c r="Q106">
        <v>0.91720000000000002</v>
      </c>
      <c r="U106">
        <v>189.4922</v>
      </c>
      <c r="V106">
        <v>1.8325</v>
      </c>
      <c r="Y106">
        <v>94.261799999999994</v>
      </c>
      <c r="Z106">
        <v>0.47299999999999998</v>
      </c>
      <c r="AC106">
        <v>94.712800000000001</v>
      </c>
      <c r="AD106">
        <v>0.91679999999999995</v>
      </c>
      <c r="AI106">
        <v>189.5625</v>
      </c>
      <c r="AJ106">
        <v>1.8328</v>
      </c>
      <c r="AM106">
        <v>94.325800000000001</v>
      </c>
      <c r="AN106">
        <v>0.4698</v>
      </c>
      <c r="AQ106">
        <v>94.776799999999994</v>
      </c>
      <c r="AR106">
        <v>0.91690000000000005</v>
      </c>
      <c r="AV106">
        <v>189.7884</v>
      </c>
      <c r="AW106">
        <v>1.8324</v>
      </c>
      <c r="AZ106">
        <v>94.502099999999999</v>
      </c>
      <c r="BA106">
        <v>0.3286</v>
      </c>
      <c r="BD106">
        <v>94.953400000000002</v>
      </c>
      <c r="BE106">
        <v>0.92400000000000004</v>
      </c>
    </row>
    <row r="107" spans="8:57" x14ac:dyDescent="0.3">
      <c r="H107">
        <v>191.4547</v>
      </c>
      <c r="I107">
        <v>1.8322000000000001</v>
      </c>
      <c r="L107">
        <v>95.304299999999998</v>
      </c>
      <c r="M107">
        <v>0.43209999999999998</v>
      </c>
      <c r="P107">
        <v>95.752399999999994</v>
      </c>
      <c r="Q107">
        <v>0.91239999999999999</v>
      </c>
      <c r="U107">
        <v>191.32470000000001</v>
      </c>
      <c r="V107">
        <v>1.8325</v>
      </c>
      <c r="Y107">
        <v>95.179000000000002</v>
      </c>
      <c r="Z107">
        <v>0.44590000000000002</v>
      </c>
      <c r="AC107">
        <v>95.627399999999994</v>
      </c>
      <c r="AD107">
        <v>0.91249999999999998</v>
      </c>
      <c r="AI107">
        <v>191.39529999999999</v>
      </c>
      <c r="AJ107">
        <v>1.8328</v>
      </c>
      <c r="AM107">
        <v>95.243200000000002</v>
      </c>
      <c r="AN107">
        <v>0.44030000000000002</v>
      </c>
      <c r="AQ107">
        <v>95.691599999999994</v>
      </c>
      <c r="AR107">
        <v>0.91249999999999998</v>
      </c>
      <c r="AV107">
        <v>191.6208</v>
      </c>
      <c r="AW107">
        <v>1.8324</v>
      </c>
      <c r="AZ107">
        <v>95.426900000000003</v>
      </c>
      <c r="BA107">
        <v>0.30570000000000003</v>
      </c>
      <c r="BD107">
        <v>95.869</v>
      </c>
      <c r="BE107">
        <v>0.9073</v>
      </c>
    </row>
    <row r="108" spans="8:57" x14ac:dyDescent="0.3">
      <c r="H108">
        <v>193.28710000000001</v>
      </c>
      <c r="I108">
        <v>1.8326</v>
      </c>
      <c r="L108">
        <v>96.216300000000004</v>
      </c>
      <c r="M108">
        <v>0.45450000000000002</v>
      </c>
      <c r="P108">
        <v>96.667299999999997</v>
      </c>
      <c r="Q108">
        <v>0.91739999999999999</v>
      </c>
      <c r="U108">
        <v>193.15719999999999</v>
      </c>
      <c r="V108">
        <v>1.8325</v>
      </c>
      <c r="Y108">
        <v>96.091200000000001</v>
      </c>
      <c r="Z108">
        <v>0.4667</v>
      </c>
      <c r="AC108">
        <v>96.542199999999994</v>
      </c>
      <c r="AD108">
        <v>0.91700000000000004</v>
      </c>
      <c r="AI108">
        <v>193.22800000000001</v>
      </c>
      <c r="AJ108">
        <v>1.8326</v>
      </c>
      <c r="AM108">
        <v>96.1554</v>
      </c>
      <c r="AN108">
        <v>0.46050000000000002</v>
      </c>
      <c r="AQ108">
        <v>96.606399999999994</v>
      </c>
      <c r="AR108">
        <v>0.91720000000000002</v>
      </c>
      <c r="AV108">
        <v>193.45320000000001</v>
      </c>
      <c r="AW108">
        <v>1.8324</v>
      </c>
      <c r="AZ108">
        <v>96.333500000000001</v>
      </c>
      <c r="BA108">
        <v>0.3226</v>
      </c>
      <c r="BD108">
        <v>96.784899999999993</v>
      </c>
      <c r="BE108">
        <v>0.92430000000000001</v>
      </c>
    </row>
    <row r="109" spans="8:57" x14ac:dyDescent="0.3">
      <c r="H109">
        <v>195.11959999999999</v>
      </c>
      <c r="I109">
        <v>1.8324</v>
      </c>
      <c r="L109">
        <v>97.134200000000007</v>
      </c>
      <c r="M109">
        <v>0.42680000000000001</v>
      </c>
      <c r="P109">
        <v>97.582099999999997</v>
      </c>
      <c r="Q109">
        <v>0.91220000000000001</v>
      </c>
      <c r="U109">
        <v>194.9897</v>
      </c>
      <c r="V109">
        <v>1.8326</v>
      </c>
      <c r="Y109">
        <v>97.008700000000005</v>
      </c>
      <c r="Z109">
        <v>0.4375</v>
      </c>
      <c r="AC109">
        <v>97.456900000000005</v>
      </c>
      <c r="AD109">
        <v>0.91239999999999999</v>
      </c>
      <c r="AI109">
        <v>195.0607</v>
      </c>
      <c r="AJ109">
        <v>1.8328</v>
      </c>
      <c r="AM109">
        <v>97.072999999999993</v>
      </c>
      <c r="AN109">
        <v>0.43480000000000002</v>
      </c>
      <c r="AQ109">
        <v>97.521199999999993</v>
      </c>
      <c r="AR109">
        <v>0.91239999999999999</v>
      </c>
      <c r="AV109">
        <v>195.28550000000001</v>
      </c>
      <c r="AW109">
        <v>1.8322000000000001</v>
      </c>
      <c r="AZ109">
        <v>97.258700000000005</v>
      </c>
      <c r="BA109">
        <v>0.3004</v>
      </c>
      <c r="BD109">
        <v>97.700500000000005</v>
      </c>
      <c r="BE109">
        <v>0.90700000000000003</v>
      </c>
    </row>
    <row r="110" spans="8:57" x14ac:dyDescent="0.3">
      <c r="H110">
        <v>196.952</v>
      </c>
      <c r="I110">
        <v>1.8324</v>
      </c>
      <c r="L110">
        <v>98.046000000000006</v>
      </c>
      <c r="M110">
        <v>0.44869999999999999</v>
      </c>
      <c r="P110">
        <v>98.497</v>
      </c>
      <c r="Q110">
        <v>0.91769999999999996</v>
      </c>
      <c r="U110">
        <v>196.82220000000001</v>
      </c>
      <c r="V110">
        <v>1.8324</v>
      </c>
      <c r="Y110">
        <v>97.920699999999997</v>
      </c>
      <c r="Z110">
        <v>0.46050000000000002</v>
      </c>
      <c r="AC110">
        <v>98.371700000000004</v>
      </c>
      <c r="AD110">
        <v>0.9173</v>
      </c>
      <c r="AI110">
        <v>196.89349999999999</v>
      </c>
      <c r="AJ110">
        <v>1.8327</v>
      </c>
      <c r="AM110">
        <v>97.985100000000003</v>
      </c>
      <c r="AN110">
        <v>0.45750000000000002</v>
      </c>
      <c r="AQ110">
        <v>98.436099999999996</v>
      </c>
      <c r="AR110">
        <v>0.91739999999999999</v>
      </c>
      <c r="AV110">
        <v>197.11770000000001</v>
      </c>
      <c r="AW110">
        <v>1.8321000000000001</v>
      </c>
      <c r="AZ110">
        <v>98.165099999999995</v>
      </c>
      <c r="BA110">
        <v>0.31669999999999998</v>
      </c>
      <c r="BD110">
        <v>98.616299999999995</v>
      </c>
      <c r="BE110">
        <v>0.92469999999999997</v>
      </c>
    </row>
    <row r="111" spans="8:57" x14ac:dyDescent="0.3">
      <c r="H111">
        <v>198.78450000000001</v>
      </c>
      <c r="I111">
        <v>1.8326</v>
      </c>
      <c r="L111">
        <v>98.964200000000005</v>
      </c>
      <c r="M111">
        <v>0.41920000000000002</v>
      </c>
      <c r="P111">
        <v>99.411900000000003</v>
      </c>
      <c r="Q111">
        <v>0.91210000000000002</v>
      </c>
      <c r="U111">
        <v>198.65469999999999</v>
      </c>
      <c r="V111">
        <v>1.8325</v>
      </c>
      <c r="Y111">
        <v>98.838499999999996</v>
      </c>
      <c r="Z111">
        <v>0.43209999999999998</v>
      </c>
      <c r="AC111">
        <v>99.286600000000007</v>
      </c>
      <c r="AD111">
        <v>0.9123</v>
      </c>
      <c r="AI111">
        <v>198.7261</v>
      </c>
      <c r="AJ111">
        <v>1.8326</v>
      </c>
      <c r="AM111">
        <v>98.903000000000006</v>
      </c>
      <c r="AN111">
        <v>0.42680000000000001</v>
      </c>
      <c r="AQ111">
        <v>99.350999999999999</v>
      </c>
      <c r="AR111">
        <v>0.9123</v>
      </c>
      <c r="AV111">
        <v>198.94990000000001</v>
      </c>
      <c r="AW111">
        <v>1.8323</v>
      </c>
      <c r="AZ111">
        <v>99.090599999999995</v>
      </c>
      <c r="BA111">
        <v>0.29409999999999997</v>
      </c>
      <c r="BD111">
        <v>99.5321</v>
      </c>
      <c r="BE111">
        <v>0.90669999999999995</v>
      </c>
    </row>
    <row r="112" spans="8:57" x14ac:dyDescent="0.3">
      <c r="H112">
        <v>200.61699999999999</v>
      </c>
      <c r="I112">
        <v>1.8324</v>
      </c>
      <c r="L112">
        <v>99.875900000000001</v>
      </c>
      <c r="M112">
        <v>0.443</v>
      </c>
      <c r="P112">
        <v>100.327</v>
      </c>
      <c r="Q112">
        <v>0.91800000000000004</v>
      </c>
      <c r="U112">
        <v>200.4871</v>
      </c>
      <c r="V112">
        <v>1.8325</v>
      </c>
      <c r="Y112">
        <v>99.750399999999999</v>
      </c>
      <c r="Z112">
        <v>0.45450000000000002</v>
      </c>
      <c r="AC112">
        <v>100.2015</v>
      </c>
      <c r="AD112">
        <v>0.91749999999999998</v>
      </c>
      <c r="AI112">
        <v>200.55879999999999</v>
      </c>
      <c r="AJ112">
        <v>1.8328</v>
      </c>
      <c r="AM112">
        <v>99.814899999999994</v>
      </c>
      <c r="AN112">
        <v>0.4516</v>
      </c>
      <c r="AQ112">
        <v>100.26600000000001</v>
      </c>
      <c r="AR112">
        <v>0.91769999999999996</v>
      </c>
      <c r="AV112">
        <v>200.78200000000001</v>
      </c>
      <c r="AW112">
        <v>1.8320000000000001</v>
      </c>
      <c r="AZ112">
        <v>99.996700000000004</v>
      </c>
      <c r="BA112">
        <v>0.31109999999999999</v>
      </c>
      <c r="BD112">
        <v>100.4479</v>
      </c>
      <c r="BE112">
        <v>0.92500000000000004</v>
      </c>
    </row>
    <row r="113" spans="8:57" x14ac:dyDescent="0.3">
      <c r="H113">
        <v>202.4495</v>
      </c>
      <c r="I113">
        <v>1.8325</v>
      </c>
      <c r="L113">
        <v>100.7945</v>
      </c>
      <c r="M113">
        <v>0.41420000000000001</v>
      </c>
      <c r="P113">
        <v>101.242</v>
      </c>
      <c r="Q113">
        <v>0.91190000000000004</v>
      </c>
      <c r="U113">
        <v>202.31960000000001</v>
      </c>
      <c r="V113">
        <v>1.8324</v>
      </c>
      <c r="Y113">
        <v>100.66840000000001</v>
      </c>
      <c r="Z113">
        <v>0.42680000000000001</v>
      </c>
      <c r="AC113">
        <v>101.1163</v>
      </c>
      <c r="AD113">
        <v>0.91220000000000001</v>
      </c>
      <c r="AI113">
        <v>202.39160000000001</v>
      </c>
      <c r="AJ113">
        <v>1.8329</v>
      </c>
      <c r="AM113">
        <v>100.73309999999999</v>
      </c>
      <c r="AN113">
        <v>0.42170000000000002</v>
      </c>
      <c r="AQ113">
        <v>101.18089999999999</v>
      </c>
      <c r="AR113">
        <v>0.91220000000000001</v>
      </c>
      <c r="AV113">
        <v>202.6139</v>
      </c>
      <c r="AW113">
        <v>1.8317000000000001</v>
      </c>
      <c r="AZ113">
        <v>100.9225</v>
      </c>
      <c r="BA113">
        <v>0.29049999999999998</v>
      </c>
      <c r="BD113">
        <v>101.36360000000001</v>
      </c>
      <c r="BE113">
        <v>0.90639999999999998</v>
      </c>
    </row>
    <row r="114" spans="8:57" x14ac:dyDescent="0.3">
      <c r="H114">
        <v>204.28200000000001</v>
      </c>
      <c r="I114">
        <v>1.8326</v>
      </c>
      <c r="L114">
        <v>101.7059</v>
      </c>
      <c r="M114">
        <v>0.4375</v>
      </c>
      <c r="P114">
        <v>102.157</v>
      </c>
      <c r="Q114">
        <v>0.91820000000000002</v>
      </c>
      <c r="U114">
        <v>204.15209999999999</v>
      </c>
      <c r="V114">
        <v>1.8326</v>
      </c>
      <c r="Y114">
        <v>101.5802</v>
      </c>
      <c r="Z114">
        <v>0.44869999999999999</v>
      </c>
      <c r="AC114">
        <v>102.0313</v>
      </c>
      <c r="AD114">
        <v>0.91779999999999995</v>
      </c>
      <c r="AI114">
        <v>204.2244</v>
      </c>
      <c r="AJ114">
        <v>1.8327</v>
      </c>
      <c r="AM114">
        <v>101.6448</v>
      </c>
      <c r="AN114">
        <v>0.44590000000000002</v>
      </c>
      <c r="AQ114">
        <v>102.096</v>
      </c>
      <c r="AR114">
        <v>0.91790000000000005</v>
      </c>
      <c r="AV114">
        <v>204.44550000000001</v>
      </c>
      <c r="AW114">
        <v>1.8315999999999999</v>
      </c>
      <c r="AZ114">
        <v>101.8283</v>
      </c>
      <c r="BA114">
        <v>0.30570000000000003</v>
      </c>
      <c r="BD114">
        <v>102.2795</v>
      </c>
      <c r="BE114">
        <v>0.9254</v>
      </c>
    </row>
    <row r="115" spans="8:57" x14ac:dyDescent="0.3">
      <c r="H115">
        <v>206.11449999999999</v>
      </c>
      <c r="I115">
        <v>1.8325</v>
      </c>
      <c r="L115">
        <v>102.6246</v>
      </c>
      <c r="M115">
        <v>0.4118</v>
      </c>
      <c r="P115">
        <v>103.072</v>
      </c>
      <c r="Q115">
        <v>0.91169999999999995</v>
      </c>
      <c r="U115">
        <v>205.9846</v>
      </c>
      <c r="V115">
        <v>1.8325</v>
      </c>
      <c r="Y115">
        <v>102.49850000000001</v>
      </c>
      <c r="Z115">
        <v>0.42170000000000002</v>
      </c>
      <c r="AC115">
        <v>102.9462</v>
      </c>
      <c r="AD115">
        <v>0.91200000000000003</v>
      </c>
      <c r="AI115">
        <v>206.0573</v>
      </c>
      <c r="AJ115">
        <v>1.8329</v>
      </c>
      <c r="AM115">
        <v>102.5633</v>
      </c>
      <c r="AN115">
        <v>0.41670000000000001</v>
      </c>
      <c r="AQ115">
        <v>103.011</v>
      </c>
      <c r="AR115">
        <v>0.91210000000000002</v>
      </c>
      <c r="AV115">
        <v>206.27719999999999</v>
      </c>
      <c r="AW115">
        <v>1.8318000000000001</v>
      </c>
      <c r="AZ115">
        <v>102.75449999999999</v>
      </c>
      <c r="BA115">
        <v>0.28460000000000002</v>
      </c>
      <c r="BD115">
        <v>103.1953</v>
      </c>
      <c r="BE115">
        <v>0.90610000000000002</v>
      </c>
    </row>
    <row r="116" spans="8:57" x14ac:dyDescent="0.3">
      <c r="H116">
        <v>207.94710000000001</v>
      </c>
      <c r="I116">
        <v>1.8325</v>
      </c>
      <c r="L116">
        <v>103.536</v>
      </c>
      <c r="M116">
        <v>0.4294</v>
      </c>
      <c r="P116">
        <v>103.98699999999999</v>
      </c>
      <c r="Q116">
        <v>0.91849999999999998</v>
      </c>
      <c r="U116">
        <v>207.81720000000001</v>
      </c>
      <c r="V116">
        <v>1.8326</v>
      </c>
      <c r="Y116">
        <v>103.4101</v>
      </c>
      <c r="Z116">
        <v>0.443</v>
      </c>
      <c r="AC116">
        <v>103.8612</v>
      </c>
      <c r="AD116">
        <v>0.91800000000000004</v>
      </c>
      <c r="AI116">
        <v>207.89009999999999</v>
      </c>
      <c r="AJ116">
        <v>1.8327</v>
      </c>
      <c r="AM116">
        <v>103.47499999999999</v>
      </c>
      <c r="AN116">
        <v>0.4375</v>
      </c>
      <c r="AQ116">
        <v>103.92610000000001</v>
      </c>
      <c r="AR116">
        <v>0.91820000000000002</v>
      </c>
      <c r="AV116">
        <v>208.1088</v>
      </c>
      <c r="AW116">
        <v>1.8314999999999999</v>
      </c>
      <c r="AZ116">
        <v>103.66</v>
      </c>
      <c r="BA116">
        <v>0.29909999999999998</v>
      </c>
      <c r="BD116">
        <v>104.1112</v>
      </c>
      <c r="BE116">
        <v>0.92579999999999996</v>
      </c>
    </row>
    <row r="117" spans="8:57" x14ac:dyDescent="0.3">
      <c r="H117">
        <v>209.77959999999999</v>
      </c>
      <c r="I117">
        <v>1.8326</v>
      </c>
      <c r="L117">
        <v>104.455</v>
      </c>
      <c r="M117">
        <v>0.40460000000000002</v>
      </c>
      <c r="P117">
        <v>104.9021</v>
      </c>
      <c r="Q117">
        <v>0.91159999999999997</v>
      </c>
      <c r="U117">
        <v>209.64959999999999</v>
      </c>
      <c r="V117">
        <v>1.8323</v>
      </c>
      <c r="Y117">
        <v>104.3287</v>
      </c>
      <c r="Z117">
        <v>0.41420000000000001</v>
      </c>
      <c r="AC117">
        <v>104.7762</v>
      </c>
      <c r="AD117">
        <v>0.91190000000000004</v>
      </c>
      <c r="AI117">
        <v>209.72280000000001</v>
      </c>
      <c r="AJ117">
        <v>1.8327</v>
      </c>
      <c r="AM117">
        <v>104.3937</v>
      </c>
      <c r="AN117">
        <v>0.4118</v>
      </c>
      <c r="AQ117">
        <v>104.8411</v>
      </c>
      <c r="AR117">
        <v>0.91190000000000004</v>
      </c>
      <c r="AV117">
        <v>209.94040000000001</v>
      </c>
      <c r="AW117">
        <v>1.8315999999999999</v>
      </c>
      <c r="AZ117">
        <v>104.5866</v>
      </c>
      <c r="BA117">
        <v>0.28000000000000003</v>
      </c>
      <c r="BD117">
        <v>105.027</v>
      </c>
      <c r="BE117">
        <v>0.90569999999999995</v>
      </c>
    </row>
    <row r="118" spans="8:57" x14ac:dyDescent="0.3">
      <c r="H118">
        <v>211.6123</v>
      </c>
      <c r="I118">
        <v>1.8327</v>
      </c>
      <c r="L118">
        <v>105.3661</v>
      </c>
      <c r="M118">
        <v>0.42680000000000001</v>
      </c>
      <c r="P118">
        <v>105.8173</v>
      </c>
      <c r="Q118">
        <v>0.91869999999999996</v>
      </c>
      <c r="U118">
        <v>211.4819</v>
      </c>
      <c r="V118">
        <v>1.8323</v>
      </c>
      <c r="Y118">
        <v>105.2401</v>
      </c>
      <c r="Z118">
        <v>0.4375</v>
      </c>
      <c r="AC118">
        <v>105.69119999999999</v>
      </c>
      <c r="AD118">
        <v>0.91830000000000001</v>
      </c>
      <c r="AI118">
        <v>211.55549999999999</v>
      </c>
      <c r="AJ118">
        <v>1.8328</v>
      </c>
      <c r="AM118">
        <v>105.3052</v>
      </c>
      <c r="AN118">
        <v>0.43209999999999998</v>
      </c>
      <c r="AQ118">
        <v>105.7563</v>
      </c>
      <c r="AR118">
        <v>0.91839999999999999</v>
      </c>
      <c r="AV118">
        <v>211.77189999999999</v>
      </c>
      <c r="AW118">
        <v>1.8313999999999999</v>
      </c>
      <c r="AZ118">
        <v>105.49169999999999</v>
      </c>
      <c r="BA118">
        <v>0.29409999999999997</v>
      </c>
      <c r="BD118">
        <v>105.94280000000001</v>
      </c>
      <c r="BE118">
        <v>0.92610000000000003</v>
      </c>
    </row>
    <row r="119" spans="8:57" x14ac:dyDescent="0.3">
      <c r="H119">
        <v>213.44489999999999</v>
      </c>
      <c r="I119">
        <v>1.8326</v>
      </c>
      <c r="L119">
        <v>106.2854</v>
      </c>
      <c r="M119">
        <v>0.3977</v>
      </c>
      <c r="P119">
        <v>106.7324</v>
      </c>
      <c r="Q119">
        <v>0.91149999999999998</v>
      </c>
      <c r="U119">
        <v>213.3143</v>
      </c>
      <c r="V119">
        <v>1.8324</v>
      </c>
      <c r="Y119">
        <v>106.15900000000001</v>
      </c>
      <c r="Z119">
        <v>0.40939999999999999</v>
      </c>
      <c r="AC119">
        <v>106.6062</v>
      </c>
      <c r="AD119">
        <v>0.91169999999999995</v>
      </c>
      <c r="AI119">
        <v>213.38820000000001</v>
      </c>
      <c r="AJ119">
        <v>1.8327</v>
      </c>
      <c r="AM119">
        <v>106.2242</v>
      </c>
      <c r="AN119">
        <v>0.40460000000000002</v>
      </c>
      <c r="AQ119">
        <v>106.67140000000001</v>
      </c>
      <c r="AR119">
        <v>0.91169999999999995</v>
      </c>
      <c r="AV119">
        <v>213.60310000000001</v>
      </c>
      <c r="AW119">
        <v>1.8309</v>
      </c>
      <c r="AZ119">
        <v>106.4186</v>
      </c>
      <c r="BA119">
        <v>0.27560000000000001</v>
      </c>
      <c r="BD119">
        <v>106.8586</v>
      </c>
      <c r="BE119">
        <v>0.90539999999999998</v>
      </c>
    </row>
    <row r="120" spans="8:57" x14ac:dyDescent="0.3">
      <c r="H120">
        <v>215.2775</v>
      </c>
      <c r="I120">
        <v>1.8325</v>
      </c>
      <c r="L120">
        <v>107.1965</v>
      </c>
      <c r="M120">
        <v>0.41920000000000002</v>
      </c>
      <c r="P120">
        <v>107.64749999999999</v>
      </c>
      <c r="Q120">
        <v>0.91890000000000005</v>
      </c>
      <c r="U120">
        <v>215.14670000000001</v>
      </c>
      <c r="V120">
        <v>1.8323</v>
      </c>
      <c r="Y120">
        <v>107.0702</v>
      </c>
      <c r="Z120">
        <v>0.43209999999999998</v>
      </c>
      <c r="AC120">
        <v>107.5213</v>
      </c>
      <c r="AD120">
        <v>0.91849999999999998</v>
      </c>
      <c r="AI120">
        <v>215.2209</v>
      </c>
      <c r="AJ120">
        <v>1.8326</v>
      </c>
      <c r="AM120">
        <v>107.13549999999999</v>
      </c>
      <c r="AN120">
        <v>0.42420000000000002</v>
      </c>
      <c r="AQ120">
        <v>107.5866</v>
      </c>
      <c r="AR120">
        <v>0.91869999999999996</v>
      </c>
      <c r="AV120">
        <v>215.43389999999999</v>
      </c>
      <c r="AW120">
        <v>1.8308</v>
      </c>
      <c r="AZ120">
        <v>107.32340000000001</v>
      </c>
      <c r="BA120">
        <v>0.2893</v>
      </c>
      <c r="BD120">
        <v>107.77460000000001</v>
      </c>
      <c r="BE120">
        <v>0.92659999999999998</v>
      </c>
    </row>
    <row r="121" spans="8:57" x14ac:dyDescent="0.3">
      <c r="H121">
        <v>217.10990000000001</v>
      </c>
      <c r="I121">
        <v>1.8324</v>
      </c>
      <c r="L121">
        <v>108.116</v>
      </c>
      <c r="M121">
        <v>0.3911</v>
      </c>
      <c r="P121">
        <v>108.5626</v>
      </c>
      <c r="Q121">
        <v>0.9113</v>
      </c>
      <c r="U121">
        <v>216.97900000000001</v>
      </c>
      <c r="V121">
        <v>1.8324</v>
      </c>
      <c r="Y121">
        <v>107.9893</v>
      </c>
      <c r="Z121">
        <v>0.40460000000000002</v>
      </c>
      <c r="AC121">
        <v>108.4365</v>
      </c>
      <c r="AD121">
        <v>0.91169999999999995</v>
      </c>
      <c r="AI121">
        <v>217.0538</v>
      </c>
      <c r="AJ121">
        <v>1.8331999999999999</v>
      </c>
      <c r="AM121">
        <v>108.0547</v>
      </c>
      <c r="AN121">
        <v>0.4</v>
      </c>
      <c r="AQ121">
        <v>108.5017</v>
      </c>
      <c r="AR121">
        <v>0.91159999999999997</v>
      </c>
      <c r="AV121">
        <v>217.2645</v>
      </c>
      <c r="AW121">
        <v>1.8305</v>
      </c>
      <c r="AZ121">
        <v>108.2508</v>
      </c>
      <c r="BA121">
        <v>0.27029999999999998</v>
      </c>
      <c r="BD121">
        <v>108.6904</v>
      </c>
      <c r="BE121">
        <v>0.90500000000000003</v>
      </c>
    </row>
    <row r="122" spans="8:57" x14ac:dyDescent="0.3">
      <c r="H122">
        <v>218.94239999999999</v>
      </c>
      <c r="I122">
        <v>1.8325</v>
      </c>
      <c r="L122">
        <v>109.02679999999999</v>
      </c>
      <c r="M122">
        <v>0.4118</v>
      </c>
      <c r="P122">
        <v>109.47799999999999</v>
      </c>
      <c r="Q122">
        <v>0.91930000000000001</v>
      </c>
      <c r="U122">
        <v>218.81139999999999</v>
      </c>
      <c r="V122">
        <v>1.8323</v>
      </c>
      <c r="Y122">
        <v>108.90049999999999</v>
      </c>
      <c r="Z122">
        <v>0.42680000000000001</v>
      </c>
      <c r="AC122">
        <v>109.35169999999999</v>
      </c>
      <c r="AD122">
        <v>0.91869999999999996</v>
      </c>
      <c r="AI122">
        <v>218.8869</v>
      </c>
      <c r="AJ122">
        <v>1.8329</v>
      </c>
      <c r="AM122">
        <v>108.9658</v>
      </c>
      <c r="AN122">
        <v>0.42170000000000002</v>
      </c>
      <c r="AQ122">
        <v>109.417</v>
      </c>
      <c r="AR122">
        <v>0.91890000000000005</v>
      </c>
      <c r="AV122">
        <v>219.095</v>
      </c>
      <c r="AW122">
        <v>1.8304</v>
      </c>
      <c r="AZ122">
        <v>109.15519999999999</v>
      </c>
      <c r="BA122">
        <v>0.28460000000000002</v>
      </c>
      <c r="BD122">
        <v>109.60639999999999</v>
      </c>
      <c r="BE122">
        <v>0.92700000000000005</v>
      </c>
    </row>
    <row r="123" spans="8:57" x14ac:dyDescent="0.3">
      <c r="H123">
        <v>220.7749</v>
      </c>
      <c r="I123">
        <v>1.8325</v>
      </c>
      <c r="L123">
        <v>109.9466</v>
      </c>
      <c r="M123">
        <v>0.38890000000000002</v>
      </c>
      <c r="P123">
        <v>110.3931</v>
      </c>
      <c r="Q123">
        <v>0.91110000000000002</v>
      </c>
      <c r="U123">
        <v>220.64359999999999</v>
      </c>
      <c r="V123">
        <v>1.8323</v>
      </c>
      <c r="Y123">
        <v>109.8198</v>
      </c>
      <c r="Z123">
        <v>0.3977</v>
      </c>
      <c r="AC123">
        <v>110.2668</v>
      </c>
      <c r="AD123">
        <v>0.91149999999999998</v>
      </c>
      <c r="AI123">
        <v>220.71979999999999</v>
      </c>
      <c r="AJ123">
        <v>1.8329</v>
      </c>
      <c r="AM123">
        <v>109.8853</v>
      </c>
      <c r="AN123">
        <v>0.39550000000000002</v>
      </c>
      <c r="AQ123">
        <v>110.3321</v>
      </c>
      <c r="AR123">
        <v>0.91139999999999999</v>
      </c>
      <c r="AV123">
        <v>220.9254</v>
      </c>
      <c r="AW123">
        <v>1.8304</v>
      </c>
      <c r="AZ123">
        <v>110.0831</v>
      </c>
      <c r="BA123">
        <v>0.26519999999999999</v>
      </c>
      <c r="BD123">
        <v>110.5223</v>
      </c>
      <c r="BE123">
        <v>0.90469999999999995</v>
      </c>
    </row>
    <row r="124" spans="8:57" x14ac:dyDescent="0.3">
      <c r="H124">
        <v>222.60740000000001</v>
      </c>
      <c r="I124">
        <v>1.8325</v>
      </c>
      <c r="L124">
        <v>110.8573</v>
      </c>
      <c r="M124">
        <v>0.40699999999999997</v>
      </c>
      <c r="P124">
        <v>111.30840000000001</v>
      </c>
      <c r="Q124">
        <v>0.91949999999999998</v>
      </c>
      <c r="U124">
        <v>222.47579999999999</v>
      </c>
      <c r="V124">
        <v>1.8321000000000001</v>
      </c>
      <c r="Y124">
        <v>110.73090000000001</v>
      </c>
      <c r="Z124">
        <v>0.41920000000000002</v>
      </c>
      <c r="AC124">
        <v>111.182</v>
      </c>
      <c r="AD124">
        <v>0.91900000000000004</v>
      </c>
      <c r="AI124">
        <v>222.55260000000001</v>
      </c>
      <c r="AJ124">
        <v>1.8328</v>
      </c>
      <c r="AM124">
        <v>110.7963</v>
      </c>
      <c r="AN124">
        <v>0.41420000000000001</v>
      </c>
      <c r="AQ124">
        <v>111.2474</v>
      </c>
      <c r="AR124">
        <v>0.91920000000000002</v>
      </c>
      <c r="AV124">
        <v>222.75559999999999</v>
      </c>
      <c r="AW124">
        <v>1.8299000000000001</v>
      </c>
      <c r="AZ124">
        <v>110.9872</v>
      </c>
      <c r="BA124">
        <v>0.27889999999999998</v>
      </c>
      <c r="BD124">
        <v>111.4383</v>
      </c>
      <c r="BE124">
        <v>0.92730000000000001</v>
      </c>
    </row>
    <row r="125" spans="8:57" x14ac:dyDescent="0.3">
      <c r="H125">
        <v>224.43979999999999</v>
      </c>
      <c r="I125">
        <v>1.8324</v>
      </c>
      <c r="L125">
        <v>111.7774</v>
      </c>
      <c r="M125">
        <v>0.38040000000000002</v>
      </c>
      <c r="P125">
        <v>112.22369999999999</v>
      </c>
      <c r="Q125">
        <v>0.91100000000000003</v>
      </c>
      <c r="U125">
        <v>224.30789999999999</v>
      </c>
      <c r="V125">
        <v>1.8320000000000001</v>
      </c>
      <c r="Y125">
        <v>111.6504</v>
      </c>
      <c r="Z125">
        <v>0.39329999999999998</v>
      </c>
      <c r="AC125">
        <v>112.0972</v>
      </c>
      <c r="AD125">
        <v>0.9113</v>
      </c>
      <c r="AI125">
        <v>224.3854</v>
      </c>
      <c r="AJ125">
        <v>1.8328</v>
      </c>
      <c r="AM125">
        <v>111.71599999999999</v>
      </c>
      <c r="AN125">
        <v>0.38890000000000002</v>
      </c>
      <c r="AQ125">
        <v>112.1626</v>
      </c>
      <c r="AR125">
        <v>0.91120000000000001</v>
      </c>
      <c r="AV125">
        <v>224.58510000000001</v>
      </c>
      <c r="AW125">
        <v>1.8292999999999999</v>
      </c>
      <c r="AZ125">
        <v>111.9153</v>
      </c>
      <c r="BA125">
        <v>0.26019999999999999</v>
      </c>
      <c r="BD125">
        <v>112.3541</v>
      </c>
      <c r="BE125">
        <v>0.90439999999999998</v>
      </c>
    </row>
    <row r="126" spans="8:57" x14ac:dyDescent="0.3">
      <c r="H126">
        <v>226.2722</v>
      </c>
      <c r="I126">
        <v>1.8324</v>
      </c>
      <c r="L126">
        <v>112.6879</v>
      </c>
      <c r="M126">
        <v>0.40229999999999999</v>
      </c>
      <c r="P126">
        <v>113.1391</v>
      </c>
      <c r="Q126">
        <v>0.91969999999999996</v>
      </c>
      <c r="U126">
        <v>226.14</v>
      </c>
      <c r="V126">
        <v>1.8322000000000001</v>
      </c>
      <c r="Y126">
        <v>112.5613</v>
      </c>
      <c r="Z126">
        <v>0.4118</v>
      </c>
      <c r="AC126">
        <v>113.0125</v>
      </c>
      <c r="AD126">
        <v>0.91930000000000001</v>
      </c>
      <c r="AI126">
        <v>226.21809999999999</v>
      </c>
      <c r="AJ126">
        <v>1.8325</v>
      </c>
      <c r="AM126">
        <v>112.6268</v>
      </c>
      <c r="AN126">
        <v>0.40939999999999999</v>
      </c>
      <c r="AQ126">
        <v>113.0779</v>
      </c>
      <c r="AR126">
        <v>0.9194</v>
      </c>
      <c r="AV126">
        <v>226.4144</v>
      </c>
      <c r="AW126">
        <v>1.8291999999999999</v>
      </c>
      <c r="AZ126">
        <v>112.81910000000001</v>
      </c>
      <c r="BA126">
        <v>0.27339999999999998</v>
      </c>
      <c r="BD126">
        <v>113.2702</v>
      </c>
      <c r="BE126">
        <v>0.92769999999999997</v>
      </c>
    </row>
    <row r="127" spans="8:57" x14ac:dyDescent="0.3">
      <c r="H127">
        <v>228.1046</v>
      </c>
      <c r="I127">
        <v>1.8323</v>
      </c>
      <c r="L127">
        <v>113.6082</v>
      </c>
      <c r="M127">
        <v>0.37630000000000002</v>
      </c>
      <c r="P127">
        <v>114.0543</v>
      </c>
      <c r="Q127">
        <v>0.91080000000000005</v>
      </c>
      <c r="U127">
        <v>227.97219999999999</v>
      </c>
      <c r="V127">
        <v>1.8321000000000001</v>
      </c>
      <c r="Y127">
        <v>113.4811</v>
      </c>
      <c r="Z127">
        <v>0.3911</v>
      </c>
      <c r="AC127">
        <v>113.9277</v>
      </c>
      <c r="AD127">
        <v>0.91120000000000001</v>
      </c>
      <c r="AI127">
        <v>228.0505</v>
      </c>
      <c r="AJ127">
        <v>1.8325</v>
      </c>
      <c r="AM127">
        <v>113.5467</v>
      </c>
      <c r="AN127">
        <v>0.3846</v>
      </c>
      <c r="AQ127">
        <v>113.9931</v>
      </c>
      <c r="AR127">
        <v>0.91110000000000002</v>
      </c>
      <c r="AV127">
        <v>228.2432</v>
      </c>
      <c r="AW127">
        <v>1.8283</v>
      </c>
      <c r="AZ127">
        <v>113.74769999999999</v>
      </c>
      <c r="BA127">
        <v>0.2545</v>
      </c>
      <c r="BD127">
        <v>114.18600000000001</v>
      </c>
      <c r="BE127">
        <v>0.90390000000000004</v>
      </c>
    </row>
    <row r="128" spans="8:57" x14ac:dyDescent="0.3">
      <c r="H128">
        <v>229.93680000000001</v>
      </c>
      <c r="I128">
        <v>1.8322000000000001</v>
      </c>
      <c r="L128">
        <v>114.51860000000001</v>
      </c>
      <c r="M128">
        <v>0.39550000000000002</v>
      </c>
      <c r="P128">
        <v>114.96980000000001</v>
      </c>
      <c r="Q128">
        <v>0.92010000000000003</v>
      </c>
      <c r="U128">
        <v>229.80430000000001</v>
      </c>
      <c r="V128">
        <v>1.8321000000000001</v>
      </c>
      <c r="Y128">
        <v>114.39190000000001</v>
      </c>
      <c r="Z128">
        <v>0.40939999999999999</v>
      </c>
      <c r="AC128">
        <v>114.84310000000001</v>
      </c>
      <c r="AD128">
        <v>0.91949999999999998</v>
      </c>
      <c r="AI128">
        <v>229.88310000000001</v>
      </c>
      <c r="AJ128">
        <v>1.8327</v>
      </c>
      <c r="AM128">
        <v>114.4573</v>
      </c>
      <c r="AN128">
        <v>0.40460000000000002</v>
      </c>
      <c r="AQ128">
        <v>114.90860000000001</v>
      </c>
      <c r="AR128">
        <v>0.91969999999999996</v>
      </c>
      <c r="AV128">
        <v>230.07130000000001</v>
      </c>
      <c r="AW128">
        <v>1.8281000000000001</v>
      </c>
      <c r="AZ128">
        <v>114.651</v>
      </c>
      <c r="BA128">
        <v>0.26719999999999999</v>
      </c>
      <c r="BD128">
        <v>115.102</v>
      </c>
      <c r="BE128">
        <v>0.92820000000000003</v>
      </c>
    </row>
    <row r="129" spans="8:57" x14ac:dyDescent="0.3">
      <c r="H129">
        <v>231.76900000000001</v>
      </c>
      <c r="I129">
        <v>1.8322000000000001</v>
      </c>
      <c r="L129">
        <v>115.4393</v>
      </c>
      <c r="M129">
        <v>0.37040000000000001</v>
      </c>
      <c r="P129">
        <v>115.88509999999999</v>
      </c>
      <c r="Q129">
        <v>0.91059999999999997</v>
      </c>
      <c r="U129">
        <v>231.63640000000001</v>
      </c>
      <c r="V129">
        <v>1.8321000000000001</v>
      </c>
      <c r="Y129">
        <v>115.312</v>
      </c>
      <c r="Z129">
        <v>0.38250000000000001</v>
      </c>
      <c r="AC129">
        <v>115.75830000000001</v>
      </c>
      <c r="AD129">
        <v>0.91100000000000003</v>
      </c>
      <c r="AI129">
        <v>231.7158</v>
      </c>
      <c r="AJ129">
        <v>1.8326</v>
      </c>
      <c r="AM129">
        <v>115.3776</v>
      </c>
      <c r="AN129">
        <v>0.37840000000000001</v>
      </c>
      <c r="AQ129">
        <v>115.82389999999999</v>
      </c>
      <c r="AR129">
        <v>0.91090000000000004</v>
      </c>
      <c r="AV129">
        <v>231.89869999999999</v>
      </c>
      <c r="AW129">
        <v>1.8266</v>
      </c>
      <c r="AZ129">
        <v>115.5801</v>
      </c>
      <c r="BA129">
        <v>0.25</v>
      </c>
      <c r="BD129">
        <v>116.0179</v>
      </c>
      <c r="BE129">
        <v>0.90359999999999996</v>
      </c>
    </row>
    <row r="130" spans="8:57" x14ac:dyDescent="0.3">
      <c r="H130">
        <v>233.60120000000001</v>
      </c>
      <c r="I130">
        <v>1.8323</v>
      </c>
      <c r="L130">
        <v>116.3494</v>
      </c>
      <c r="M130">
        <v>0.38890000000000002</v>
      </c>
      <c r="P130">
        <v>116.8006</v>
      </c>
      <c r="Q130">
        <v>0.9204</v>
      </c>
      <c r="U130">
        <v>233.46850000000001</v>
      </c>
      <c r="V130">
        <v>1.8321000000000001</v>
      </c>
      <c r="Y130">
        <v>116.2225</v>
      </c>
      <c r="Z130">
        <v>0.40229999999999999</v>
      </c>
      <c r="AC130">
        <v>116.6737</v>
      </c>
      <c r="AD130">
        <v>0.91969999999999996</v>
      </c>
      <c r="AI130">
        <v>233.54839999999999</v>
      </c>
      <c r="AJ130">
        <v>1.8326</v>
      </c>
      <c r="AM130">
        <v>116.2881</v>
      </c>
      <c r="AN130">
        <v>0.3977</v>
      </c>
      <c r="AQ130">
        <v>116.7393</v>
      </c>
      <c r="AR130">
        <v>0.91990000000000005</v>
      </c>
      <c r="AV130">
        <v>233.72489999999999</v>
      </c>
      <c r="AW130">
        <v>1.8258000000000001</v>
      </c>
      <c r="AZ130">
        <v>116.483</v>
      </c>
      <c r="BA130">
        <v>0.26319999999999999</v>
      </c>
      <c r="BD130">
        <v>116.934</v>
      </c>
      <c r="BE130">
        <v>0.92859999999999998</v>
      </c>
    </row>
    <row r="131" spans="8:57" x14ac:dyDescent="0.3">
      <c r="H131">
        <v>235.43350000000001</v>
      </c>
      <c r="I131">
        <v>1.8322000000000001</v>
      </c>
      <c r="L131">
        <v>117.2704</v>
      </c>
      <c r="M131">
        <v>0.36649999999999999</v>
      </c>
      <c r="P131">
        <v>117.71599999999999</v>
      </c>
      <c r="Q131">
        <v>0.91039999999999999</v>
      </c>
      <c r="U131">
        <v>235.3006</v>
      </c>
      <c r="V131">
        <v>1.8322000000000001</v>
      </c>
      <c r="Y131">
        <v>117.14279999999999</v>
      </c>
      <c r="Z131">
        <v>0.37630000000000002</v>
      </c>
      <c r="AC131">
        <v>117.5889</v>
      </c>
      <c r="AD131">
        <v>0.91090000000000004</v>
      </c>
      <c r="AI131">
        <v>235.381</v>
      </c>
      <c r="AJ131">
        <v>1.8326</v>
      </c>
      <c r="AM131">
        <v>117.2086</v>
      </c>
      <c r="AN131">
        <v>0.37230000000000002</v>
      </c>
      <c r="AQ131">
        <v>117.6546</v>
      </c>
      <c r="AR131">
        <v>0.91080000000000005</v>
      </c>
      <c r="AV131">
        <v>235.5504</v>
      </c>
      <c r="AW131">
        <v>1.8252999999999999</v>
      </c>
      <c r="AZ131">
        <v>117.4126</v>
      </c>
      <c r="BA131">
        <v>0.24560000000000001</v>
      </c>
      <c r="BD131">
        <v>117.84990000000001</v>
      </c>
      <c r="BE131">
        <v>0.90310000000000001</v>
      </c>
    </row>
    <row r="132" spans="8:57" x14ac:dyDescent="0.3">
      <c r="H132">
        <v>237.26580000000001</v>
      </c>
      <c r="I132">
        <v>1.8323</v>
      </c>
      <c r="L132">
        <v>118.1803</v>
      </c>
      <c r="M132">
        <v>0.3846</v>
      </c>
      <c r="P132">
        <v>118.6315</v>
      </c>
      <c r="Q132">
        <v>0.92059999999999997</v>
      </c>
      <c r="U132">
        <v>237.1326</v>
      </c>
      <c r="V132">
        <v>1.8319000000000001</v>
      </c>
      <c r="Y132">
        <v>118.0532</v>
      </c>
      <c r="Z132">
        <v>0.3977</v>
      </c>
      <c r="AC132">
        <v>118.5043</v>
      </c>
      <c r="AD132">
        <v>0.91990000000000005</v>
      </c>
      <c r="AI132">
        <v>237.21360000000001</v>
      </c>
      <c r="AJ132">
        <v>1.8326</v>
      </c>
      <c r="AM132">
        <v>118.1189</v>
      </c>
      <c r="AN132">
        <v>0.39329999999999998</v>
      </c>
      <c r="AQ132">
        <v>118.5701</v>
      </c>
      <c r="AR132">
        <v>0.92020000000000002</v>
      </c>
      <c r="AV132">
        <v>237.37540000000001</v>
      </c>
      <c r="AW132">
        <v>1.8245</v>
      </c>
      <c r="AZ132">
        <v>118.315</v>
      </c>
      <c r="BA132">
        <v>0.25740000000000002</v>
      </c>
      <c r="BD132">
        <v>118.7659</v>
      </c>
      <c r="BE132">
        <v>0.92900000000000005</v>
      </c>
    </row>
    <row r="133" spans="8:57" x14ac:dyDescent="0.3">
      <c r="H133">
        <v>239.09800000000001</v>
      </c>
      <c r="I133">
        <v>1.8321000000000001</v>
      </c>
      <c r="L133">
        <v>119.1016</v>
      </c>
      <c r="M133">
        <v>0.35899999999999999</v>
      </c>
      <c r="P133">
        <v>119.54689999999999</v>
      </c>
      <c r="Q133">
        <v>0.91020000000000001</v>
      </c>
      <c r="U133">
        <v>238.96449999999999</v>
      </c>
      <c r="V133">
        <v>1.8318000000000001</v>
      </c>
      <c r="Y133">
        <v>118.9738</v>
      </c>
      <c r="Z133">
        <v>0.37040000000000001</v>
      </c>
      <c r="AC133">
        <v>119.4196</v>
      </c>
      <c r="AD133">
        <v>0.91069999999999995</v>
      </c>
      <c r="AI133">
        <v>239.0462</v>
      </c>
      <c r="AJ133">
        <v>1.8326</v>
      </c>
      <c r="AM133">
        <v>119.0398</v>
      </c>
      <c r="AN133">
        <v>0.36649999999999999</v>
      </c>
      <c r="AQ133">
        <v>119.4855</v>
      </c>
      <c r="AR133">
        <v>0.91059999999999997</v>
      </c>
      <c r="AV133">
        <v>239.19990000000001</v>
      </c>
      <c r="AW133">
        <v>1.8246</v>
      </c>
      <c r="AZ133">
        <v>119.245</v>
      </c>
      <c r="BA133">
        <v>0.24049999999999999</v>
      </c>
      <c r="BD133">
        <v>119.6819</v>
      </c>
      <c r="BE133">
        <v>0.90290000000000004</v>
      </c>
    </row>
    <row r="134" spans="8:57" x14ac:dyDescent="0.3">
      <c r="H134">
        <v>240.93010000000001</v>
      </c>
      <c r="I134">
        <v>1.8322000000000001</v>
      </c>
      <c r="L134">
        <v>120.0112</v>
      </c>
      <c r="M134">
        <v>0.37840000000000001</v>
      </c>
      <c r="P134">
        <v>120.4624</v>
      </c>
      <c r="Q134">
        <v>0.92079999999999995</v>
      </c>
      <c r="U134">
        <v>240.7963</v>
      </c>
      <c r="V134">
        <v>1.8318000000000001</v>
      </c>
      <c r="Y134">
        <v>119.884</v>
      </c>
      <c r="Z134">
        <v>0.3911</v>
      </c>
      <c r="AC134">
        <v>120.3351</v>
      </c>
      <c r="AD134">
        <v>0.92020000000000002</v>
      </c>
      <c r="AI134">
        <v>240.87860000000001</v>
      </c>
      <c r="AJ134">
        <v>1.8322000000000001</v>
      </c>
      <c r="AM134">
        <v>119.9499</v>
      </c>
      <c r="AN134">
        <v>0.38669999999999999</v>
      </c>
      <c r="AQ134">
        <v>120.4011</v>
      </c>
      <c r="AR134">
        <v>0.92049999999999998</v>
      </c>
      <c r="AV134">
        <v>241.93530000000001</v>
      </c>
      <c r="AW134">
        <v>3.6461999999999999</v>
      </c>
      <c r="AZ134">
        <v>120.1472</v>
      </c>
      <c r="BA134">
        <v>0.25269999999999998</v>
      </c>
      <c r="BD134">
        <v>120.598</v>
      </c>
      <c r="BE134">
        <v>0.9294</v>
      </c>
    </row>
    <row r="135" spans="8:57" x14ac:dyDescent="0.3">
      <c r="H135">
        <v>242.76240000000001</v>
      </c>
      <c r="I135">
        <v>1.8324</v>
      </c>
      <c r="L135">
        <v>120.9327</v>
      </c>
      <c r="M135">
        <v>0.35349999999999998</v>
      </c>
      <c r="P135">
        <v>121.37779999999999</v>
      </c>
      <c r="Q135">
        <v>0.91</v>
      </c>
      <c r="U135">
        <v>242.62799999999999</v>
      </c>
      <c r="V135">
        <v>1.8317000000000001</v>
      </c>
      <c r="Y135">
        <v>120.8048</v>
      </c>
      <c r="Z135">
        <v>0.36459999999999998</v>
      </c>
      <c r="AC135">
        <v>121.2505</v>
      </c>
      <c r="AD135">
        <v>0.91049999999999998</v>
      </c>
      <c r="AI135">
        <v>242.71090000000001</v>
      </c>
      <c r="AJ135">
        <v>1.8324</v>
      </c>
      <c r="AM135">
        <v>120.87090000000001</v>
      </c>
      <c r="AN135">
        <v>0.36270000000000002</v>
      </c>
      <c r="AQ135">
        <v>121.3165</v>
      </c>
      <c r="AR135">
        <v>0.9103</v>
      </c>
      <c r="AZ135">
        <v>121.0775</v>
      </c>
      <c r="BA135">
        <v>0.23649999999999999</v>
      </c>
      <c r="BD135">
        <v>121.51390000000001</v>
      </c>
      <c r="BE135">
        <v>0.90239999999999998</v>
      </c>
    </row>
    <row r="136" spans="8:57" x14ac:dyDescent="0.3">
      <c r="H136">
        <v>244.5943</v>
      </c>
      <c r="I136">
        <v>1.8314999999999999</v>
      </c>
      <c r="L136">
        <v>121.84220000000001</v>
      </c>
      <c r="M136">
        <v>0.37230000000000002</v>
      </c>
      <c r="P136">
        <v>122.29340000000001</v>
      </c>
      <c r="Q136">
        <v>0.92110000000000003</v>
      </c>
      <c r="U136">
        <v>244.45949999999999</v>
      </c>
      <c r="V136">
        <v>1.8311999999999999</v>
      </c>
      <c r="Y136">
        <v>121.7148</v>
      </c>
      <c r="Z136">
        <v>0.3846</v>
      </c>
      <c r="AC136">
        <v>122.166</v>
      </c>
      <c r="AD136">
        <v>0.92059999999999997</v>
      </c>
      <c r="AI136">
        <v>244.54320000000001</v>
      </c>
      <c r="AJ136">
        <v>1.8322000000000001</v>
      </c>
      <c r="AM136">
        <v>121.7808</v>
      </c>
      <c r="AN136">
        <v>0.38040000000000002</v>
      </c>
      <c r="AQ136">
        <v>122.232</v>
      </c>
      <c r="AR136">
        <v>0.92069999999999996</v>
      </c>
      <c r="AZ136">
        <v>121.97929999999999</v>
      </c>
      <c r="BA136">
        <v>0.24729999999999999</v>
      </c>
      <c r="BD136">
        <v>122.4301</v>
      </c>
      <c r="BE136">
        <v>0.92989999999999995</v>
      </c>
    </row>
    <row r="137" spans="8:57" x14ac:dyDescent="0.3">
      <c r="H137">
        <v>246.42580000000001</v>
      </c>
      <c r="I137">
        <v>1.8313999999999999</v>
      </c>
      <c r="L137">
        <v>122.76390000000001</v>
      </c>
      <c r="M137">
        <v>0.35</v>
      </c>
      <c r="P137">
        <v>123.2088</v>
      </c>
      <c r="Q137">
        <v>0.90980000000000005</v>
      </c>
      <c r="U137">
        <v>246.29079999999999</v>
      </c>
      <c r="V137">
        <v>1.8312999999999999</v>
      </c>
      <c r="Y137">
        <v>122.636</v>
      </c>
      <c r="Z137">
        <v>0.36270000000000002</v>
      </c>
      <c r="AC137">
        <v>123.0814</v>
      </c>
      <c r="AD137">
        <v>0.91020000000000001</v>
      </c>
      <c r="AI137">
        <v>246.37540000000001</v>
      </c>
      <c r="AJ137">
        <v>1.8323</v>
      </c>
      <c r="AM137">
        <v>122.7022</v>
      </c>
      <c r="AN137">
        <v>0.3553</v>
      </c>
      <c r="AQ137">
        <v>123.1474</v>
      </c>
      <c r="AR137">
        <v>0.9103</v>
      </c>
      <c r="AZ137">
        <v>122.9101</v>
      </c>
      <c r="BA137">
        <v>0.23100000000000001</v>
      </c>
      <c r="BD137">
        <v>123.34610000000001</v>
      </c>
      <c r="BE137">
        <v>0.90210000000000001</v>
      </c>
    </row>
    <row r="138" spans="8:57" x14ac:dyDescent="0.3">
      <c r="H138">
        <v>248.25710000000001</v>
      </c>
      <c r="I138">
        <v>1.8311999999999999</v>
      </c>
      <c r="L138">
        <v>123.6733</v>
      </c>
      <c r="M138">
        <v>0.36649999999999999</v>
      </c>
      <c r="P138">
        <v>124.1245</v>
      </c>
      <c r="Q138">
        <v>0.92149999999999999</v>
      </c>
      <c r="U138">
        <v>248.12200000000001</v>
      </c>
      <c r="V138">
        <v>1.8311999999999999</v>
      </c>
      <c r="Y138">
        <v>123.5457</v>
      </c>
      <c r="Z138">
        <v>0.38040000000000002</v>
      </c>
      <c r="AC138">
        <v>123.9969</v>
      </c>
      <c r="AD138">
        <v>0.92079999999999995</v>
      </c>
      <c r="AI138">
        <v>248.20779999999999</v>
      </c>
      <c r="AJ138">
        <v>1.8323</v>
      </c>
      <c r="AM138">
        <v>123.61190000000001</v>
      </c>
      <c r="AN138">
        <v>0.37630000000000002</v>
      </c>
      <c r="AQ138">
        <v>124.06310000000001</v>
      </c>
      <c r="AR138">
        <v>0.92100000000000004</v>
      </c>
      <c r="AZ138">
        <v>123.8115</v>
      </c>
      <c r="BA138">
        <v>0.24310000000000001</v>
      </c>
      <c r="BD138">
        <v>124.2623</v>
      </c>
      <c r="BE138">
        <v>0.93030000000000002</v>
      </c>
    </row>
    <row r="139" spans="8:57" x14ac:dyDescent="0.3">
      <c r="H139">
        <v>250.0883</v>
      </c>
      <c r="I139">
        <v>1.8310999999999999</v>
      </c>
      <c r="L139">
        <v>124.59529999999999</v>
      </c>
      <c r="M139">
        <v>0.34649999999999997</v>
      </c>
      <c r="P139">
        <v>125.0399</v>
      </c>
      <c r="Q139">
        <v>0.90949999999999998</v>
      </c>
      <c r="U139">
        <v>249.95330000000001</v>
      </c>
      <c r="V139">
        <v>1.8313999999999999</v>
      </c>
      <c r="Y139">
        <v>124.4671</v>
      </c>
      <c r="Z139">
        <v>0.35709999999999997</v>
      </c>
      <c r="AC139">
        <v>124.9123</v>
      </c>
      <c r="AD139">
        <v>0.91</v>
      </c>
      <c r="AI139">
        <v>250.03989999999999</v>
      </c>
      <c r="AJ139">
        <v>1.8320000000000001</v>
      </c>
      <c r="AM139">
        <v>124.5335</v>
      </c>
      <c r="AN139">
        <v>0.35349999999999998</v>
      </c>
      <c r="AQ139">
        <v>124.9786</v>
      </c>
      <c r="AR139">
        <v>0.91</v>
      </c>
      <c r="AZ139">
        <v>124.74290000000001</v>
      </c>
      <c r="BA139">
        <v>0.22650000000000001</v>
      </c>
      <c r="BD139">
        <v>125.1782</v>
      </c>
      <c r="BE139">
        <v>0.90159999999999996</v>
      </c>
    </row>
    <row r="140" spans="8:57" x14ac:dyDescent="0.3">
      <c r="H140">
        <v>251.91929999999999</v>
      </c>
      <c r="I140">
        <v>1.831</v>
      </c>
      <c r="L140">
        <v>125.5044</v>
      </c>
      <c r="M140">
        <v>0.36080000000000001</v>
      </c>
      <c r="P140">
        <v>125.9556</v>
      </c>
      <c r="Q140">
        <v>0.92179999999999995</v>
      </c>
      <c r="U140">
        <v>251.78469999999999</v>
      </c>
      <c r="V140">
        <v>1.8312999999999999</v>
      </c>
      <c r="Y140">
        <v>125.3767</v>
      </c>
      <c r="Z140">
        <v>0.37230000000000002</v>
      </c>
      <c r="AC140">
        <v>125.8279</v>
      </c>
      <c r="AD140">
        <v>0.92120000000000002</v>
      </c>
      <c r="AI140">
        <v>251.87190000000001</v>
      </c>
      <c r="AJ140">
        <v>1.8320000000000001</v>
      </c>
      <c r="AM140">
        <v>125.4431</v>
      </c>
      <c r="AN140">
        <v>0.36840000000000001</v>
      </c>
      <c r="AQ140">
        <v>125.8942</v>
      </c>
      <c r="AR140">
        <v>0.92120000000000002</v>
      </c>
      <c r="AZ140">
        <v>125.6437</v>
      </c>
      <c r="BA140">
        <v>0.23810000000000001</v>
      </c>
      <c r="BD140">
        <v>126.09439999999999</v>
      </c>
      <c r="BE140">
        <v>0.93079999999999996</v>
      </c>
    </row>
    <row r="141" spans="8:57" x14ac:dyDescent="0.3">
      <c r="H141">
        <v>253.75030000000001</v>
      </c>
      <c r="I141">
        <v>1.831</v>
      </c>
      <c r="L141">
        <v>126.4268</v>
      </c>
      <c r="M141">
        <v>0.33979999999999999</v>
      </c>
      <c r="P141">
        <v>126.8712</v>
      </c>
      <c r="Q141">
        <v>0.90939999999999999</v>
      </c>
      <c r="U141">
        <v>253.61590000000001</v>
      </c>
      <c r="V141">
        <v>1.8311999999999999</v>
      </c>
      <c r="Y141">
        <v>126.2985</v>
      </c>
      <c r="Z141">
        <v>0.3518</v>
      </c>
      <c r="AC141">
        <v>126.74339999999999</v>
      </c>
      <c r="AD141">
        <v>0.90980000000000005</v>
      </c>
      <c r="AI141">
        <v>253.7037</v>
      </c>
      <c r="AJ141">
        <v>1.8315999999999999</v>
      </c>
      <c r="AM141">
        <v>126.36490000000001</v>
      </c>
      <c r="AN141">
        <v>0.34649999999999997</v>
      </c>
      <c r="AQ141">
        <v>126.8098</v>
      </c>
      <c r="AR141">
        <v>0.90990000000000004</v>
      </c>
      <c r="AZ141">
        <v>126.57550000000001</v>
      </c>
      <c r="BA141">
        <v>0.22289999999999999</v>
      </c>
      <c r="BD141">
        <v>127.0104</v>
      </c>
      <c r="BE141">
        <v>0.9012</v>
      </c>
    </row>
    <row r="142" spans="8:57" x14ac:dyDescent="0.3">
      <c r="H142">
        <v>255.5812</v>
      </c>
      <c r="I142">
        <v>1.8309</v>
      </c>
      <c r="L142">
        <v>127.3357</v>
      </c>
      <c r="M142">
        <v>0.35709999999999997</v>
      </c>
      <c r="P142">
        <v>127.7869</v>
      </c>
      <c r="Q142">
        <v>0.92190000000000005</v>
      </c>
      <c r="U142">
        <v>255.447</v>
      </c>
      <c r="V142">
        <v>1.831</v>
      </c>
      <c r="Y142">
        <v>127.20780000000001</v>
      </c>
      <c r="Z142">
        <v>0.36840000000000001</v>
      </c>
      <c r="AC142">
        <v>127.65900000000001</v>
      </c>
      <c r="AD142">
        <v>0.92130000000000001</v>
      </c>
      <c r="AI142">
        <v>255.5352</v>
      </c>
      <c r="AJ142">
        <v>1.8313999999999999</v>
      </c>
      <c r="AM142">
        <v>127.2743</v>
      </c>
      <c r="AN142">
        <v>0.36459999999999998</v>
      </c>
      <c r="AQ142">
        <v>127.72539999999999</v>
      </c>
      <c r="AR142">
        <v>0.9214</v>
      </c>
      <c r="AZ142">
        <v>127.476</v>
      </c>
      <c r="BA142">
        <v>0.23330000000000001</v>
      </c>
      <c r="BD142">
        <v>127.92659999999999</v>
      </c>
      <c r="BE142">
        <v>0.93120000000000003</v>
      </c>
    </row>
    <row r="143" spans="8:57" x14ac:dyDescent="0.3">
      <c r="H143">
        <v>257.41219999999998</v>
      </c>
      <c r="I143">
        <v>1.8309</v>
      </c>
      <c r="L143">
        <v>128.25829999999999</v>
      </c>
      <c r="M143">
        <v>0.33329999999999999</v>
      </c>
      <c r="P143">
        <v>128.70240000000001</v>
      </c>
      <c r="Q143">
        <v>0.90910000000000002</v>
      </c>
      <c r="U143">
        <v>257.27809999999999</v>
      </c>
      <c r="V143">
        <v>1.8311999999999999</v>
      </c>
      <c r="Y143">
        <v>128.12979999999999</v>
      </c>
      <c r="Z143">
        <v>0.34310000000000002</v>
      </c>
      <c r="AC143">
        <v>128.5744</v>
      </c>
      <c r="AD143">
        <v>0.90959999999999996</v>
      </c>
      <c r="AI143">
        <v>257.36649999999997</v>
      </c>
      <c r="AJ143">
        <v>1.8312999999999999</v>
      </c>
      <c r="AM143">
        <v>128.19640000000001</v>
      </c>
      <c r="AN143">
        <v>0.34150000000000003</v>
      </c>
      <c r="AQ143">
        <v>128.64099999999999</v>
      </c>
      <c r="AR143">
        <v>0.90969999999999995</v>
      </c>
      <c r="AZ143">
        <v>128.4083</v>
      </c>
      <c r="BA143">
        <v>0.21809999999999999</v>
      </c>
      <c r="BD143">
        <v>128.8426</v>
      </c>
      <c r="BE143">
        <v>0.90069999999999995</v>
      </c>
    </row>
    <row r="144" spans="8:57" x14ac:dyDescent="0.3">
      <c r="H144">
        <v>259.24270000000001</v>
      </c>
      <c r="I144">
        <v>1.8301000000000001</v>
      </c>
      <c r="L144">
        <v>129.1669</v>
      </c>
      <c r="M144">
        <v>0.35</v>
      </c>
      <c r="P144">
        <v>129.61799999999999</v>
      </c>
      <c r="Q144">
        <v>0.92230000000000001</v>
      </c>
      <c r="U144">
        <v>259.10910000000001</v>
      </c>
      <c r="V144">
        <v>1.8307</v>
      </c>
      <c r="Y144">
        <v>129.03890000000001</v>
      </c>
      <c r="Z144">
        <v>0.36270000000000002</v>
      </c>
      <c r="AC144">
        <v>129.49010000000001</v>
      </c>
      <c r="AD144">
        <v>0.92169999999999996</v>
      </c>
      <c r="AI144">
        <v>259.19779999999997</v>
      </c>
      <c r="AJ144">
        <v>1.8311999999999999</v>
      </c>
      <c r="AM144">
        <v>129.10550000000001</v>
      </c>
      <c r="AN144">
        <v>0.35899999999999999</v>
      </c>
      <c r="AQ144">
        <v>129.55670000000001</v>
      </c>
      <c r="AR144">
        <v>0.92169999999999996</v>
      </c>
      <c r="AZ144">
        <v>129.3082</v>
      </c>
      <c r="BA144">
        <v>0.22800000000000001</v>
      </c>
      <c r="BD144">
        <v>129.75880000000001</v>
      </c>
      <c r="BE144">
        <v>0.93179999999999996</v>
      </c>
    </row>
    <row r="145" spans="8:57" x14ac:dyDescent="0.3">
      <c r="H145">
        <v>261.07260000000002</v>
      </c>
      <c r="I145">
        <v>1.8298000000000001</v>
      </c>
      <c r="L145">
        <v>130.0899</v>
      </c>
      <c r="M145">
        <v>0.3286</v>
      </c>
      <c r="P145">
        <v>130.53360000000001</v>
      </c>
      <c r="Q145">
        <v>0.90890000000000004</v>
      </c>
      <c r="U145">
        <v>260.93970000000002</v>
      </c>
      <c r="V145">
        <v>1.8306</v>
      </c>
      <c r="Y145">
        <v>129.96119999999999</v>
      </c>
      <c r="Z145">
        <v>0.33979999999999999</v>
      </c>
      <c r="AC145">
        <v>130.40559999999999</v>
      </c>
      <c r="AD145">
        <v>0.90939999999999999</v>
      </c>
      <c r="AI145">
        <v>261.02879999999999</v>
      </c>
      <c r="AJ145">
        <v>1.8307</v>
      </c>
      <c r="AM145">
        <v>130.02789999999999</v>
      </c>
      <c r="AN145">
        <v>0.33650000000000002</v>
      </c>
      <c r="AQ145">
        <v>130.47229999999999</v>
      </c>
      <c r="AR145">
        <v>0.90949999999999998</v>
      </c>
      <c r="AZ145">
        <v>130.24109999999999</v>
      </c>
      <c r="BA145">
        <v>0.21340000000000001</v>
      </c>
      <c r="BD145">
        <v>130.6748</v>
      </c>
      <c r="BE145">
        <v>0.90029999999999999</v>
      </c>
    </row>
    <row r="146" spans="8:57" x14ac:dyDescent="0.3">
      <c r="H146">
        <v>262.9024</v>
      </c>
      <c r="I146">
        <v>1.8298000000000001</v>
      </c>
      <c r="L146">
        <v>130.9982</v>
      </c>
      <c r="M146">
        <v>0.34649999999999997</v>
      </c>
      <c r="P146">
        <v>131.44929999999999</v>
      </c>
      <c r="Q146">
        <v>0.92249999999999999</v>
      </c>
      <c r="U146">
        <v>262.77030000000002</v>
      </c>
      <c r="V146">
        <v>1.8306</v>
      </c>
      <c r="Y146">
        <v>130.87010000000001</v>
      </c>
      <c r="Z146">
        <v>0.35709999999999997</v>
      </c>
      <c r="AC146">
        <v>131.3212</v>
      </c>
      <c r="AD146">
        <v>0.92190000000000005</v>
      </c>
      <c r="AI146">
        <v>262.85950000000003</v>
      </c>
      <c r="AJ146">
        <v>1.8307</v>
      </c>
      <c r="AM146">
        <v>130.93690000000001</v>
      </c>
      <c r="AN146">
        <v>0.3553</v>
      </c>
      <c r="AQ146">
        <v>131.38800000000001</v>
      </c>
      <c r="AR146">
        <v>0.92200000000000004</v>
      </c>
      <c r="AZ146">
        <v>131.14060000000001</v>
      </c>
      <c r="BA146">
        <v>0.22439999999999999</v>
      </c>
      <c r="BD146">
        <v>131.59110000000001</v>
      </c>
      <c r="BE146">
        <v>0.93220000000000003</v>
      </c>
    </row>
    <row r="147" spans="8:57" x14ac:dyDescent="0.3">
      <c r="H147">
        <v>264.73200000000003</v>
      </c>
      <c r="I147">
        <v>1.8294999999999999</v>
      </c>
      <c r="L147">
        <v>131.92140000000001</v>
      </c>
      <c r="M147">
        <v>0.3241</v>
      </c>
      <c r="P147">
        <v>132.36490000000001</v>
      </c>
      <c r="Q147">
        <v>0.90869999999999995</v>
      </c>
      <c r="U147">
        <v>264.60079999999999</v>
      </c>
      <c r="V147">
        <v>1.8303</v>
      </c>
      <c r="Y147">
        <v>131.79259999999999</v>
      </c>
      <c r="Z147">
        <v>0.33489999999999998</v>
      </c>
      <c r="AC147">
        <v>132.23679999999999</v>
      </c>
      <c r="AD147">
        <v>0.90920000000000001</v>
      </c>
      <c r="AI147">
        <v>264.69009999999997</v>
      </c>
      <c r="AJ147">
        <v>1.8305</v>
      </c>
      <c r="AM147">
        <v>131.8596</v>
      </c>
      <c r="AN147">
        <v>0.33179999999999998</v>
      </c>
      <c r="AQ147">
        <v>132.30359999999999</v>
      </c>
      <c r="AR147">
        <v>0.90920000000000001</v>
      </c>
      <c r="AZ147">
        <v>132.07400000000001</v>
      </c>
      <c r="BA147">
        <v>0.20830000000000001</v>
      </c>
      <c r="BD147">
        <v>132.50710000000001</v>
      </c>
      <c r="BE147">
        <v>0.89980000000000004</v>
      </c>
    </row>
    <row r="148" spans="8:57" x14ac:dyDescent="0.3">
      <c r="H148">
        <v>266.5616</v>
      </c>
      <c r="I148">
        <v>1.8295999999999999</v>
      </c>
      <c r="L148">
        <v>132.8295</v>
      </c>
      <c r="M148">
        <v>0.34150000000000003</v>
      </c>
      <c r="P148">
        <v>133.2807</v>
      </c>
      <c r="Q148">
        <v>0.92279999999999995</v>
      </c>
      <c r="U148">
        <v>266.43099999999998</v>
      </c>
      <c r="V148">
        <v>1.8302</v>
      </c>
      <c r="Y148">
        <v>132.70140000000001</v>
      </c>
      <c r="Z148">
        <v>0.3518</v>
      </c>
      <c r="AC148">
        <v>133.1525</v>
      </c>
      <c r="AD148">
        <v>0.92220000000000002</v>
      </c>
      <c r="AI148">
        <v>266.52050000000003</v>
      </c>
      <c r="AJ148">
        <v>1.8305</v>
      </c>
      <c r="AM148">
        <v>132.76820000000001</v>
      </c>
      <c r="AN148">
        <v>0.3483</v>
      </c>
      <c r="AQ148">
        <v>133.21940000000001</v>
      </c>
      <c r="AR148">
        <v>0.92230000000000001</v>
      </c>
      <c r="AZ148">
        <v>132.97300000000001</v>
      </c>
      <c r="BA148">
        <v>0.21870000000000001</v>
      </c>
      <c r="BD148">
        <v>133.42339999999999</v>
      </c>
      <c r="BE148">
        <v>0.93279999999999996</v>
      </c>
    </row>
    <row r="149" spans="8:57" x14ac:dyDescent="0.3">
      <c r="H149">
        <v>268.39109999999999</v>
      </c>
      <c r="I149">
        <v>1.8292999999999999</v>
      </c>
      <c r="L149">
        <v>133.75309999999999</v>
      </c>
      <c r="M149">
        <v>0.31819999999999998</v>
      </c>
      <c r="P149">
        <v>134.19630000000001</v>
      </c>
      <c r="Q149">
        <v>0.90849999999999997</v>
      </c>
      <c r="U149">
        <v>268.26089999999999</v>
      </c>
      <c r="V149">
        <v>1.8297000000000001</v>
      </c>
      <c r="Y149">
        <v>133.6242</v>
      </c>
      <c r="Z149">
        <v>0.3286</v>
      </c>
      <c r="AC149">
        <v>134.06809999999999</v>
      </c>
      <c r="AD149">
        <v>0.90900000000000003</v>
      </c>
      <c r="AI149">
        <v>268.35079999999999</v>
      </c>
      <c r="AJ149">
        <v>1.8301000000000001</v>
      </c>
      <c r="AM149">
        <v>133.69120000000001</v>
      </c>
      <c r="AN149">
        <v>0.3271</v>
      </c>
      <c r="AQ149">
        <v>134.13499999999999</v>
      </c>
      <c r="AR149">
        <v>0.90910000000000002</v>
      </c>
      <c r="AZ149">
        <v>133.90690000000001</v>
      </c>
      <c r="BA149">
        <v>0.20469999999999999</v>
      </c>
      <c r="BD149">
        <v>134.33949999999999</v>
      </c>
      <c r="BE149">
        <v>0.89929999999999999</v>
      </c>
    </row>
    <row r="150" spans="8:57" x14ac:dyDescent="0.3">
      <c r="H150">
        <v>270.22000000000003</v>
      </c>
      <c r="I150">
        <v>1.8286</v>
      </c>
      <c r="L150">
        <v>134.661</v>
      </c>
      <c r="M150">
        <v>0.33650000000000002</v>
      </c>
      <c r="P150">
        <v>135.1121</v>
      </c>
      <c r="Q150">
        <v>0.92310000000000003</v>
      </c>
      <c r="U150">
        <v>270.09070000000003</v>
      </c>
      <c r="V150">
        <v>1.8298000000000001</v>
      </c>
      <c r="Y150">
        <v>134.53270000000001</v>
      </c>
      <c r="Z150">
        <v>0.34649999999999997</v>
      </c>
      <c r="AC150">
        <v>134.98390000000001</v>
      </c>
      <c r="AD150">
        <v>0.92249999999999999</v>
      </c>
      <c r="AI150">
        <v>270.1807</v>
      </c>
      <c r="AJ150">
        <v>1.8294999999999999</v>
      </c>
      <c r="AM150">
        <v>134.59979999999999</v>
      </c>
      <c r="AN150">
        <v>0.3448</v>
      </c>
      <c r="AQ150">
        <v>135.05080000000001</v>
      </c>
      <c r="AR150">
        <v>0.92249999999999999</v>
      </c>
      <c r="AZ150">
        <v>134.80539999999999</v>
      </c>
      <c r="BA150">
        <v>0.2147</v>
      </c>
      <c r="BD150">
        <v>135.25569999999999</v>
      </c>
      <c r="BE150">
        <v>0.93330000000000002</v>
      </c>
    </row>
    <row r="151" spans="8:57" x14ac:dyDescent="0.3">
      <c r="H151">
        <v>272.04809999999998</v>
      </c>
      <c r="I151">
        <v>1.8275999999999999</v>
      </c>
      <c r="L151">
        <v>135.5849</v>
      </c>
      <c r="M151">
        <v>0.31390000000000001</v>
      </c>
      <c r="P151">
        <v>136.02780000000001</v>
      </c>
      <c r="Q151">
        <v>0.90810000000000002</v>
      </c>
      <c r="U151">
        <v>271.92110000000002</v>
      </c>
      <c r="V151">
        <v>1.831</v>
      </c>
      <c r="Y151">
        <v>135.45590000000001</v>
      </c>
      <c r="Z151">
        <v>0.3241</v>
      </c>
      <c r="AC151">
        <v>135.89949999999999</v>
      </c>
      <c r="AD151">
        <v>0.90869999999999995</v>
      </c>
      <c r="AI151">
        <v>272.0102</v>
      </c>
      <c r="AJ151">
        <v>1.8295999999999999</v>
      </c>
      <c r="AM151">
        <v>135.523</v>
      </c>
      <c r="AN151">
        <v>0.3211</v>
      </c>
      <c r="AQ151">
        <v>135.9665</v>
      </c>
      <c r="AR151">
        <v>0.90890000000000004</v>
      </c>
      <c r="AZ151">
        <v>135.74</v>
      </c>
      <c r="BA151">
        <v>0.19939999999999999</v>
      </c>
      <c r="BD151">
        <v>136.17179999999999</v>
      </c>
      <c r="BE151">
        <v>0.89880000000000004</v>
      </c>
    </row>
    <row r="152" spans="8:57" x14ac:dyDescent="0.3">
      <c r="H152">
        <v>273.87529999999998</v>
      </c>
      <c r="I152">
        <v>1.8268</v>
      </c>
      <c r="L152">
        <v>136.4924</v>
      </c>
      <c r="M152">
        <v>0.3286</v>
      </c>
      <c r="P152">
        <v>136.9436</v>
      </c>
      <c r="Q152">
        <v>0.92349999999999999</v>
      </c>
      <c r="U152">
        <v>273.7509</v>
      </c>
      <c r="V152">
        <v>1.8285</v>
      </c>
      <c r="Y152">
        <v>136.36410000000001</v>
      </c>
      <c r="Z152">
        <v>0.34150000000000003</v>
      </c>
      <c r="AC152">
        <v>136.8152</v>
      </c>
      <c r="AD152">
        <v>0.92279999999999995</v>
      </c>
      <c r="AI152">
        <v>273.83960000000002</v>
      </c>
      <c r="AJ152">
        <v>1.8292999999999999</v>
      </c>
      <c r="AM152">
        <v>136.43129999999999</v>
      </c>
      <c r="AN152">
        <v>0.33979999999999999</v>
      </c>
      <c r="AQ152">
        <v>136.88239999999999</v>
      </c>
      <c r="AR152">
        <v>0.92279999999999995</v>
      </c>
      <c r="AZ152">
        <v>136.6379</v>
      </c>
      <c r="BA152">
        <v>0.2102</v>
      </c>
      <c r="BD152">
        <v>137.0881</v>
      </c>
      <c r="BE152">
        <v>0.93389999999999995</v>
      </c>
    </row>
    <row r="153" spans="8:57" x14ac:dyDescent="0.3">
      <c r="H153">
        <v>275.70159999999998</v>
      </c>
      <c r="I153">
        <v>1.8258000000000001</v>
      </c>
      <c r="L153">
        <v>137.41650000000001</v>
      </c>
      <c r="M153">
        <v>0.31109999999999999</v>
      </c>
      <c r="P153">
        <v>137.85929999999999</v>
      </c>
      <c r="Q153">
        <v>0.90790000000000004</v>
      </c>
      <c r="U153">
        <v>275.57929999999999</v>
      </c>
      <c r="V153">
        <v>1.8285</v>
      </c>
      <c r="Y153">
        <v>137.2876</v>
      </c>
      <c r="Z153">
        <v>0.31819999999999998</v>
      </c>
      <c r="AC153">
        <v>137.73079999999999</v>
      </c>
      <c r="AD153">
        <v>0.90839999999999999</v>
      </c>
      <c r="AI153">
        <v>275.66860000000003</v>
      </c>
      <c r="AJ153">
        <v>1.8286</v>
      </c>
      <c r="AM153">
        <v>137.35480000000001</v>
      </c>
      <c r="AN153">
        <v>0.31819999999999998</v>
      </c>
      <c r="AQ153">
        <v>137.79810000000001</v>
      </c>
      <c r="AR153">
        <v>0.90859999999999996</v>
      </c>
      <c r="AZ153">
        <v>137.57310000000001</v>
      </c>
      <c r="BA153">
        <v>0.19500000000000001</v>
      </c>
      <c r="BD153">
        <v>138.0042</v>
      </c>
      <c r="BE153">
        <v>0.8982</v>
      </c>
    </row>
    <row r="154" spans="8:57" x14ac:dyDescent="0.3">
      <c r="H154">
        <v>277.52679999999998</v>
      </c>
      <c r="I154">
        <v>1.8246</v>
      </c>
      <c r="L154">
        <v>138.32400000000001</v>
      </c>
      <c r="M154">
        <v>0.3256</v>
      </c>
      <c r="P154">
        <v>138.77510000000001</v>
      </c>
      <c r="Q154">
        <v>0.92379999999999995</v>
      </c>
      <c r="U154">
        <v>277.40809999999999</v>
      </c>
      <c r="V154">
        <v>1.8289</v>
      </c>
      <c r="Y154">
        <v>138.19550000000001</v>
      </c>
      <c r="Z154">
        <v>0.33489999999999998</v>
      </c>
      <c r="AC154">
        <v>138.64660000000001</v>
      </c>
      <c r="AD154">
        <v>0.92320000000000002</v>
      </c>
      <c r="AI154">
        <v>277.49689999999998</v>
      </c>
      <c r="AJ154">
        <v>1.8279000000000001</v>
      </c>
      <c r="AM154">
        <v>138.2629</v>
      </c>
      <c r="AN154">
        <v>0.33329999999999999</v>
      </c>
      <c r="AQ154">
        <v>138.714</v>
      </c>
      <c r="AR154">
        <v>0.92310000000000003</v>
      </c>
      <c r="AZ154">
        <v>138.47040000000001</v>
      </c>
      <c r="BA154">
        <v>0.20530000000000001</v>
      </c>
      <c r="BD154">
        <v>138.9205</v>
      </c>
      <c r="BE154">
        <v>0.93440000000000001</v>
      </c>
    </row>
    <row r="155" spans="8:57" x14ac:dyDescent="0.3">
      <c r="H155">
        <v>280.26229999999998</v>
      </c>
      <c r="I155">
        <v>3.6463999999999999</v>
      </c>
      <c r="L155">
        <v>139.24850000000001</v>
      </c>
      <c r="M155">
        <v>0.30430000000000001</v>
      </c>
      <c r="P155">
        <v>139.6908</v>
      </c>
      <c r="Q155">
        <v>0.90759999999999996</v>
      </c>
      <c r="U155">
        <v>279.2364</v>
      </c>
      <c r="V155">
        <v>1.8277000000000001</v>
      </c>
      <c r="Y155">
        <v>139.11940000000001</v>
      </c>
      <c r="Z155">
        <v>0.31390000000000001</v>
      </c>
      <c r="AC155">
        <v>139.56229999999999</v>
      </c>
      <c r="AD155">
        <v>0.90820000000000001</v>
      </c>
      <c r="AI155">
        <v>279.32479999999998</v>
      </c>
      <c r="AJ155">
        <v>1.8280000000000001</v>
      </c>
      <c r="AM155">
        <v>139.1867</v>
      </c>
      <c r="AN155">
        <v>0.3125</v>
      </c>
      <c r="AQ155">
        <v>139.62970000000001</v>
      </c>
      <c r="AR155">
        <v>0.90839999999999999</v>
      </c>
      <c r="AZ155">
        <v>139.40600000000001</v>
      </c>
      <c r="BA155">
        <v>0.19070000000000001</v>
      </c>
      <c r="BD155">
        <v>139.8366</v>
      </c>
      <c r="BE155">
        <v>0.89770000000000005</v>
      </c>
    </row>
    <row r="156" spans="8:57" x14ac:dyDescent="0.3">
      <c r="H156">
        <v>283.9033</v>
      </c>
      <c r="I156">
        <v>3.6356000000000002</v>
      </c>
      <c r="L156">
        <v>140.15549999999999</v>
      </c>
      <c r="M156">
        <v>0.3211</v>
      </c>
      <c r="P156">
        <v>140.60659999999999</v>
      </c>
      <c r="Q156">
        <v>0.92400000000000004</v>
      </c>
      <c r="U156">
        <v>281.0634</v>
      </c>
      <c r="V156">
        <v>1.8263</v>
      </c>
      <c r="Y156">
        <v>140.02699999999999</v>
      </c>
      <c r="Z156">
        <v>0.33019999999999999</v>
      </c>
      <c r="AC156">
        <v>140.47810000000001</v>
      </c>
      <c r="AD156">
        <v>0.9234</v>
      </c>
      <c r="AI156">
        <v>281.15249999999997</v>
      </c>
      <c r="AJ156">
        <v>1.8273999999999999</v>
      </c>
      <c r="AM156">
        <v>140.09450000000001</v>
      </c>
      <c r="AN156">
        <v>0.33019999999999999</v>
      </c>
      <c r="AQ156">
        <v>140.54560000000001</v>
      </c>
      <c r="AR156">
        <v>0.92330000000000001</v>
      </c>
      <c r="AZ156">
        <v>140.30289999999999</v>
      </c>
      <c r="BA156">
        <v>0.2006</v>
      </c>
      <c r="BD156">
        <v>140.75290000000001</v>
      </c>
      <c r="BE156">
        <v>0.93500000000000005</v>
      </c>
    </row>
    <row r="157" spans="8:57" x14ac:dyDescent="0.3">
      <c r="H157">
        <v>287.5308</v>
      </c>
      <c r="I157">
        <v>3.6193</v>
      </c>
      <c r="L157">
        <v>141.0804</v>
      </c>
      <c r="M157">
        <v>0.2979</v>
      </c>
      <c r="P157">
        <v>141.5223</v>
      </c>
      <c r="Q157">
        <v>0.90739999999999998</v>
      </c>
      <c r="U157">
        <v>282.88929999999999</v>
      </c>
      <c r="V157">
        <v>1.8255999999999999</v>
      </c>
      <c r="Y157">
        <v>140.9512</v>
      </c>
      <c r="Z157">
        <v>0.307</v>
      </c>
      <c r="AC157">
        <v>141.3938</v>
      </c>
      <c r="AD157">
        <v>0.90790000000000004</v>
      </c>
      <c r="AI157">
        <v>282.9796</v>
      </c>
      <c r="AJ157">
        <v>1.8268</v>
      </c>
      <c r="AM157">
        <v>141.01859999999999</v>
      </c>
      <c r="AN157">
        <v>0.30840000000000001</v>
      </c>
      <c r="AQ157">
        <v>141.46129999999999</v>
      </c>
      <c r="AR157">
        <v>0.90810000000000002</v>
      </c>
      <c r="AZ157">
        <v>141.23920000000001</v>
      </c>
      <c r="BA157">
        <v>0.1867</v>
      </c>
      <c r="BD157">
        <v>141.66900000000001</v>
      </c>
      <c r="BE157">
        <v>0.89710000000000001</v>
      </c>
    </row>
    <row r="158" spans="8:57" x14ac:dyDescent="0.3">
      <c r="L158">
        <v>141.9871</v>
      </c>
      <c r="M158">
        <v>0.31530000000000002</v>
      </c>
      <c r="P158">
        <v>142.43819999999999</v>
      </c>
      <c r="Q158">
        <v>0.9244</v>
      </c>
      <c r="U158">
        <v>284.71469999999999</v>
      </c>
      <c r="V158">
        <v>1.8252999999999999</v>
      </c>
      <c r="Y158">
        <v>141.8586</v>
      </c>
      <c r="Z158">
        <v>0.3226</v>
      </c>
      <c r="AC158">
        <v>142.30959999999999</v>
      </c>
      <c r="AD158">
        <v>0.92379999999999995</v>
      </c>
      <c r="AI158">
        <v>284.80590000000001</v>
      </c>
      <c r="AJ158">
        <v>1.8258000000000001</v>
      </c>
      <c r="AM158">
        <v>141.92609999999999</v>
      </c>
      <c r="AN158">
        <v>0.3241</v>
      </c>
      <c r="AQ158">
        <v>142.37710000000001</v>
      </c>
      <c r="AR158">
        <v>0.92359999999999998</v>
      </c>
      <c r="AZ158">
        <v>142.1354</v>
      </c>
      <c r="BA158">
        <v>0.1961</v>
      </c>
      <c r="BD158">
        <v>142.58529999999999</v>
      </c>
      <c r="BE158">
        <v>0.9355</v>
      </c>
    </row>
    <row r="159" spans="8:57" x14ac:dyDescent="0.3">
      <c r="L159">
        <v>142.91229999999999</v>
      </c>
      <c r="M159">
        <v>0.29409999999999997</v>
      </c>
      <c r="P159">
        <v>143.35390000000001</v>
      </c>
      <c r="Q159">
        <v>0.90710000000000002</v>
      </c>
      <c r="U159">
        <v>287.45069999999998</v>
      </c>
      <c r="V159">
        <v>3.6465999999999998</v>
      </c>
      <c r="Y159">
        <v>142.78309999999999</v>
      </c>
      <c r="Z159">
        <v>0.30170000000000002</v>
      </c>
      <c r="AC159">
        <v>143.2253</v>
      </c>
      <c r="AD159">
        <v>0.90769999999999995</v>
      </c>
      <c r="AI159">
        <v>286.63150000000002</v>
      </c>
      <c r="AJ159">
        <v>1.8253999999999999</v>
      </c>
      <c r="AM159">
        <v>142.85050000000001</v>
      </c>
      <c r="AN159">
        <v>0.30299999999999999</v>
      </c>
      <c r="AQ159">
        <v>143.2928</v>
      </c>
      <c r="AR159">
        <v>0.90780000000000005</v>
      </c>
      <c r="AZ159">
        <v>143.07220000000001</v>
      </c>
      <c r="BA159">
        <v>0.18229999999999999</v>
      </c>
      <c r="BD159">
        <v>143.50129999999999</v>
      </c>
      <c r="BE159">
        <v>0.89670000000000005</v>
      </c>
    </row>
    <row r="160" spans="8:57" x14ac:dyDescent="0.3">
      <c r="L160">
        <v>143.81880000000001</v>
      </c>
      <c r="M160">
        <v>0.30969999999999998</v>
      </c>
      <c r="P160">
        <v>144.26990000000001</v>
      </c>
      <c r="Q160">
        <v>0.92469999999999997</v>
      </c>
      <c r="Y160">
        <v>143.6902</v>
      </c>
      <c r="Z160">
        <v>0.31819999999999998</v>
      </c>
      <c r="AC160">
        <v>144.1412</v>
      </c>
      <c r="AD160">
        <v>0.92400000000000004</v>
      </c>
      <c r="AI160">
        <v>289.36799999999999</v>
      </c>
      <c r="AJ160">
        <v>3.6475</v>
      </c>
      <c r="AM160">
        <v>143.7577</v>
      </c>
      <c r="AN160">
        <v>0.31819999999999998</v>
      </c>
      <c r="AQ160">
        <v>144.2088</v>
      </c>
      <c r="AR160">
        <v>0.92410000000000003</v>
      </c>
      <c r="AZ160">
        <v>143.96789999999999</v>
      </c>
      <c r="BA160">
        <v>0.1923</v>
      </c>
      <c r="BD160">
        <v>144.4178</v>
      </c>
      <c r="BE160">
        <v>0.93610000000000004</v>
      </c>
    </row>
    <row r="161" spans="12:57" x14ac:dyDescent="0.3">
      <c r="L161">
        <v>144.74430000000001</v>
      </c>
      <c r="M161">
        <v>0.28810000000000002</v>
      </c>
      <c r="P161">
        <v>145.18559999999999</v>
      </c>
      <c r="Q161">
        <v>0.90680000000000005</v>
      </c>
      <c r="Y161">
        <v>144.61500000000001</v>
      </c>
      <c r="Z161">
        <v>0.2979</v>
      </c>
      <c r="AC161">
        <v>145.05690000000001</v>
      </c>
      <c r="AD161">
        <v>0.90739999999999998</v>
      </c>
      <c r="AI161">
        <v>293.0104</v>
      </c>
      <c r="AJ161">
        <v>3.6375000000000002</v>
      </c>
      <c r="AM161">
        <v>144.6825</v>
      </c>
      <c r="AN161">
        <v>0.29909999999999998</v>
      </c>
      <c r="AQ161">
        <v>145.12459999999999</v>
      </c>
      <c r="AR161">
        <v>0.90749999999999997</v>
      </c>
      <c r="AZ161">
        <v>144.90539999999999</v>
      </c>
      <c r="BA161">
        <v>0.17860000000000001</v>
      </c>
      <c r="BD161">
        <v>145.3338</v>
      </c>
      <c r="BE161">
        <v>0.89610000000000001</v>
      </c>
    </row>
    <row r="162" spans="12:57" x14ac:dyDescent="0.3">
      <c r="L162">
        <v>145.6506</v>
      </c>
      <c r="M162">
        <v>0.30299999999999999</v>
      </c>
      <c r="P162">
        <v>146.10159999999999</v>
      </c>
      <c r="Q162">
        <v>0.92510000000000003</v>
      </c>
      <c r="Y162">
        <v>145.52180000000001</v>
      </c>
      <c r="Z162">
        <v>0.3125</v>
      </c>
      <c r="AC162">
        <v>145.97280000000001</v>
      </c>
      <c r="AD162">
        <v>0.9244</v>
      </c>
      <c r="AI162">
        <v>296.64350000000002</v>
      </c>
      <c r="AJ162">
        <v>3.6286</v>
      </c>
      <c r="AM162">
        <v>145.58949999999999</v>
      </c>
      <c r="AN162">
        <v>0.3125</v>
      </c>
      <c r="AQ162">
        <v>146.04050000000001</v>
      </c>
      <c r="AR162">
        <v>0.92430000000000001</v>
      </c>
      <c r="AZ162">
        <v>145.8005</v>
      </c>
      <c r="BA162">
        <v>0.18770000000000001</v>
      </c>
      <c r="BD162">
        <v>146.25020000000001</v>
      </c>
      <c r="BE162">
        <v>0.93669999999999998</v>
      </c>
    </row>
    <row r="163" spans="12:57" x14ac:dyDescent="0.3">
      <c r="L163">
        <v>146.57650000000001</v>
      </c>
      <c r="M163">
        <v>0.28339999999999999</v>
      </c>
      <c r="P163">
        <v>147.01730000000001</v>
      </c>
      <c r="Q163">
        <v>0.90639999999999998</v>
      </c>
      <c r="Y163">
        <v>146.447</v>
      </c>
      <c r="Z163">
        <v>0.29170000000000001</v>
      </c>
      <c r="AC163">
        <v>146.88849999999999</v>
      </c>
      <c r="AD163">
        <v>0.90700000000000003</v>
      </c>
      <c r="AI163">
        <v>300.25630000000001</v>
      </c>
      <c r="AJ163">
        <v>3.5969000000000002</v>
      </c>
      <c r="AM163">
        <v>146.5145</v>
      </c>
      <c r="AN163">
        <v>0.29289999999999999</v>
      </c>
      <c r="AQ163">
        <v>146.95609999999999</v>
      </c>
      <c r="AR163">
        <v>0.90710000000000002</v>
      </c>
      <c r="AZ163">
        <v>146.73859999999999</v>
      </c>
      <c r="BA163">
        <v>0.17499999999999999</v>
      </c>
      <c r="BD163">
        <v>147.16630000000001</v>
      </c>
      <c r="BE163">
        <v>0.89539999999999997</v>
      </c>
    </row>
    <row r="164" spans="12:57" x14ac:dyDescent="0.3">
      <c r="L164">
        <v>147.48220000000001</v>
      </c>
      <c r="M164">
        <v>0.2979</v>
      </c>
      <c r="P164">
        <v>147.9333</v>
      </c>
      <c r="Q164">
        <v>0.92549999999999999</v>
      </c>
      <c r="Y164">
        <v>147.35339999999999</v>
      </c>
      <c r="Z164">
        <v>0.307</v>
      </c>
      <c r="AC164">
        <v>147.80439999999999</v>
      </c>
      <c r="AD164">
        <v>0.92479999999999996</v>
      </c>
      <c r="AM164">
        <v>147.4211</v>
      </c>
      <c r="AN164">
        <v>0.307</v>
      </c>
      <c r="AQ164">
        <v>147.87209999999999</v>
      </c>
      <c r="AR164">
        <v>0.92479999999999996</v>
      </c>
      <c r="AZ164">
        <v>147.63310000000001</v>
      </c>
      <c r="BA164">
        <v>0.1832</v>
      </c>
      <c r="BD164">
        <v>148.08269999999999</v>
      </c>
      <c r="BE164">
        <v>0.93740000000000001</v>
      </c>
    </row>
    <row r="165" spans="12:57" x14ac:dyDescent="0.3">
      <c r="L165">
        <v>148.40860000000001</v>
      </c>
      <c r="M165">
        <v>0.27889999999999998</v>
      </c>
      <c r="P165">
        <v>148.84899999999999</v>
      </c>
      <c r="Q165">
        <v>0.90610000000000002</v>
      </c>
      <c r="Y165">
        <v>148.279</v>
      </c>
      <c r="Z165">
        <v>0.28810000000000002</v>
      </c>
      <c r="AC165">
        <v>148.72020000000001</v>
      </c>
      <c r="AD165">
        <v>0.90680000000000005</v>
      </c>
      <c r="AM165">
        <v>148.3467</v>
      </c>
      <c r="AN165">
        <v>0.28810000000000002</v>
      </c>
      <c r="AQ165">
        <v>148.7878</v>
      </c>
      <c r="AR165">
        <v>0.90669999999999995</v>
      </c>
      <c r="AZ165">
        <v>148.572</v>
      </c>
      <c r="BA165">
        <v>0.1699</v>
      </c>
      <c r="BD165">
        <v>148.99879999999999</v>
      </c>
      <c r="BE165">
        <v>0.89480000000000004</v>
      </c>
    </row>
    <row r="166" spans="12:57" x14ac:dyDescent="0.3">
      <c r="L166">
        <v>149.3141</v>
      </c>
      <c r="M166">
        <v>0.29289999999999999</v>
      </c>
      <c r="P166">
        <v>149.76499999999999</v>
      </c>
      <c r="Q166">
        <v>0.92579999999999996</v>
      </c>
      <c r="Y166">
        <v>149.18510000000001</v>
      </c>
      <c r="Z166">
        <v>0.30299999999999999</v>
      </c>
      <c r="AC166">
        <v>149.6361</v>
      </c>
      <c r="AD166">
        <v>0.92500000000000004</v>
      </c>
      <c r="AM166">
        <v>149.25280000000001</v>
      </c>
      <c r="AN166">
        <v>0.30170000000000002</v>
      </c>
      <c r="AQ166">
        <v>149.7039</v>
      </c>
      <c r="AR166">
        <v>0.92530000000000001</v>
      </c>
      <c r="AZ166">
        <v>149.4658</v>
      </c>
      <c r="BA166">
        <v>0.17899999999999999</v>
      </c>
      <c r="BD166">
        <v>149.9153</v>
      </c>
      <c r="BE166">
        <v>0.93810000000000004</v>
      </c>
    </row>
    <row r="167" spans="12:57" x14ac:dyDescent="0.3">
      <c r="L167">
        <v>150.2407</v>
      </c>
      <c r="M167">
        <v>0.27339999999999998</v>
      </c>
      <c r="P167">
        <v>150.6808</v>
      </c>
      <c r="Q167">
        <v>0.90580000000000005</v>
      </c>
      <c r="Y167">
        <v>150.11099999999999</v>
      </c>
      <c r="Z167">
        <v>0.2823</v>
      </c>
      <c r="AC167">
        <v>150.55189999999999</v>
      </c>
      <c r="AD167">
        <v>0.90659999999999996</v>
      </c>
      <c r="AM167">
        <v>150.1789</v>
      </c>
      <c r="AN167">
        <v>0.28339999999999999</v>
      </c>
      <c r="AQ167">
        <v>150.61969999999999</v>
      </c>
      <c r="AR167">
        <v>0.90629999999999999</v>
      </c>
      <c r="AZ167">
        <v>150.40520000000001</v>
      </c>
      <c r="BA167">
        <v>0.1671</v>
      </c>
      <c r="BD167">
        <v>150.8313</v>
      </c>
      <c r="BE167">
        <v>0.89410000000000001</v>
      </c>
    </row>
    <row r="168" spans="12:57" x14ac:dyDescent="0.3">
      <c r="L168">
        <v>151.14590000000001</v>
      </c>
      <c r="M168">
        <v>0.28689999999999999</v>
      </c>
      <c r="P168">
        <v>151.5968</v>
      </c>
      <c r="Q168">
        <v>0.92620000000000002</v>
      </c>
      <c r="Y168">
        <v>151.017</v>
      </c>
      <c r="Z168">
        <v>0.29659999999999997</v>
      </c>
      <c r="AC168">
        <v>151.46789999999999</v>
      </c>
      <c r="AD168">
        <v>0.9254</v>
      </c>
      <c r="AM168">
        <v>151.08459999999999</v>
      </c>
      <c r="AN168">
        <v>0.29659999999999997</v>
      </c>
      <c r="AQ168">
        <v>151.53559999999999</v>
      </c>
      <c r="AR168">
        <v>0.92559999999999998</v>
      </c>
      <c r="AZ168">
        <v>151.29849999999999</v>
      </c>
      <c r="BA168">
        <v>0.17460000000000001</v>
      </c>
      <c r="BD168">
        <v>151.74780000000001</v>
      </c>
      <c r="BE168">
        <v>0.93869999999999998</v>
      </c>
    </row>
    <row r="169" spans="12:57" x14ac:dyDescent="0.3">
      <c r="L169">
        <v>152.0729</v>
      </c>
      <c r="M169">
        <v>0.26819999999999999</v>
      </c>
      <c r="P169">
        <v>152.5127</v>
      </c>
      <c r="Q169">
        <v>0.90549999999999997</v>
      </c>
      <c r="Y169">
        <v>151.94329999999999</v>
      </c>
      <c r="Z169">
        <v>0.2767</v>
      </c>
      <c r="AC169">
        <v>152.3836</v>
      </c>
      <c r="AD169">
        <v>0.90610000000000002</v>
      </c>
      <c r="AM169">
        <v>152.011</v>
      </c>
      <c r="AN169">
        <v>0.27889999999999998</v>
      </c>
      <c r="AQ169">
        <v>152.45140000000001</v>
      </c>
      <c r="AR169">
        <v>0.90600000000000003</v>
      </c>
      <c r="AZ169">
        <v>152.23859999999999</v>
      </c>
      <c r="BA169">
        <v>0.1628</v>
      </c>
      <c r="BD169">
        <v>152.66380000000001</v>
      </c>
      <c r="BE169">
        <v>0.89339999999999997</v>
      </c>
    </row>
    <row r="170" spans="12:57" x14ac:dyDescent="0.3">
      <c r="L170">
        <v>152.9778</v>
      </c>
      <c r="M170">
        <v>0.2823</v>
      </c>
      <c r="P170">
        <v>153.42869999999999</v>
      </c>
      <c r="Q170">
        <v>0.92659999999999998</v>
      </c>
      <c r="Y170">
        <v>152.84880000000001</v>
      </c>
      <c r="Z170">
        <v>0.29049999999999998</v>
      </c>
      <c r="AC170">
        <v>153.2996</v>
      </c>
      <c r="AD170">
        <v>0.92589999999999995</v>
      </c>
      <c r="AM170">
        <v>152.91640000000001</v>
      </c>
      <c r="AN170">
        <v>0.29170000000000001</v>
      </c>
      <c r="AQ170">
        <v>153.3673</v>
      </c>
      <c r="AR170">
        <v>0.92589999999999995</v>
      </c>
      <c r="AZ170">
        <v>153.1311</v>
      </c>
      <c r="BA170">
        <v>0.17030000000000001</v>
      </c>
      <c r="BD170">
        <v>153.58019999999999</v>
      </c>
      <c r="BE170">
        <v>0.93940000000000001</v>
      </c>
    </row>
    <row r="171" spans="12:57" x14ac:dyDescent="0.3">
      <c r="L171">
        <v>153.90530000000001</v>
      </c>
      <c r="M171">
        <v>0.26419999999999999</v>
      </c>
      <c r="P171">
        <v>154.34450000000001</v>
      </c>
      <c r="Q171">
        <v>0.90500000000000003</v>
      </c>
      <c r="Y171">
        <v>153.77539999999999</v>
      </c>
      <c r="Z171">
        <v>0.27339999999999998</v>
      </c>
      <c r="AC171">
        <v>154.21549999999999</v>
      </c>
      <c r="AD171">
        <v>0.90580000000000005</v>
      </c>
      <c r="AM171">
        <v>153.84309999999999</v>
      </c>
      <c r="AN171">
        <v>0.27339999999999998</v>
      </c>
      <c r="AQ171">
        <v>154.28319999999999</v>
      </c>
      <c r="AR171">
        <v>0.90580000000000005</v>
      </c>
      <c r="AZ171">
        <v>154.072</v>
      </c>
      <c r="BA171">
        <v>0.15870000000000001</v>
      </c>
      <c r="BD171">
        <v>154.49629999999999</v>
      </c>
      <c r="BE171">
        <v>0.89280000000000004</v>
      </c>
    </row>
    <row r="172" spans="12:57" x14ac:dyDescent="0.3">
      <c r="L172">
        <v>154.80969999999999</v>
      </c>
      <c r="M172">
        <v>0.2767</v>
      </c>
      <c r="P172">
        <v>155.2604</v>
      </c>
      <c r="Q172">
        <v>0.92689999999999995</v>
      </c>
      <c r="Y172">
        <v>154.6807</v>
      </c>
      <c r="Z172">
        <v>0.28570000000000001</v>
      </c>
      <c r="AC172">
        <v>155.13149999999999</v>
      </c>
      <c r="AD172">
        <v>0.92620000000000002</v>
      </c>
      <c r="AM172">
        <v>154.7483</v>
      </c>
      <c r="AN172">
        <v>0.28689999999999999</v>
      </c>
      <c r="AQ172">
        <v>155.19919999999999</v>
      </c>
      <c r="AR172">
        <v>0.92620000000000002</v>
      </c>
      <c r="AZ172">
        <v>154.96379999999999</v>
      </c>
      <c r="BA172">
        <v>0.1663</v>
      </c>
      <c r="BD172">
        <v>155.4128</v>
      </c>
      <c r="BE172">
        <v>0.94010000000000005</v>
      </c>
    </row>
    <row r="173" spans="12:57" x14ac:dyDescent="0.3">
      <c r="L173">
        <v>155.73740000000001</v>
      </c>
      <c r="M173">
        <v>0.25829999999999997</v>
      </c>
      <c r="P173">
        <v>156.1763</v>
      </c>
      <c r="Q173">
        <v>0.90469999999999995</v>
      </c>
      <c r="Y173">
        <v>155.60769999999999</v>
      </c>
      <c r="Z173">
        <v>0.26819999999999999</v>
      </c>
      <c r="AC173">
        <v>156.04730000000001</v>
      </c>
      <c r="AD173">
        <v>0.90539999999999998</v>
      </c>
      <c r="AM173">
        <v>155.6754</v>
      </c>
      <c r="AN173">
        <v>0.26719999999999999</v>
      </c>
      <c r="AQ173">
        <v>156.11500000000001</v>
      </c>
      <c r="AR173">
        <v>0.90539999999999998</v>
      </c>
      <c r="AZ173">
        <v>155.90549999999999</v>
      </c>
      <c r="BA173">
        <v>0.1542</v>
      </c>
      <c r="BD173">
        <v>156.3288</v>
      </c>
      <c r="BE173">
        <v>0.8921</v>
      </c>
    </row>
    <row r="174" spans="12:57" x14ac:dyDescent="0.3">
      <c r="L174">
        <v>156.64160000000001</v>
      </c>
      <c r="M174">
        <v>0.27029999999999998</v>
      </c>
      <c r="P174">
        <v>157.0924</v>
      </c>
      <c r="Q174">
        <v>0.92749999999999999</v>
      </c>
      <c r="Y174">
        <v>156.51249999999999</v>
      </c>
      <c r="Z174">
        <v>0.28110000000000002</v>
      </c>
      <c r="AC174">
        <v>156.9633</v>
      </c>
      <c r="AD174">
        <v>0.92659999999999998</v>
      </c>
      <c r="AM174">
        <v>156.58019999999999</v>
      </c>
      <c r="AN174">
        <v>0.28110000000000002</v>
      </c>
      <c r="AQ174">
        <v>157.03110000000001</v>
      </c>
      <c r="AR174">
        <v>0.92669999999999997</v>
      </c>
      <c r="AZ174">
        <v>156.79650000000001</v>
      </c>
      <c r="BA174">
        <v>0.16239999999999999</v>
      </c>
      <c r="BD174">
        <v>157.24529999999999</v>
      </c>
      <c r="BE174">
        <v>0.94079999999999997</v>
      </c>
    </row>
    <row r="175" spans="12:57" x14ac:dyDescent="0.3">
      <c r="L175">
        <v>157.57</v>
      </c>
      <c r="M175">
        <v>0.25269999999999998</v>
      </c>
      <c r="P175">
        <v>158.00819999999999</v>
      </c>
      <c r="Q175">
        <v>0.90429999999999999</v>
      </c>
      <c r="Y175">
        <v>157.43989999999999</v>
      </c>
      <c r="Z175">
        <v>0.26319999999999999</v>
      </c>
      <c r="AC175">
        <v>157.87909999999999</v>
      </c>
      <c r="AD175">
        <v>0.90500000000000003</v>
      </c>
      <c r="AM175">
        <v>157.5077</v>
      </c>
      <c r="AN175">
        <v>0.26419999999999999</v>
      </c>
      <c r="AQ175">
        <v>157.947</v>
      </c>
      <c r="AR175">
        <v>0.90510000000000002</v>
      </c>
      <c r="AZ175">
        <v>157.739</v>
      </c>
      <c r="BA175">
        <v>0.15049999999999999</v>
      </c>
      <c r="BD175">
        <v>158.16139999999999</v>
      </c>
      <c r="BE175">
        <v>0.89129999999999998</v>
      </c>
    </row>
    <row r="176" spans="12:57" x14ac:dyDescent="0.3">
      <c r="L176">
        <v>158.4736</v>
      </c>
      <c r="M176">
        <v>0.26519999999999999</v>
      </c>
      <c r="P176">
        <v>158.92429999999999</v>
      </c>
      <c r="Q176">
        <v>0.92779999999999996</v>
      </c>
      <c r="Y176">
        <v>158.3443</v>
      </c>
      <c r="Z176">
        <v>0.27560000000000001</v>
      </c>
      <c r="AC176">
        <v>158.79509999999999</v>
      </c>
      <c r="AD176">
        <v>0.92689999999999995</v>
      </c>
      <c r="AM176">
        <v>158.41210000000001</v>
      </c>
      <c r="AN176">
        <v>0.27779999999999999</v>
      </c>
      <c r="AQ176">
        <v>158.863</v>
      </c>
      <c r="AR176">
        <v>0.92700000000000005</v>
      </c>
      <c r="AZ176">
        <v>158.62909999999999</v>
      </c>
      <c r="BA176">
        <v>0.158</v>
      </c>
      <c r="BD176">
        <v>159.0778</v>
      </c>
      <c r="BE176">
        <v>0.94159999999999999</v>
      </c>
    </row>
    <row r="177" spans="12:57" x14ac:dyDescent="0.3">
      <c r="L177">
        <v>159.4024</v>
      </c>
      <c r="M177">
        <v>0.24729999999999999</v>
      </c>
      <c r="P177">
        <v>159.84020000000001</v>
      </c>
      <c r="Q177">
        <v>0.90400000000000003</v>
      </c>
      <c r="Y177">
        <v>159.27209999999999</v>
      </c>
      <c r="Z177">
        <v>0.25740000000000002</v>
      </c>
      <c r="AC177">
        <v>159.71090000000001</v>
      </c>
      <c r="AD177">
        <v>0.90480000000000005</v>
      </c>
      <c r="AM177">
        <v>159.34010000000001</v>
      </c>
      <c r="AN177">
        <v>0.25829999999999997</v>
      </c>
      <c r="AQ177">
        <v>159.77889999999999</v>
      </c>
      <c r="AR177">
        <v>0.90480000000000005</v>
      </c>
      <c r="AZ177">
        <v>159.57239999999999</v>
      </c>
      <c r="BA177">
        <v>0.14710000000000001</v>
      </c>
      <c r="BD177">
        <v>159.99369999999999</v>
      </c>
      <c r="BE177">
        <v>0.89029999999999998</v>
      </c>
    </row>
    <row r="178" spans="12:57" x14ac:dyDescent="0.3">
      <c r="L178">
        <v>160.3057</v>
      </c>
      <c r="M178">
        <v>0.25929999999999997</v>
      </c>
      <c r="P178">
        <v>160.75630000000001</v>
      </c>
      <c r="Q178">
        <v>0.92830000000000001</v>
      </c>
      <c r="Y178">
        <v>160.17619999999999</v>
      </c>
      <c r="Z178">
        <v>0.27129999999999999</v>
      </c>
      <c r="AC178">
        <v>160.62690000000001</v>
      </c>
      <c r="AD178">
        <v>0.92730000000000001</v>
      </c>
      <c r="AM178">
        <v>160.24420000000001</v>
      </c>
      <c r="AN178">
        <v>0.27129999999999999</v>
      </c>
      <c r="AQ178">
        <v>160.69499999999999</v>
      </c>
      <c r="AR178">
        <v>0.9274</v>
      </c>
      <c r="AZ178">
        <v>160.4616</v>
      </c>
      <c r="BA178">
        <v>0.1542</v>
      </c>
      <c r="BD178">
        <v>160.9101</v>
      </c>
      <c r="BE178">
        <v>0.94240000000000002</v>
      </c>
    </row>
    <row r="179" spans="12:57" x14ac:dyDescent="0.3">
      <c r="L179">
        <v>161.23490000000001</v>
      </c>
      <c r="M179">
        <v>0.24390000000000001</v>
      </c>
      <c r="P179">
        <v>161.67230000000001</v>
      </c>
      <c r="Q179">
        <v>0.90359999999999996</v>
      </c>
      <c r="Y179">
        <v>161.1044</v>
      </c>
      <c r="Z179">
        <v>0.25269999999999998</v>
      </c>
      <c r="AC179">
        <v>161.5428</v>
      </c>
      <c r="AD179">
        <v>0.90429999999999999</v>
      </c>
      <c r="AM179">
        <v>161.17250000000001</v>
      </c>
      <c r="AN179">
        <v>0.2545</v>
      </c>
      <c r="AQ179">
        <v>161.61099999999999</v>
      </c>
      <c r="AR179">
        <v>0.90459999999999996</v>
      </c>
      <c r="AZ179">
        <v>161.4057</v>
      </c>
      <c r="BA179">
        <v>0.1434</v>
      </c>
      <c r="BD179">
        <v>161.8261</v>
      </c>
      <c r="BE179">
        <v>0.88959999999999995</v>
      </c>
    </row>
    <row r="180" spans="12:57" x14ac:dyDescent="0.3">
      <c r="L180">
        <v>162.1378</v>
      </c>
      <c r="M180">
        <v>0.2555</v>
      </c>
      <c r="P180">
        <v>162.58850000000001</v>
      </c>
      <c r="Q180">
        <v>0.92869999999999997</v>
      </c>
      <c r="Y180">
        <v>162.00810000000001</v>
      </c>
      <c r="Z180">
        <v>0.26519999999999999</v>
      </c>
      <c r="AC180">
        <v>162.4588</v>
      </c>
      <c r="AD180">
        <v>0.92779999999999996</v>
      </c>
      <c r="AM180">
        <v>162.07650000000001</v>
      </c>
      <c r="AN180">
        <v>0.26619999999999999</v>
      </c>
      <c r="AQ180">
        <v>162.52719999999999</v>
      </c>
      <c r="AR180">
        <v>0.92769999999999997</v>
      </c>
      <c r="AZ180">
        <v>162.29419999999999</v>
      </c>
      <c r="BA180">
        <v>0.1502</v>
      </c>
      <c r="BD180">
        <v>162.74250000000001</v>
      </c>
      <c r="BE180">
        <v>0.94320000000000004</v>
      </c>
    </row>
    <row r="181" spans="12:57" x14ac:dyDescent="0.3">
      <c r="L181">
        <v>163.0675</v>
      </c>
      <c r="M181">
        <v>0.23810000000000001</v>
      </c>
      <c r="P181">
        <v>163.5044</v>
      </c>
      <c r="Q181">
        <v>0.9032</v>
      </c>
      <c r="Y181">
        <v>162.93680000000001</v>
      </c>
      <c r="Z181">
        <v>0.24909999999999999</v>
      </c>
      <c r="AC181">
        <v>163.37469999999999</v>
      </c>
      <c r="AD181">
        <v>0.90390000000000004</v>
      </c>
      <c r="AM181">
        <v>163.0051</v>
      </c>
      <c r="AN181">
        <v>0.24909999999999999</v>
      </c>
      <c r="AQ181">
        <v>163.44319999999999</v>
      </c>
      <c r="AR181">
        <v>0.90429999999999999</v>
      </c>
      <c r="AZ181">
        <v>163.23920000000001</v>
      </c>
      <c r="BA181">
        <v>0.13919999999999999</v>
      </c>
      <c r="BD181">
        <v>163.6585</v>
      </c>
      <c r="BE181">
        <v>0.88880000000000003</v>
      </c>
    </row>
    <row r="182" spans="12:57" x14ac:dyDescent="0.3">
      <c r="L182">
        <v>163.9699</v>
      </c>
      <c r="M182">
        <v>0.25090000000000001</v>
      </c>
      <c r="P182">
        <v>164.42060000000001</v>
      </c>
      <c r="Q182">
        <v>0.92910000000000004</v>
      </c>
      <c r="Y182">
        <v>163.84010000000001</v>
      </c>
      <c r="Z182">
        <v>0.26019999999999999</v>
      </c>
      <c r="AC182">
        <v>164.29069999999999</v>
      </c>
      <c r="AD182">
        <v>0.92820000000000003</v>
      </c>
      <c r="AM182">
        <v>163.90870000000001</v>
      </c>
      <c r="AN182">
        <v>0.26119999999999999</v>
      </c>
      <c r="AQ182">
        <v>164.35939999999999</v>
      </c>
      <c r="AR182">
        <v>0.92810000000000004</v>
      </c>
      <c r="AZ182">
        <v>164.12690000000001</v>
      </c>
      <c r="BA182">
        <v>0.14610000000000001</v>
      </c>
      <c r="BD182">
        <v>164.57499999999999</v>
      </c>
      <c r="BE182">
        <v>0.94410000000000005</v>
      </c>
    </row>
    <row r="183" spans="12:57" x14ac:dyDescent="0.3">
      <c r="L183">
        <v>164.90010000000001</v>
      </c>
      <c r="M183">
        <v>0.2341</v>
      </c>
      <c r="P183">
        <v>165.3364</v>
      </c>
      <c r="Q183">
        <v>0.90269999999999995</v>
      </c>
      <c r="Y183">
        <v>164.76920000000001</v>
      </c>
      <c r="Z183">
        <v>0.24310000000000001</v>
      </c>
      <c r="AC183">
        <v>165.20660000000001</v>
      </c>
      <c r="AD183">
        <v>0.90359999999999996</v>
      </c>
      <c r="AM183">
        <v>164.83760000000001</v>
      </c>
      <c r="AN183">
        <v>0.24560000000000001</v>
      </c>
      <c r="AQ183">
        <v>165.27539999999999</v>
      </c>
      <c r="AR183">
        <v>0.90390000000000004</v>
      </c>
      <c r="AZ183">
        <v>165.0728</v>
      </c>
      <c r="BA183">
        <v>0.13569999999999999</v>
      </c>
      <c r="BD183">
        <v>165.49090000000001</v>
      </c>
      <c r="BE183">
        <v>0.88780000000000003</v>
      </c>
    </row>
    <row r="184" spans="12:57" x14ac:dyDescent="0.3">
      <c r="L184">
        <v>165.8021</v>
      </c>
      <c r="M184">
        <v>0.24479999999999999</v>
      </c>
      <c r="P184">
        <v>166.2525</v>
      </c>
      <c r="Q184">
        <v>0.92949999999999999</v>
      </c>
      <c r="Y184">
        <v>165.6721</v>
      </c>
      <c r="Z184">
        <v>0.2555</v>
      </c>
      <c r="AC184">
        <v>166.12270000000001</v>
      </c>
      <c r="AD184">
        <v>0.92859999999999998</v>
      </c>
      <c r="AM184">
        <v>165.74090000000001</v>
      </c>
      <c r="AN184">
        <v>0.25740000000000002</v>
      </c>
      <c r="AQ184">
        <v>166.19149999999999</v>
      </c>
      <c r="AR184">
        <v>0.92849999999999999</v>
      </c>
      <c r="AZ184">
        <v>165.95949999999999</v>
      </c>
      <c r="BA184">
        <v>0.14199999999999999</v>
      </c>
      <c r="BD184">
        <v>166.4074</v>
      </c>
      <c r="BE184">
        <v>0.94520000000000004</v>
      </c>
    </row>
    <row r="185" spans="12:57" x14ac:dyDescent="0.3">
      <c r="L185">
        <v>166.73259999999999</v>
      </c>
      <c r="M185">
        <v>0.22800000000000001</v>
      </c>
      <c r="P185">
        <v>167.16849999999999</v>
      </c>
      <c r="Q185">
        <v>0.90239999999999998</v>
      </c>
      <c r="Y185">
        <v>166.60169999999999</v>
      </c>
      <c r="Z185">
        <v>0.23810000000000001</v>
      </c>
      <c r="AC185">
        <v>167.0386</v>
      </c>
      <c r="AD185">
        <v>0.9032</v>
      </c>
      <c r="AM185">
        <v>166.6703</v>
      </c>
      <c r="AN185">
        <v>0.2414</v>
      </c>
      <c r="AQ185">
        <v>167.10759999999999</v>
      </c>
      <c r="AR185">
        <v>0.90349999999999997</v>
      </c>
      <c r="AZ185">
        <v>166.90649999999999</v>
      </c>
      <c r="BA185">
        <v>0.1321</v>
      </c>
      <c r="BD185">
        <v>167.32339999999999</v>
      </c>
      <c r="BE185">
        <v>0.88680000000000003</v>
      </c>
    </row>
    <row r="186" spans="12:57" x14ac:dyDescent="0.3">
      <c r="L186">
        <v>167.6343</v>
      </c>
      <c r="M186">
        <v>0.2397</v>
      </c>
      <c r="P186">
        <v>168.0847</v>
      </c>
      <c r="Q186">
        <v>0.92989999999999995</v>
      </c>
      <c r="Y186">
        <v>167.5042</v>
      </c>
      <c r="Z186">
        <v>0.25</v>
      </c>
      <c r="AC186">
        <v>167.9547</v>
      </c>
      <c r="AD186">
        <v>0.92900000000000005</v>
      </c>
      <c r="AM186">
        <v>167.57310000000001</v>
      </c>
      <c r="AN186">
        <v>0.25359999999999999</v>
      </c>
      <c r="AQ186">
        <v>168.02379999999999</v>
      </c>
      <c r="AR186">
        <v>0.92889999999999995</v>
      </c>
      <c r="AZ186">
        <v>167.7921</v>
      </c>
      <c r="BA186">
        <v>0.13830000000000001</v>
      </c>
      <c r="BD186">
        <v>168.2398</v>
      </c>
      <c r="BE186">
        <v>0.94599999999999995</v>
      </c>
    </row>
    <row r="187" spans="12:57" x14ac:dyDescent="0.3">
      <c r="L187">
        <v>168.5652</v>
      </c>
      <c r="M187">
        <v>0.22359999999999999</v>
      </c>
      <c r="P187">
        <v>169.00059999999999</v>
      </c>
      <c r="Q187">
        <v>0.90190000000000003</v>
      </c>
      <c r="Y187">
        <v>168.4342</v>
      </c>
      <c r="Z187">
        <v>0.23330000000000001</v>
      </c>
      <c r="AC187">
        <v>168.8706</v>
      </c>
      <c r="AD187">
        <v>0.90280000000000005</v>
      </c>
      <c r="AM187">
        <v>168.50299999999999</v>
      </c>
      <c r="AN187">
        <v>0.23569999999999999</v>
      </c>
      <c r="AQ187">
        <v>168.93969999999999</v>
      </c>
      <c r="AR187">
        <v>0.90300000000000002</v>
      </c>
      <c r="AZ187">
        <v>168.74010000000001</v>
      </c>
      <c r="BA187">
        <v>0.12839999999999999</v>
      </c>
      <c r="BD187">
        <v>169.1558</v>
      </c>
      <c r="BE187">
        <v>0.88590000000000002</v>
      </c>
    </row>
    <row r="188" spans="12:57" x14ac:dyDescent="0.3">
      <c r="L188">
        <v>169.46639999999999</v>
      </c>
      <c r="M188">
        <v>0.2349</v>
      </c>
      <c r="P188">
        <v>169.91669999999999</v>
      </c>
      <c r="Q188">
        <v>0.9304</v>
      </c>
      <c r="Y188">
        <v>169.33619999999999</v>
      </c>
      <c r="Z188">
        <v>0.24560000000000001</v>
      </c>
      <c r="AC188">
        <v>169.7867</v>
      </c>
      <c r="AD188">
        <v>0.9294</v>
      </c>
      <c r="AM188">
        <v>169.40539999999999</v>
      </c>
      <c r="AN188">
        <v>0.24729999999999999</v>
      </c>
      <c r="AQ188">
        <v>169.85589999999999</v>
      </c>
      <c r="AR188">
        <v>0.9294</v>
      </c>
      <c r="AZ188">
        <v>169.62479999999999</v>
      </c>
      <c r="BA188">
        <v>0.13439999999999999</v>
      </c>
      <c r="BD188">
        <v>170.07220000000001</v>
      </c>
      <c r="BE188">
        <v>0.94699999999999995</v>
      </c>
    </row>
    <row r="189" spans="12:57" x14ac:dyDescent="0.3">
      <c r="L189">
        <v>170.39789999999999</v>
      </c>
      <c r="M189">
        <v>0.21870000000000001</v>
      </c>
      <c r="P189">
        <v>170.83260000000001</v>
      </c>
      <c r="Q189">
        <v>0.90139999999999998</v>
      </c>
      <c r="Y189">
        <v>170.26669999999999</v>
      </c>
      <c r="Z189">
        <v>0.2288</v>
      </c>
      <c r="AC189">
        <v>170.70259999999999</v>
      </c>
      <c r="AD189">
        <v>0.90239999999999998</v>
      </c>
      <c r="AM189">
        <v>170.3357</v>
      </c>
      <c r="AN189">
        <v>0.23180000000000001</v>
      </c>
      <c r="AQ189">
        <v>170.77199999999999</v>
      </c>
      <c r="AR189">
        <v>0.90269999999999995</v>
      </c>
      <c r="AZ189">
        <v>170.57380000000001</v>
      </c>
      <c r="BA189">
        <v>0.1246</v>
      </c>
      <c r="BD189">
        <v>170.98820000000001</v>
      </c>
      <c r="BE189">
        <v>0.88490000000000002</v>
      </c>
    </row>
    <row r="190" spans="12:57" x14ac:dyDescent="0.3">
      <c r="L190">
        <v>171.29849999999999</v>
      </c>
      <c r="M190">
        <v>0.22950000000000001</v>
      </c>
      <c r="P190">
        <v>171.74879999999999</v>
      </c>
      <c r="Q190">
        <v>0.93089999999999995</v>
      </c>
      <c r="Y190">
        <v>171.16829999999999</v>
      </c>
      <c r="Z190">
        <v>0.24049999999999999</v>
      </c>
      <c r="AC190">
        <v>171.61869999999999</v>
      </c>
      <c r="AD190">
        <v>0.92989999999999995</v>
      </c>
      <c r="AM190">
        <v>171.23769999999999</v>
      </c>
      <c r="AN190">
        <v>0.24310000000000001</v>
      </c>
      <c r="AQ190">
        <v>171.68819999999999</v>
      </c>
      <c r="AR190">
        <v>0.92979999999999996</v>
      </c>
      <c r="AZ190">
        <v>171.45740000000001</v>
      </c>
      <c r="BA190">
        <v>0.13039999999999999</v>
      </c>
      <c r="BD190">
        <v>171.90459999999999</v>
      </c>
      <c r="BE190">
        <v>0.94799999999999995</v>
      </c>
    </row>
    <row r="191" spans="12:57" x14ac:dyDescent="0.3">
      <c r="L191">
        <v>172.23050000000001</v>
      </c>
      <c r="M191">
        <v>0.21410000000000001</v>
      </c>
      <c r="P191">
        <v>172.66460000000001</v>
      </c>
      <c r="Q191">
        <v>0.90090000000000003</v>
      </c>
      <c r="Y191">
        <v>172.0993</v>
      </c>
      <c r="Z191">
        <v>0.22439999999999999</v>
      </c>
      <c r="AC191">
        <v>172.53469999999999</v>
      </c>
      <c r="AD191">
        <v>0.90190000000000003</v>
      </c>
      <c r="AM191">
        <v>172.16849999999999</v>
      </c>
      <c r="AN191">
        <v>0.2273</v>
      </c>
      <c r="AQ191">
        <v>172.60419999999999</v>
      </c>
      <c r="AR191">
        <v>0.90229999999999999</v>
      </c>
      <c r="AZ191">
        <v>172.4075</v>
      </c>
      <c r="BA191">
        <v>0.1211</v>
      </c>
      <c r="BD191">
        <v>172.82040000000001</v>
      </c>
      <c r="BE191">
        <v>0.88370000000000004</v>
      </c>
    </row>
    <row r="192" spans="12:57" x14ac:dyDescent="0.3">
      <c r="L192">
        <v>173.13069999999999</v>
      </c>
      <c r="M192">
        <v>0.22509999999999999</v>
      </c>
      <c r="P192">
        <v>173.58080000000001</v>
      </c>
      <c r="Q192">
        <v>0.93140000000000001</v>
      </c>
      <c r="Y192">
        <v>173.00049999999999</v>
      </c>
      <c r="Z192">
        <v>0.23569999999999999</v>
      </c>
      <c r="AC192">
        <v>173.45089999999999</v>
      </c>
      <c r="AD192">
        <v>0.93049999999999999</v>
      </c>
      <c r="AM192">
        <v>173.07</v>
      </c>
      <c r="AN192">
        <v>0.2389</v>
      </c>
      <c r="AQ192">
        <v>173.5205</v>
      </c>
      <c r="AR192">
        <v>0.93030000000000002</v>
      </c>
      <c r="AZ192">
        <v>173.28989999999999</v>
      </c>
      <c r="BA192">
        <v>0.1268</v>
      </c>
      <c r="BD192">
        <v>173.73689999999999</v>
      </c>
      <c r="BE192">
        <v>0.94910000000000005</v>
      </c>
    </row>
    <row r="193" spans="12:57" x14ac:dyDescent="0.3">
      <c r="L193">
        <v>174.06319999999999</v>
      </c>
      <c r="M193">
        <v>0.20960000000000001</v>
      </c>
      <c r="P193">
        <v>174.49680000000001</v>
      </c>
      <c r="Q193">
        <v>0.90049999999999997</v>
      </c>
      <c r="Y193">
        <v>173.93199999999999</v>
      </c>
      <c r="Z193">
        <v>0.22009999999999999</v>
      </c>
      <c r="AC193">
        <v>174.36680000000001</v>
      </c>
      <c r="AD193">
        <v>0.90139999999999998</v>
      </c>
      <c r="AM193">
        <v>174.00139999999999</v>
      </c>
      <c r="AN193">
        <v>0.22289999999999999</v>
      </c>
      <c r="AQ193">
        <v>174.4366</v>
      </c>
      <c r="AR193">
        <v>0.90169999999999995</v>
      </c>
      <c r="AZ193">
        <v>174.24119999999999</v>
      </c>
      <c r="BA193">
        <v>0.1174</v>
      </c>
      <c r="BD193">
        <v>174.65270000000001</v>
      </c>
      <c r="BE193">
        <v>0.88260000000000005</v>
      </c>
    </row>
    <row r="194" spans="12:57" x14ac:dyDescent="0.3">
      <c r="L194">
        <v>174.96289999999999</v>
      </c>
      <c r="M194">
        <v>0.22009999999999999</v>
      </c>
      <c r="P194">
        <v>175.41290000000001</v>
      </c>
      <c r="Q194">
        <v>0.93189999999999995</v>
      </c>
      <c r="Y194">
        <v>174.83269999999999</v>
      </c>
      <c r="Z194">
        <v>0.2303</v>
      </c>
      <c r="AC194">
        <v>175.28299999999999</v>
      </c>
      <c r="AD194">
        <v>0.93100000000000005</v>
      </c>
      <c r="AM194">
        <v>174.9024</v>
      </c>
      <c r="AN194">
        <v>0.23330000000000001</v>
      </c>
      <c r="AQ194">
        <v>175.3528</v>
      </c>
      <c r="AR194">
        <v>0.93079999999999996</v>
      </c>
      <c r="AZ194">
        <v>175.1224</v>
      </c>
      <c r="BA194">
        <v>0.1232</v>
      </c>
      <c r="BD194">
        <v>175.56909999999999</v>
      </c>
      <c r="BE194">
        <v>0.95020000000000004</v>
      </c>
    </row>
    <row r="195" spans="12:57" x14ac:dyDescent="0.3">
      <c r="L195">
        <v>175.89599999999999</v>
      </c>
      <c r="M195">
        <v>0.20530000000000001</v>
      </c>
      <c r="P195">
        <v>176.3289</v>
      </c>
      <c r="Q195">
        <v>0.9</v>
      </c>
      <c r="Y195">
        <v>175.7647</v>
      </c>
      <c r="Z195">
        <v>0.21540000000000001</v>
      </c>
      <c r="AC195">
        <v>176.19900000000001</v>
      </c>
      <c r="AD195">
        <v>0.90090000000000003</v>
      </c>
      <c r="AM195">
        <v>175.83420000000001</v>
      </c>
      <c r="AN195">
        <v>0.21809999999999999</v>
      </c>
      <c r="AQ195">
        <v>176.2688</v>
      </c>
      <c r="AR195">
        <v>0.90129999999999999</v>
      </c>
      <c r="AZ195">
        <v>176.07490000000001</v>
      </c>
      <c r="BA195">
        <v>0.1142</v>
      </c>
      <c r="BD195">
        <v>176.48480000000001</v>
      </c>
      <c r="BE195">
        <v>0.88119999999999998</v>
      </c>
    </row>
    <row r="196" spans="12:57" x14ac:dyDescent="0.3">
      <c r="L196">
        <v>176.79519999999999</v>
      </c>
      <c r="M196">
        <v>0.21540000000000001</v>
      </c>
      <c r="P196">
        <v>177.24510000000001</v>
      </c>
      <c r="Q196">
        <v>0.93240000000000001</v>
      </c>
      <c r="Y196">
        <v>176.66489999999999</v>
      </c>
      <c r="Z196">
        <v>0.2258</v>
      </c>
      <c r="AC196">
        <v>177.11510000000001</v>
      </c>
      <c r="AD196">
        <v>0.93140000000000001</v>
      </c>
      <c r="AM196">
        <v>176.73480000000001</v>
      </c>
      <c r="AN196">
        <v>0.2288</v>
      </c>
      <c r="AQ196">
        <v>177.18520000000001</v>
      </c>
      <c r="AR196">
        <v>0.93130000000000002</v>
      </c>
      <c r="AZ196">
        <v>176.9547</v>
      </c>
      <c r="BA196">
        <v>0.1193</v>
      </c>
      <c r="BD196">
        <v>177.40100000000001</v>
      </c>
      <c r="BE196">
        <v>0.95130000000000003</v>
      </c>
    </row>
    <row r="197" spans="12:57" x14ac:dyDescent="0.3">
      <c r="L197">
        <v>177.7287</v>
      </c>
      <c r="M197">
        <v>0.2006</v>
      </c>
      <c r="P197">
        <v>178.1611</v>
      </c>
      <c r="Q197">
        <v>0.89949999999999997</v>
      </c>
      <c r="Y197">
        <v>177.59739999999999</v>
      </c>
      <c r="Z197">
        <v>0.21079999999999999</v>
      </c>
      <c r="AC197">
        <v>178.03110000000001</v>
      </c>
      <c r="AD197">
        <v>0.90049999999999997</v>
      </c>
      <c r="AM197">
        <v>177.6671</v>
      </c>
      <c r="AN197">
        <v>0.21410000000000001</v>
      </c>
      <c r="AQ197">
        <v>178.10120000000001</v>
      </c>
      <c r="AR197">
        <v>0.90069999999999995</v>
      </c>
      <c r="AZ197">
        <v>177.9085</v>
      </c>
      <c r="BA197">
        <v>0.11020000000000001</v>
      </c>
      <c r="BD197">
        <v>178.3168</v>
      </c>
      <c r="BE197">
        <v>0.88009999999999999</v>
      </c>
    </row>
    <row r="198" spans="12:57" x14ac:dyDescent="0.3">
      <c r="L198">
        <v>178.62739999999999</v>
      </c>
      <c r="M198">
        <v>0.21079999999999999</v>
      </c>
      <c r="P198">
        <v>179.0772</v>
      </c>
      <c r="Q198">
        <v>0.93289999999999995</v>
      </c>
      <c r="Y198">
        <v>178.49709999999999</v>
      </c>
      <c r="Z198">
        <v>0.2208</v>
      </c>
      <c r="AC198">
        <v>178.94730000000001</v>
      </c>
      <c r="AD198">
        <v>0.93189999999999995</v>
      </c>
      <c r="AM198">
        <v>178.56710000000001</v>
      </c>
      <c r="AN198">
        <v>0.22439999999999999</v>
      </c>
      <c r="AQ198">
        <v>179.01740000000001</v>
      </c>
      <c r="AR198">
        <v>0.93179999999999996</v>
      </c>
      <c r="AZ198">
        <v>178.78700000000001</v>
      </c>
      <c r="BA198">
        <v>0.1157</v>
      </c>
      <c r="BD198">
        <v>179.23310000000001</v>
      </c>
      <c r="BE198">
        <v>0.9526</v>
      </c>
    </row>
    <row r="199" spans="12:57" x14ac:dyDescent="0.3">
      <c r="L199">
        <v>179.5615</v>
      </c>
      <c r="M199">
        <v>0.1966</v>
      </c>
      <c r="P199">
        <v>179.9932</v>
      </c>
      <c r="Q199">
        <v>0.89900000000000002</v>
      </c>
      <c r="Y199">
        <v>179.43020000000001</v>
      </c>
      <c r="Z199">
        <v>0.20649999999999999</v>
      </c>
      <c r="AC199">
        <v>179.86330000000001</v>
      </c>
      <c r="AD199">
        <v>0.90010000000000001</v>
      </c>
      <c r="AM199">
        <v>179.5</v>
      </c>
      <c r="AN199">
        <v>0.20899999999999999</v>
      </c>
      <c r="AQ199">
        <v>179.93340000000001</v>
      </c>
      <c r="AR199">
        <v>0.9002</v>
      </c>
      <c r="AZ199">
        <v>179.7423</v>
      </c>
      <c r="BA199">
        <v>0.1065</v>
      </c>
      <c r="BD199">
        <v>180.14859999999999</v>
      </c>
      <c r="BE199">
        <v>0.87849999999999995</v>
      </c>
    </row>
    <row r="200" spans="12:57" x14ac:dyDescent="0.3">
      <c r="L200">
        <v>180.4597</v>
      </c>
      <c r="M200">
        <v>0.20649999999999999</v>
      </c>
      <c r="P200">
        <v>180.90940000000001</v>
      </c>
      <c r="Q200">
        <v>0.9335</v>
      </c>
      <c r="Y200">
        <v>180.3295</v>
      </c>
      <c r="Z200">
        <v>0.2167</v>
      </c>
      <c r="AC200">
        <v>180.77950000000001</v>
      </c>
      <c r="AD200">
        <v>0.93240000000000001</v>
      </c>
      <c r="AM200">
        <v>180.39949999999999</v>
      </c>
      <c r="AN200">
        <v>0.21940000000000001</v>
      </c>
      <c r="AQ200">
        <v>180.84970000000001</v>
      </c>
      <c r="AR200">
        <v>0.93230000000000002</v>
      </c>
      <c r="AZ200">
        <v>180.61920000000001</v>
      </c>
      <c r="BA200">
        <v>0.1118</v>
      </c>
      <c r="BD200">
        <v>181.065</v>
      </c>
      <c r="BE200">
        <v>0.95409999999999995</v>
      </c>
    </row>
    <row r="201" spans="12:57" x14ac:dyDescent="0.3">
      <c r="L201">
        <v>181.39439999999999</v>
      </c>
      <c r="M201">
        <v>0.1928</v>
      </c>
      <c r="P201">
        <v>181.8254</v>
      </c>
      <c r="Q201">
        <v>0.89839999999999998</v>
      </c>
      <c r="Y201">
        <v>181.26300000000001</v>
      </c>
      <c r="Z201">
        <v>0.2029</v>
      </c>
      <c r="AC201">
        <v>181.69560000000001</v>
      </c>
      <c r="AD201">
        <v>0.89970000000000006</v>
      </c>
      <c r="AM201">
        <v>181.3329</v>
      </c>
      <c r="AN201">
        <v>0.20530000000000001</v>
      </c>
      <c r="AQ201">
        <v>181.76570000000001</v>
      </c>
      <c r="AR201">
        <v>0.89970000000000006</v>
      </c>
      <c r="AZ201">
        <v>181.57579999999999</v>
      </c>
      <c r="BA201">
        <v>0.1036</v>
      </c>
      <c r="BD201">
        <v>181.98060000000001</v>
      </c>
      <c r="BE201">
        <v>0.87719999999999998</v>
      </c>
    </row>
    <row r="202" spans="12:57" x14ac:dyDescent="0.3">
      <c r="L202">
        <v>182.2919</v>
      </c>
      <c r="M202">
        <v>0.20169999999999999</v>
      </c>
      <c r="P202">
        <v>182.74160000000001</v>
      </c>
      <c r="Q202">
        <v>0.93400000000000005</v>
      </c>
      <c r="Y202">
        <v>182.1619</v>
      </c>
      <c r="Z202">
        <v>0.21210000000000001</v>
      </c>
      <c r="AC202">
        <v>182.61189999999999</v>
      </c>
      <c r="AD202">
        <v>0.93289999999999995</v>
      </c>
      <c r="AM202">
        <v>182.23179999999999</v>
      </c>
      <c r="AN202">
        <v>0.2147</v>
      </c>
      <c r="AQ202">
        <v>182.68190000000001</v>
      </c>
      <c r="AR202">
        <v>0.93279999999999996</v>
      </c>
      <c r="AZ202">
        <v>182.45150000000001</v>
      </c>
      <c r="BA202">
        <v>0.1084</v>
      </c>
      <c r="BD202">
        <v>182.89680000000001</v>
      </c>
      <c r="BE202">
        <v>0.95530000000000004</v>
      </c>
    </row>
    <row r="203" spans="12:57" x14ac:dyDescent="0.3">
      <c r="L203">
        <v>183.22720000000001</v>
      </c>
      <c r="M203">
        <v>0.18820000000000001</v>
      </c>
      <c r="P203">
        <v>183.6576</v>
      </c>
      <c r="Q203">
        <v>0.89800000000000002</v>
      </c>
      <c r="Y203">
        <v>183.096</v>
      </c>
      <c r="Z203">
        <v>0.19769999999999999</v>
      </c>
      <c r="AC203">
        <v>183.52789999999999</v>
      </c>
      <c r="AD203">
        <v>0.89910000000000001</v>
      </c>
      <c r="AM203">
        <v>183.16569999999999</v>
      </c>
      <c r="AN203">
        <v>0.2011</v>
      </c>
      <c r="AQ203">
        <v>183.59790000000001</v>
      </c>
      <c r="AR203">
        <v>0.8992</v>
      </c>
      <c r="AZ203">
        <v>183.40950000000001</v>
      </c>
      <c r="BA203">
        <v>0.1</v>
      </c>
      <c r="BD203">
        <v>183.8124</v>
      </c>
      <c r="BE203">
        <v>0.87580000000000002</v>
      </c>
    </row>
    <row r="204" spans="12:57" x14ac:dyDescent="0.3">
      <c r="L204">
        <v>184.12430000000001</v>
      </c>
      <c r="M204">
        <v>0.19719999999999999</v>
      </c>
      <c r="P204">
        <v>184.57390000000001</v>
      </c>
      <c r="Q204">
        <v>0.93459999999999999</v>
      </c>
      <c r="Y204">
        <v>183.99430000000001</v>
      </c>
      <c r="Z204">
        <v>0.2077</v>
      </c>
      <c r="AC204">
        <v>184.44399999999999</v>
      </c>
      <c r="AD204">
        <v>0.93330000000000002</v>
      </c>
      <c r="AM204">
        <v>184.0642</v>
      </c>
      <c r="AN204">
        <v>0.20960000000000001</v>
      </c>
      <c r="AQ204">
        <v>184.51419999999999</v>
      </c>
      <c r="AR204">
        <v>0.93340000000000001</v>
      </c>
      <c r="AZ204">
        <v>184.28370000000001</v>
      </c>
      <c r="BA204">
        <v>0.1048</v>
      </c>
      <c r="BD204">
        <v>184.7287</v>
      </c>
      <c r="BE204">
        <v>0.95679999999999998</v>
      </c>
    </row>
    <row r="205" spans="12:57" x14ac:dyDescent="0.3">
      <c r="L205">
        <v>185.06020000000001</v>
      </c>
      <c r="M205">
        <v>0.1842</v>
      </c>
      <c r="P205">
        <v>185.4898</v>
      </c>
      <c r="Q205">
        <v>0.89729999999999999</v>
      </c>
      <c r="Y205">
        <v>184.92869999999999</v>
      </c>
      <c r="Z205">
        <v>0.19389999999999999</v>
      </c>
      <c r="AC205">
        <v>185.36</v>
      </c>
      <c r="AD205">
        <v>0.89859999999999995</v>
      </c>
      <c r="AM205">
        <v>184.99870000000001</v>
      </c>
      <c r="AN205">
        <v>0.1961</v>
      </c>
      <c r="AQ205">
        <v>185.43020000000001</v>
      </c>
      <c r="AR205">
        <v>0.89870000000000005</v>
      </c>
      <c r="AZ205">
        <v>185.24340000000001</v>
      </c>
      <c r="BA205">
        <v>9.6600000000000005E-2</v>
      </c>
      <c r="BD205">
        <v>185.64420000000001</v>
      </c>
      <c r="BE205">
        <v>0.87419999999999998</v>
      </c>
    </row>
    <row r="206" spans="12:57" x14ac:dyDescent="0.3">
      <c r="L206">
        <v>185.95670000000001</v>
      </c>
      <c r="M206">
        <v>0.1928</v>
      </c>
      <c r="P206">
        <v>186.40610000000001</v>
      </c>
      <c r="Q206">
        <v>0.93520000000000003</v>
      </c>
      <c r="Y206">
        <v>185.82660000000001</v>
      </c>
      <c r="Z206">
        <v>0.2029</v>
      </c>
      <c r="AC206">
        <v>186.27629999999999</v>
      </c>
      <c r="AD206">
        <v>0.93400000000000005</v>
      </c>
      <c r="AM206">
        <v>185.89670000000001</v>
      </c>
      <c r="AN206">
        <v>0.20530000000000001</v>
      </c>
      <c r="AQ206">
        <v>186.3466</v>
      </c>
      <c r="AR206">
        <v>0.93389999999999995</v>
      </c>
      <c r="AZ206">
        <v>186.11590000000001</v>
      </c>
      <c r="BA206">
        <v>0.1012</v>
      </c>
      <c r="BD206">
        <v>186.56049999999999</v>
      </c>
      <c r="BE206">
        <v>0.95830000000000004</v>
      </c>
    </row>
    <row r="207" spans="12:57" x14ac:dyDescent="0.3">
      <c r="L207">
        <v>186.89320000000001</v>
      </c>
      <c r="M207">
        <v>0.17949999999999999</v>
      </c>
      <c r="P207">
        <v>187.322</v>
      </c>
      <c r="Q207">
        <v>0.89659999999999995</v>
      </c>
      <c r="Y207">
        <v>186.76179999999999</v>
      </c>
      <c r="Z207">
        <v>0.18920000000000001</v>
      </c>
      <c r="AC207">
        <v>187.19229999999999</v>
      </c>
      <c r="AD207">
        <v>0.89800000000000002</v>
      </c>
      <c r="AM207">
        <v>186.83179999999999</v>
      </c>
      <c r="AN207">
        <v>0.1918</v>
      </c>
      <c r="AQ207">
        <v>187.26259999999999</v>
      </c>
      <c r="AR207">
        <v>0.8982</v>
      </c>
      <c r="AZ207">
        <v>187.0772</v>
      </c>
      <c r="BA207">
        <v>9.3200000000000005E-2</v>
      </c>
      <c r="BD207">
        <v>187.4759</v>
      </c>
      <c r="BE207">
        <v>0.87250000000000005</v>
      </c>
    </row>
    <row r="208" spans="12:57" x14ac:dyDescent="0.3">
      <c r="L208">
        <v>187.78890000000001</v>
      </c>
      <c r="M208">
        <v>0.18820000000000001</v>
      </c>
      <c r="P208">
        <v>188.23820000000001</v>
      </c>
      <c r="Q208">
        <v>0.93589999999999995</v>
      </c>
      <c r="Y208">
        <v>187.65899999999999</v>
      </c>
      <c r="Z208">
        <v>0.1983</v>
      </c>
      <c r="AC208">
        <v>188.1086</v>
      </c>
      <c r="AD208">
        <v>0.93459999999999999</v>
      </c>
      <c r="AM208">
        <v>187.72909999999999</v>
      </c>
      <c r="AN208">
        <v>0.2011</v>
      </c>
      <c r="AQ208">
        <v>188.1789</v>
      </c>
      <c r="AR208">
        <v>0.93440000000000001</v>
      </c>
      <c r="AZ208">
        <v>187.94800000000001</v>
      </c>
      <c r="BA208">
        <v>9.7600000000000006E-2</v>
      </c>
      <c r="BD208">
        <v>188.3922</v>
      </c>
      <c r="BE208">
        <v>0.96009999999999995</v>
      </c>
    </row>
    <row r="209" spans="12:57" x14ac:dyDescent="0.3">
      <c r="L209">
        <v>188.7261</v>
      </c>
      <c r="M209">
        <v>0.17630000000000001</v>
      </c>
      <c r="P209">
        <v>189.1542</v>
      </c>
      <c r="Q209">
        <v>0.89590000000000003</v>
      </c>
      <c r="Y209">
        <v>188.59479999999999</v>
      </c>
      <c r="Z209">
        <v>0.1852</v>
      </c>
      <c r="AC209">
        <v>189.02459999999999</v>
      </c>
      <c r="AD209">
        <v>0.89739999999999998</v>
      </c>
      <c r="AM209">
        <v>188.66470000000001</v>
      </c>
      <c r="AN209">
        <v>0.18820000000000001</v>
      </c>
      <c r="AQ209">
        <v>189.095</v>
      </c>
      <c r="AR209">
        <v>0.89770000000000005</v>
      </c>
      <c r="AZ209">
        <v>188.911</v>
      </c>
      <c r="BA209">
        <v>9.01E-2</v>
      </c>
      <c r="BD209">
        <v>189.30760000000001</v>
      </c>
      <c r="BE209">
        <v>0.87080000000000002</v>
      </c>
    </row>
    <row r="210" spans="12:57" x14ac:dyDescent="0.3">
      <c r="L210">
        <v>189.62110000000001</v>
      </c>
      <c r="M210">
        <v>0.1842</v>
      </c>
      <c r="P210">
        <v>190.07040000000001</v>
      </c>
      <c r="Q210">
        <v>0.9365</v>
      </c>
      <c r="Y210">
        <v>189.4914</v>
      </c>
      <c r="Z210">
        <v>0.19389999999999999</v>
      </c>
      <c r="AC210">
        <v>189.9409</v>
      </c>
      <c r="AD210">
        <v>0.93510000000000004</v>
      </c>
      <c r="AM210">
        <v>189.5616</v>
      </c>
      <c r="AN210">
        <v>0.1966</v>
      </c>
      <c r="AQ210">
        <v>190.01130000000001</v>
      </c>
      <c r="AR210">
        <v>0.93510000000000004</v>
      </c>
      <c r="AZ210">
        <v>189.7801</v>
      </c>
      <c r="BA210">
        <v>9.4299999999999995E-2</v>
      </c>
      <c r="BD210">
        <v>190.22380000000001</v>
      </c>
      <c r="BE210">
        <v>0.96160000000000001</v>
      </c>
    </row>
    <row r="211" spans="12:57" x14ac:dyDescent="0.3">
      <c r="L211">
        <v>190.559</v>
      </c>
      <c r="M211">
        <v>0.17199999999999999</v>
      </c>
      <c r="P211">
        <v>190.9862</v>
      </c>
      <c r="Q211">
        <v>0.89529999999999998</v>
      </c>
      <c r="Y211">
        <v>190.42769999999999</v>
      </c>
      <c r="Z211">
        <v>0.18090000000000001</v>
      </c>
      <c r="AC211">
        <v>190.8569</v>
      </c>
      <c r="AD211">
        <v>0.89690000000000003</v>
      </c>
      <c r="AM211">
        <v>190.49789999999999</v>
      </c>
      <c r="AN211">
        <v>0.1842</v>
      </c>
      <c r="AQ211">
        <v>190.92750000000001</v>
      </c>
      <c r="AR211">
        <v>0.8972</v>
      </c>
      <c r="AZ211">
        <v>190.74459999999999</v>
      </c>
      <c r="BA211">
        <v>8.7400000000000005E-2</v>
      </c>
      <c r="BD211">
        <v>191.13910000000001</v>
      </c>
      <c r="BE211">
        <v>0.86890000000000001</v>
      </c>
    </row>
    <row r="212" spans="12:57" x14ac:dyDescent="0.3">
      <c r="L212">
        <v>191.45330000000001</v>
      </c>
      <c r="M212">
        <v>0.1799</v>
      </c>
      <c r="P212">
        <v>191.9024</v>
      </c>
      <c r="Q212">
        <v>0.93689999999999996</v>
      </c>
      <c r="Y212">
        <v>191.3237</v>
      </c>
      <c r="Z212">
        <v>0.18970000000000001</v>
      </c>
      <c r="AC212">
        <v>191.7731</v>
      </c>
      <c r="AD212">
        <v>0.93559999999999999</v>
      </c>
      <c r="AM212">
        <v>191.39429999999999</v>
      </c>
      <c r="AN212">
        <v>0.1923</v>
      </c>
      <c r="AQ212">
        <v>191.84389999999999</v>
      </c>
      <c r="AR212">
        <v>0.93559999999999999</v>
      </c>
      <c r="AZ212">
        <v>191.6121</v>
      </c>
      <c r="BA212">
        <v>9.0700000000000003E-2</v>
      </c>
      <c r="BD212">
        <v>192.05529999999999</v>
      </c>
      <c r="BE212">
        <v>0.96350000000000002</v>
      </c>
    </row>
    <row r="213" spans="12:57" x14ac:dyDescent="0.3">
      <c r="L213">
        <v>192.39179999999999</v>
      </c>
      <c r="M213">
        <v>0.1671</v>
      </c>
      <c r="P213">
        <v>192.81829999999999</v>
      </c>
      <c r="Q213">
        <v>0.89490000000000003</v>
      </c>
      <c r="Y213">
        <v>192.26070000000001</v>
      </c>
      <c r="Z213">
        <v>0.17680000000000001</v>
      </c>
      <c r="AC213">
        <v>192.6891</v>
      </c>
      <c r="AD213">
        <v>0.89629999999999999</v>
      </c>
      <c r="AM213">
        <v>192.33109999999999</v>
      </c>
      <c r="AN213">
        <v>0.1799</v>
      </c>
      <c r="AQ213">
        <v>192.76</v>
      </c>
      <c r="AR213">
        <v>0.89649999999999996</v>
      </c>
      <c r="AZ213">
        <v>192.5788</v>
      </c>
      <c r="BA213">
        <v>8.3599999999999994E-2</v>
      </c>
      <c r="BD213">
        <v>192.97049999999999</v>
      </c>
      <c r="BE213">
        <v>0.86699999999999999</v>
      </c>
    </row>
    <row r="214" spans="12:57" x14ac:dyDescent="0.3">
      <c r="L214">
        <v>193.28559999999999</v>
      </c>
      <c r="M214">
        <v>0.1759</v>
      </c>
      <c r="P214">
        <v>193.7345</v>
      </c>
      <c r="Q214">
        <v>0.93769999999999998</v>
      </c>
      <c r="Y214">
        <v>193.15610000000001</v>
      </c>
      <c r="Z214">
        <v>0.1852</v>
      </c>
      <c r="AC214">
        <v>193.6053</v>
      </c>
      <c r="AD214">
        <v>0.93620000000000003</v>
      </c>
      <c r="AM214">
        <v>193.2268</v>
      </c>
      <c r="AN214">
        <v>0.18820000000000001</v>
      </c>
      <c r="AQ214">
        <v>193.67619999999999</v>
      </c>
      <c r="AR214">
        <v>0.93610000000000004</v>
      </c>
      <c r="AZ214">
        <v>193.44399999999999</v>
      </c>
      <c r="BA214">
        <v>8.7599999999999997E-2</v>
      </c>
      <c r="BD214">
        <v>193.88669999999999</v>
      </c>
      <c r="BE214">
        <v>0.96540000000000004</v>
      </c>
    </row>
    <row r="215" spans="12:57" x14ac:dyDescent="0.3">
      <c r="L215">
        <v>194.22479999999999</v>
      </c>
      <c r="M215">
        <v>0.1636</v>
      </c>
      <c r="P215">
        <v>194.65039999999999</v>
      </c>
      <c r="Q215">
        <v>0.89410000000000001</v>
      </c>
      <c r="Y215">
        <v>194.09370000000001</v>
      </c>
      <c r="Z215">
        <v>0.1724</v>
      </c>
      <c r="AC215">
        <v>194.5213</v>
      </c>
      <c r="AD215">
        <v>0.89570000000000005</v>
      </c>
      <c r="AM215">
        <v>194.16419999999999</v>
      </c>
      <c r="AN215">
        <v>0.1754</v>
      </c>
      <c r="AQ215">
        <v>194.59229999999999</v>
      </c>
      <c r="AR215">
        <v>0.89610000000000001</v>
      </c>
      <c r="AZ215">
        <v>194.4128</v>
      </c>
      <c r="BA215">
        <v>8.0699999999999994E-2</v>
      </c>
      <c r="BD215">
        <v>194.80189999999999</v>
      </c>
      <c r="BE215">
        <v>0.8649</v>
      </c>
    </row>
    <row r="216" spans="12:57" x14ac:dyDescent="0.3">
      <c r="L216">
        <v>195.11789999999999</v>
      </c>
      <c r="M216">
        <v>0.1716</v>
      </c>
      <c r="P216">
        <v>195.5667</v>
      </c>
      <c r="Q216">
        <v>0.93830000000000002</v>
      </c>
      <c r="Y216">
        <v>194.98840000000001</v>
      </c>
      <c r="Z216">
        <v>0.18129999999999999</v>
      </c>
      <c r="AC216">
        <v>195.4375</v>
      </c>
      <c r="AD216">
        <v>0.93689999999999996</v>
      </c>
      <c r="AM216">
        <v>195.05940000000001</v>
      </c>
      <c r="AN216">
        <v>0.1842</v>
      </c>
      <c r="AQ216">
        <v>195.50880000000001</v>
      </c>
      <c r="AR216">
        <v>0.93669999999999998</v>
      </c>
      <c r="AZ216">
        <v>195.27590000000001</v>
      </c>
      <c r="BA216">
        <v>8.4199999999999997E-2</v>
      </c>
      <c r="BD216">
        <v>195.71799999999999</v>
      </c>
      <c r="BE216">
        <v>0.96730000000000005</v>
      </c>
    </row>
    <row r="217" spans="12:57" x14ac:dyDescent="0.3">
      <c r="L217">
        <v>196.05779999999999</v>
      </c>
      <c r="M217">
        <v>0.1595</v>
      </c>
      <c r="P217">
        <v>196.48249999999999</v>
      </c>
      <c r="Q217">
        <v>0.89339999999999997</v>
      </c>
      <c r="Y217">
        <v>195.92670000000001</v>
      </c>
      <c r="Z217">
        <v>0.16950000000000001</v>
      </c>
      <c r="AC217">
        <v>196.3535</v>
      </c>
      <c r="AD217">
        <v>0.89490000000000003</v>
      </c>
      <c r="AM217">
        <v>195.9975</v>
      </c>
      <c r="AN217">
        <v>0.1716</v>
      </c>
      <c r="AQ217">
        <v>196.4248</v>
      </c>
      <c r="AR217">
        <v>0.89539999999999997</v>
      </c>
      <c r="AZ217">
        <v>196.2465</v>
      </c>
      <c r="BA217">
        <v>7.8E-2</v>
      </c>
      <c r="BD217">
        <v>196.63290000000001</v>
      </c>
      <c r="BE217">
        <v>0.86270000000000002</v>
      </c>
    </row>
    <row r="218" spans="12:57" x14ac:dyDescent="0.3">
      <c r="L218">
        <v>196.9502</v>
      </c>
      <c r="M218">
        <v>0.16669999999999999</v>
      </c>
      <c r="P218">
        <v>197.39869999999999</v>
      </c>
      <c r="Q218">
        <v>0.93899999999999995</v>
      </c>
      <c r="Y218">
        <v>196.82079999999999</v>
      </c>
      <c r="Z218">
        <v>0.17630000000000001</v>
      </c>
      <c r="AC218">
        <v>197.2697</v>
      </c>
      <c r="AD218">
        <v>0.9375</v>
      </c>
      <c r="AM218">
        <v>196.892</v>
      </c>
      <c r="AN218">
        <v>0.1799</v>
      </c>
      <c r="AQ218">
        <v>197.34110000000001</v>
      </c>
      <c r="AR218">
        <v>0.93730000000000002</v>
      </c>
      <c r="AZ218">
        <v>197.10740000000001</v>
      </c>
      <c r="BA218">
        <v>8.1100000000000005E-2</v>
      </c>
      <c r="BD218">
        <v>197.54900000000001</v>
      </c>
      <c r="BE218">
        <v>0.96940000000000004</v>
      </c>
    </row>
    <row r="219" spans="12:57" x14ac:dyDescent="0.3">
      <c r="L219">
        <v>197.89070000000001</v>
      </c>
      <c r="M219">
        <v>0.15559999999999999</v>
      </c>
      <c r="P219">
        <v>198.31450000000001</v>
      </c>
      <c r="Q219">
        <v>0.89270000000000005</v>
      </c>
      <c r="Y219">
        <v>197.75970000000001</v>
      </c>
      <c r="Z219">
        <v>0.1643</v>
      </c>
      <c r="AC219">
        <v>198.18559999999999</v>
      </c>
      <c r="AD219">
        <v>0.89429999999999998</v>
      </c>
      <c r="AM219">
        <v>197.83070000000001</v>
      </c>
      <c r="AN219">
        <v>0.16750000000000001</v>
      </c>
      <c r="AQ219">
        <v>198.25720000000001</v>
      </c>
      <c r="AR219">
        <v>0.89480000000000004</v>
      </c>
      <c r="AZ219">
        <v>198.08070000000001</v>
      </c>
      <c r="BA219">
        <v>7.4499999999999997E-2</v>
      </c>
      <c r="BD219">
        <v>198.4639</v>
      </c>
      <c r="BE219">
        <v>0.86040000000000005</v>
      </c>
    </row>
    <row r="220" spans="12:57" x14ac:dyDescent="0.3">
      <c r="L220">
        <v>198.7824</v>
      </c>
      <c r="M220">
        <v>0.16239999999999999</v>
      </c>
      <c r="P220">
        <v>199.23079999999999</v>
      </c>
      <c r="Q220">
        <v>0.93989999999999996</v>
      </c>
      <c r="Y220">
        <v>198.65309999999999</v>
      </c>
      <c r="Z220">
        <v>0.17199999999999999</v>
      </c>
      <c r="AC220">
        <v>199.1018</v>
      </c>
      <c r="AD220">
        <v>0.93820000000000003</v>
      </c>
      <c r="AM220">
        <v>198.72450000000001</v>
      </c>
      <c r="AN220">
        <v>0.1759</v>
      </c>
      <c r="AQ220">
        <v>199.17349999999999</v>
      </c>
      <c r="AR220">
        <v>0.93779999999999997</v>
      </c>
      <c r="AZ220">
        <v>198.9391</v>
      </c>
      <c r="BA220">
        <v>7.7899999999999997E-2</v>
      </c>
      <c r="BD220">
        <v>199.3801</v>
      </c>
      <c r="BE220">
        <v>0.97189999999999999</v>
      </c>
    </row>
    <row r="221" spans="12:57" x14ac:dyDescent="0.3">
      <c r="L221">
        <v>199.72389999999999</v>
      </c>
      <c r="M221">
        <v>0.15179999999999999</v>
      </c>
      <c r="P221">
        <v>200.14670000000001</v>
      </c>
      <c r="Q221">
        <v>0.89170000000000005</v>
      </c>
      <c r="Y221">
        <v>199.59270000000001</v>
      </c>
      <c r="Z221">
        <v>0.16059999999999999</v>
      </c>
      <c r="AC221">
        <v>200.01779999999999</v>
      </c>
      <c r="AD221">
        <v>0.89370000000000005</v>
      </c>
      <c r="AM221">
        <v>199.66380000000001</v>
      </c>
      <c r="AN221">
        <v>0.1636</v>
      </c>
      <c r="AQ221">
        <v>200.08949999999999</v>
      </c>
      <c r="AR221">
        <v>0.89419999999999999</v>
      </c>
      <c r="AZ221">
        <v>199.91489999999999</v>
      </c>
      <c r="BA221">
        <v>7.1599999999999997E-2</v>
      </c>
      <c r="BD221">
        <v>200.29480000000001</v>
      </c>
      <c r="BE221">
        <v>0.85760000000000003</v>
      </c>
    </row>
    <row r="222" spans="12:57" x14ac:dyDescent="0.3">
      <c r="L222">
        <v>200.6146</v>
      </c>
      <c r="M222">
        <v>0.15840000000000001</v>
      </c>
      <c r="P222">
        <v>201.06290000000001</v>
      </c>
      <c r="Q222">
        <v>0.94069999999999998</v>
      </c>
      <c r="Y222">
        <v>200.4854</v>
      </c>
      <c r="Z222">
        <v>0.16830000000000001</v>
      </c>
      <c r="AC222">
        <v>200.934</v>
      </c>
      <c r="AD222">
        <v>0.93879999999999997</v>
      </c>
      <c r="AM222">
        <v>200.55699999999999</v>
      </c>
      <c r="AN222">
        <v>0.1716</v>
      </c>
      <c r="AQ222">
        <v>201.0059</v>
      </c>
      <c r="AR222">
        <v>0.93859999999999999</v>
      </c>
      <c r="AZ222">
        <v>200.7704</v>
      </c>
      <c r="BA222">
        <v>7.4800000000000005E-2</v>
      </c>
      <c r="BD222">
        <v>201.21080000000001</v>
      </c>
      <c r="BE222">
        <v>0.97440000000000004</v>
      </c>
    </row>
    <row r="223" spans="12:57" x14ac:dyDescent="0.3">
      <c r="L223">
        <v>201.55699999999999</v>
      </c>
      <c r="M223">
        <v>0.1474</v>
      </c>
      <c r="P223">
        <v>201.9787</v>
      </c>
      <c r="Q223">
        <v>0.89100000000000001</v>
      </c>
      <c r="Y223">
        <v>201.42570000000001</v>
      </c>
      <c r="Z223">
        <v>0.157</v>
      </c>
      <c r="AC223">
        <v>201.84979999999999</v>
      </c>
      <c r="AD223">
        <v>0.89280000000000004</v>
      </c>
      <c r="AM223">
        <v>201.49709999999999</v>
      </c>
      <c r="AN223">
        <v>0.16020000000000001</v>
      </c>
      <c r="AQ223">
        <v>201.922</v>
      </c>
      <c r="AR223">
        <v>0.89359999999999995</v>
      </c>
      <c r="AZ223">
        <v>201.749</v>
      </c>
      <c r="BA223">
        <v>6.8699999999999997E-2</v>
      </c>
      <c r="BD223">
        <v>202.12530000000001</v>
      </c>
      <c r="BE223">
        <v>0.85470000000000002</v>
      </c>
    </row>
    <row r="224" spans="12:57" x14ac:dyDescent="0.3">
      <c r="L224">
        <v>202.4469</v>
      </c>
      <c r="M224">
        <v>0.1542</v>
      </c>
      <c r="P224">
        <v>202.89500000000001</v>
      </c>
      <c r="Q224">
        <v>0.9415</v>
      </c>
      <c r="Y224">
        <v>202.3176</v>
      </c>
      <c r="Z224">
        <v>0.1636</v>
      </c>
      <c r="AC224">
        <v>202.76599999999999</v>
      </c>
      <c r="AD224">
        <v>0.93959999999999999</v>
      </c>
      <c r="AM224">
        <v>202.3897</v>
      </c>
      <c r="AN224">
        <v>0.16750000000000001</v>
      </c>
      <c r="AQ224">
        <v>202.83850000000001</v>
      </c>
      <c r="AR224">
        <v>0.93930000000000002</v>
      </c>
      <c r="AZ224">
        <v>202.60149999999999</v>
      </c>
      <c r="BA224">
        <v>7.1599999999999997E-2</v>
      </c>
      <c r="BD224">
        <v>203.0412</v>
      </c>
      <c r="BE224">
        <v>0.97699999999999998</v>
      </c>
    </row>
    <row r="225" spans="12:57" x14ac:dyDescent="0.3">
      <c r="L225">
        <v>203.39009999999999</v>
      </c>
      <c r="M225">
        <v>0.1434</v>
      </c>
      <c r="P225">
        <v>203.8107</v>
      </c>
      <c r="Q225">
        <v>0.8901</v>
      </c>
      <c r="Y225">
        <v>203.2587</v>
      </c>
      <c r="Z225">
        <v>0.15279999999999999</v>
      </c>
      <c r="AC225">
        <v>203.68190000000001</v>
      </c>
      <c r="AD225">
        <v>0.89219999999999999</v>
      </c>
      <c r="AM225">
        <v>203.3304</v>
      </c>
      <c r="AN225">
        <v>0.15659999999999999</v>
      </c>
      <c r="AQ225">
        <v>203.75450000000001</v>
      </c>
      <c r="AR225">
        <v>0.89280000000000004</v>
      </c>
      <c r="AZ225">
        <v>203.58279999999999</v>
      </c>
      <c r="BA225">
        <v>6.59E-2</v>
      </c>
      <c r="BD225">
        <v>203.9556</v>
      </c>
      <c r="BE225">
        <v>0.85189999999999999</v>
      </c>
    </row>
    <row r="226" spans="12:57" x14ac:dyDescent="0.3">
      <c r="L226">
        <v>204.2792</v>
      </c>
      <c r="M226">
        <v>0.14990000000000001</v>
      </c>
      <c r="P226">
        <v>204.727</v>
      </c>
      <c r="Q226">
        <v>0.9425</v>
      </c>
      <c r="Y226">
        <v>204.1499</v>
      </c>
      <c r="Z226">
        <v>0.1598</v>
      </c>
      <c r="AC226">
        <v>204.59819999999999</v>
      </c>
      <c r="AD226">
        <v>0.94040000000000001</v>
      </c>
      <c r="AM226">
        <v>204.22229999999999</v>
      </c>
      <c r="AN226">
        <v>0.1636</v>
      </c>
      <c r="AQ226">
        <v>204.67089999999999</v>
      </c>
      <c r="AR226">
        <v>0.93989999999999996</v>
      </c>
      <c r="AZ226">
        <v>204.43270000000001</v>
      </c>
      <c r="BA226">
        <v>6.8599999999999994E-2</v>
      </c>
      <c r="BD226">
        <v>204.8715</v>
      </c>
      <c r="BE226">
        <v>0.97970000000000002</v>
      </c>
    </row>
    <row r="227" spans="12:57" x14ac:dyDescent="0.3">
      <c r="L227">
        <v>205.22329999999999</v>
      </c>
      <c r="M227">
        <v>0.13969999999999999</v>
      </c>
      <c r="P227">
        <v>205.6429</v>
      </c>
      <c r="Q227">
        <v>0.88919999999999999</v>
      </c>
      <c r="Y227">
        <v>205.09190000000001</v>
      </c>
      <c r="Z227">
        <v>0.1489</v>
      </c>
      <c r="AC227">
        <v>205.51400000000001</v>
      </c>
      <c r="AD227">
        <v>0.89129999999999998</v>
      </c>
      <c r="AM227">
        <v>205.16370000000001</v>
      </c>
      <c r="AN227">
        <v>0.15279999999999999</v>
      </c>
      <c r="AQ227">
        <v>205.58690000000001</v>
      </c>
      <c r="AR227">
        <v>0.8921</v>
      </c>
      <c r="AZ227">
        <v>205.417</v>
      </c>
      <c r="BA227">
        <v>6.2799999999999995E-2</v>
      </c>
      <c r="BD227">
        <v>205.78579999999999</v>
      </c>
      <c r="BE227">
        <v>0.84899999999999998</v>
      </c>
    </row>
    <row r="228" spans="12:57" x14ac:dyDescent="0.3">
      <c r="L228">
        <v>206.11160000000001</v>
      </c>
      <c r="M228">
        <v>0.14549999999999999</v>
      </c>
      <c r="P228">
        <v>206.5592</v>
      </c>
      <c r="Q228">
        <v>0.94330000000000003</v>
      </c>
      <c r="Y228">
        <v>205.98220000000001</v>
      </c>
      <c r="Z228">
        <v>0.15559999999999999</v>
      </c>
      <c r="AC228">
        <v>206.43029999999999</v>
      </c>
      <c r="AD228">
        <v>0.94120000000000004</v>
      </c>
      <c r="AM228">
        <v>206.0548</v>
      </c>
      <c r="AN228">
        <v>0.1595</v>
      </c>
      <c r="AQ228">
        <v>206.5033</v>
      </c>
      <c r="AR228">
        <v>0.94079999999999997</v>
      </c>
      <c r="AZ228">
        <v>206.2637</v>
      </c>
      <c r="BA228">
        <v>6.5600000000000006E-2</v>
      </c>
      <c r="BD228">
        <v>206.70169999999999</v>
      </c>
      <c r="BE228">
        <v>0.98280000000000001</v>
      </c>
    </row>
    <row r="229" spans="12:57" x14ac:dyDescent="0.3">
      <c r="L229">
        <v>207.05670000000001</v>
      </c>
      <c r="M229">
        <v>0.13539999999999999</v>
      </c>
      <c r="P229">
        <v>207.47489999999999</v>
      </c>
      <c r="Q229">
        <v>0.88829999999999998</v>
      </c>
      <c r="Y229">
        <v>206.92490000000001</v>
      </c>
      <c r="Z229">
        <v>0.14580000000000001</v>
      </c>
      <c r="AC229">
        <v>207.34620000000001</v>
      </c>
      <c r="AD229">
        <v>0.89049999999999996</v>
      </c>
      <c r="AM229">
        <v>206.99719999999999</v>
      </c>
      <c r="AN229">
        <v>0.14929999999999999</v>
      </c>
      <c r="AQ229">
        <v>207.41929999999999</v>
      </c>
      <c r="AR229">
        <v>0.89119999999999999</v>
      </c>
      <c r="AZ229">
        <v>207.25129999999999</v>
      </c>
      <c r="BA229">
        <v>6.0100000000000001E-2</v>
      </c>
      <c r="BD229">
        <v>207.61590000000001</v>
      </c>
      <c r="BE229">
        <v>0.84550000000000003</v>
      </c>
    </row>
    <row r="230" spans="12:57" x14ac:dyDescent="0.3">
      <c r="L230">
        <v>207.94380000000001</v>
      </c>
      <c r="M230">
        <v>0.1414</v>
      </c>
      <c r="P230">
        <v>208.3912</v>
      </c>
      <c r="Q230">
        <v>0.94420000000000004</v>
      </c>
      <c r="Y230">
        <v>207.81460000000001</v>
      </c>
      <c r="Z230">
        <v>0.1512</v>
      </c>
      <c r="AC230">
        <v>208.26249999999999</v>
      </c>
      <c r="AD230">
        <v>0.94210000000000005</v>
      </c>
      <c r="AM230">
        <v>207.88740000000001</v>
      </c>
      <c r="AN230">
        <v>0.15559999999999999</v>
      </c>
      <c r="AQ230">
        <v>208.3356</v>
      </c>
      <c r="AR230">
        <v>0.9415</v>
      </c>
      <c r="AZ230">
        <v>208.09450000000001</v>
      </c>
      <c r="BA230">
        <v>6.2600000000000003E-2</v>
      </c>
      <c r="BD230">
        <v>208.5316</v>
      </c>
      <c r="BE230">
        <v>0.98599999999999999</v>
      </c>
    </row>
    <row r="231" spans="12:57" x14ac:dyDescent="0.3">
      <c r="L231">
        <v>208.89</v>
      </c>
      <c r="M231">
        <v>0.1313</v>
      </c>
      <c r="P231">
        <v>209.30709999999999</v>
      </c>
      <c r="Q231">
        <v>0.88749999999999996</v>
      </c>
      <c r="Y231">
        <v>208.75829999999999</v>
      </c>
      <c r="Z231">
        <v>0.1411</v>
      </c>
      <c r="AC231">
        <v>209.1782</v>
      </c>
      <c r="AD231">
        <v>0.88949999999999996</v>
      </c>
      <c r="AM231">
        <v>208.8306</v>
      </c>
      <c r="AN231">
        <v>0.14460000000000001</v>
      </c>
      <c r="AQ231">
        <v>209.2516</v>
      </c>
      <c r="AR231">
        <v>0.89049999999999996</v>
      </c>
      <c r="AZ231">
        <v>209.0856</v>
      </c>
      <c r="BA231">
        <v>5.74E-2</v>
      </c>
      <c r="BD231">
        <v>209.44560000000001</v>
      </c>
      <c r="BE231">
        <v>0.84199999999999997</v>
      </c>
    </row>
    <row r="232" spans="12:57" x14ac:dyDescent="0.3">
      <c r="L232">
        <v>209.77629999999999</v>
      </c>
      <c r="M232">
        <v>0.13750000000000001</v>
      </c>
      <c r="P232">
        <v>210.22329999999999</v>
      </c>
      <c r="Q232">
        <v>0.94510000000000005</v>
      </c>
      <c r="Y232">
        <v>209.64680000000001</v>
      </c>
      <c r="Z232">
        <v>0.1474</v>
      </c>
      <c r="AC232">
        <v>210.09440000000001</v>
      </c>
      <c r="AD232">
        <v>0.94279999999999997</v>
      </c>
      <c r="AM232">
        <v>209.72</v>
      </c>
      <c r="AN232">
        <v>0.1515</v>
      </c>
      <c r="AQ232">
        <v>210.16800000000001</v>
      </c>
      <c r="AR232">
        <v>0.94220000000000004</v>
      </c>
      <c r="AZ232">
        <v>209.92529999999999</v>
      </c>
      <c r="BA232">
        <v>5.9700000000000003E-2</v>
      </c>
      <c r="BD232">
        <v>210.3614</v>
      </c>
      <c r="BE232">
        <v>0.98960000000000004</v>
      </c>
    </row>
    <row r="233" spans="12:57" x14ac:dyDescent="0.3">
      <c r="L233">
        <v>210.72319999999999</v>
      </c>
      <c r="M233">
        <v>0.128</v>
      </c>
      <c r="P233">
        <v>211.13910000000001</v>
      </c>
      <c r="Q233">
        <v>0.88649999999999995</v>
      </c>
      <c r="Y233">
        <v>210.59129999999999</v>
      </c>
      <c r="Z233">
        <v>0.13750000000000001</v>
      </c>
      <c r="AC233">
        <v>211.01009999999999</v>
      </c>
      <c r="AD233">
        <v>0.88859999999999995</v>
      </c>
      <c r="AM233">
        <v>210.66399999999999</v>
      </c>
      <c r="AN233">
        <v>0.14080000000000001</v>
      </c>
      <c r="AQ233">
        <v>211.084</v>
      </c>
      <c r="AR233">
        <v>0.88990000000000002</v>
      </c>
      <c r="AZ233">
        <v>210.9205</v>
      </c>
      <c r="BA233">
        <v>5.45E-2</v>
      </c>
      <c r="BD233">
        <v>211.27520000000001</v>
      </c>
      <c r="BE233">
        <v>0.83799999999999997</v>
      </c>
    </row>
    <row r="234" spans="12:57" x14ac:dyDescent="0.3">
      <c r="L234">
        <v>211.6086</v>
      </c>
      <c r="M234">
        <v>0.1336</v>
      </c>
      <c r="P234">
        <v>212.05549999999999</v>
      </c>
      <c r="Q234">
        <v>0.94620000000000004</v>
      </c>
      <c r="Y234">
        <v>211.47890000000001</v>
      </c>
      <c r="Z234">
        <v>0.1431</v>
      </c>
      <c r="AC234">
        <v>211.9263</v>
      </c>
      <c r="AD234">
        <v>0.94369999999999998</v>
      </c>
      <c r="AM234">
        <v>211.55269999999999</v>
      </c>
      <c r="AN234">
        <v>0.1477</v>
      </c>
      <c r="AQ234">
        <v>212.00040000000001</v>
      </c>
      <c r="AR234">
        <v>0.94289999999999996</v>
      </c>
      <c r="AZ234">
        <v>211.7559</v>
      </c>
      <c r="BA234">
        <v>5.6800000000000003E-2</v>
      </c>
      <c r="BD234">
        <v>212.1909</v>
      </c>
      <c r="BE234">
        <v>0.99339999999999995</v>
      </c>
    </row>
    <row r="235" spans="12:57" x14ac:dyDescent="0.3">
      <c r="L235">
        <v>212.55670000000001</v>
      </c>
      <c r="M235">
        <v>0.1246</v>
      </c>
      <c r="P235">
        <v>212.97130000000001</v>
      </c>
      <c r="Q235">
        <v>0.88529999999999998</v>
      </c>
      <c r="Y235">
        <v>212.42429999999999</v>
      </c>
      <c r="Z235">
        <v>0.1336</v>
      </c>
      <c r="AC235">
        <v>212.84200000000001</v>
      </c>
      <c r="AD235">
        <v>0.88780000000000003</v>
      </c>
      <c r="AM235">
        <v>212.4973</v>
      </c>
      <c r="AN235">
        <v>0.13780000000000001</v>
      </c>
      <c r="AQ235">
        <v>212.91640000000001</v>
      </c>
      <c r="AR235">
        <v>0.88890000000000002</v>
      </c>
      <c r="AZ235">
        <v>212.7552</v>
      </c>
      <c r="BA235">
        <v>5.1799999999999999E-2</v>
      </c>
      <c r="BD235">
        <v>213.10429999999999</v>
      </c>
      <c r="BE235">
        <v>0.83340000000000003</v>
      </c>
    </row>
    <row r="236" spans="12:57" x14ac:dyDescent="0.3">
      <c r="L236">
        <v>213.4409</v>
      </c>
      <c r="M236">
        <v>0.12959999999999999</v>
      </c>
      <c r="P236">
        <v>213.88759999999999</v>
      </c>
      <c r="Q236">
        <v>0.94730000000000003</v>
      </c>
      <c r="Y236">
        <v>213.31100000000001</v>
      </c>
      <c r="Z236">
        <v>0.1394</v>
      </c>
      <c r="AC236">
        <v>213.75819999999999</v>
      </c>
      <c r="AD236">
        <v>0.9446</v>
      </c>
      <c r="AM236">
        <v>213.38509999999999</v>
      </c>
      <c r="AN236">
        <v>0.14399999999999999</v>
      </c>
      <c r="AQ236">
        <v>213.83269999999999</v>
      </c>
      <c r="AR236">
        <v>0.94379999999999997</v>
      </c>
      <c r="AZ236">
        <v>213.58580000000001</v>
      </c>
      <c r="BA236">
        <v>5.3999999999999999E-2</v>
      </c>
      <c r="BD236">
        <v>214.0198</v>
      </c>
      <c r="BE236">
        <v>0.99750000000000005</v>
      </c>
    </row>
    <row r="237" spans="12:57" x14ac:dyDescent="0.3">
      <c r="L237">
        <v>214.3903</v>
      </c>
      <c r="M237">
        <v>0.1203</v>
      </c>
      <c r="P237">
        <v>214.80330000000001</v>
      </c>
      <c r="Q237">
        <v>0.8841</v>
      </c>
      <c r="Y237">
        <v>214.25749999999999</v>
      </c>
      <c r="Z237">
        <v>0.12959999999999999</v>
      </c>
      <c r="AC237">
        <v>214.6739</v>
      </c>
      <c r="AD237">
        <v>0.88680000000000003</v>
      </c>
      <c r="AM237">
        <v>214.33070000000001</v>
      </c>
      <c r="AN237">
        <v>0.1338</v>
      </c>
      <c r="AQ237">
        <v>214.74860000000001</v>
      </c>
      <c r="AR237">
        <v>0.88800000000000001</v>
      </c>
      <c r="AZ237">
        <v>214.58949999999999</v>
      </c>
      <c r="BA237">
        <v>4.9299999999999997E-2</v>
      </c>
      <c r="BD237">
        <v>214.93289999999999</v>
      </c>
      <c r="BE237">
        <v>0.82879999999999998</v>
      </c>
    </row>
    <row r="238" spans="12:57" x14ac:dyDescent="0.3">
      <c r="L238">
        <v>215.2731</v>
      </c>
      <c r="M238">
        <v>0.12570000000000001</v>
      </c>
      <c r="P238">
        <v>215.71950000000001</v>
      </c>
      <c r="Q238">
        <v>0.94840000000000002</v>
      </c>
      <c r="Y238">
        <v>215.14320000000001</v>
      </c>
      <c r="Z238">
        <v>0.13539999999999999</v>
      </c>
      <c r="AC238">
        <v>215.59010000000001</v>
      </c>
      <c r="AD238">
        <v>0.94550000000000001</v>
      </c>
      <c r="AM238">
        <v>215.2176</v>
      </c>
      <c r="AN238">
        <v>0.14000000000000001</v>
      </c>
      <c r="AQ238">
        <v>215.66489999999999</v>
      </c>
      <c r="AR238">
        <v>0.9446</v>
      </c>
      <c r="AZ238">
        <v>215.41560000000001</v>
      </c>
      <c r="BA238">
        <v>5.1200000000000002E-2</v>
      </c>
      <c r="BD238">
        <v>215.84829999999999</v>
      </c>
      <c r="BE238">
        <v>1.002</v>
      </c>
    </row>
    <row r="239" spans="12:57" x14ac:dyDescent="0.3">
      <c r="L239">
        <v>216.22370000000001</v>
      </c>
      <c r="M239">
        <v>0.1167</v>
      </c>
      <c r="P239">
        <v>216.6352</v>
      </c>
      <c r="Q239">
        <v>0.88290000000000002</v>
      </c>
      <c r="Y239">
        <v>216.09059999999999</v>
      </c>
      <c r="Z239">
        <v>0.12609999999999999</v>
      </c>
      <c r="AC239">
        <v>216.50569999999999</v>
      </c>
      <c r="AD239">
        <v>0.88580000000000003</v>
      </c>
      <c r="AM239">
        <v>216.16419999999999</v>
      </c>
      <c r="AN239">
        <v>0.12959999999999999</v>
      </c>
      <c r="AQ239">
        <v>216.58080000000001</v>
      </c>
      <c r="AR239">
        <v>0.88729999999999998</v>
      </c>
      <c r="AZ239">
        <v>216.4246</v>
      </c>
      <c r="BA239">
        <v>4.65E-2</v>
      </c>
      <c r="BD239">
        <v>216.7612</v>
      </c>
      <c r="BE239">
        <v>0.82369999999999999</v>
      </c>
    </row>
    <row r="240" spans="12:57" x14ac:dyDescent="0.3">
      <c r="L240">
        <v>217.1054</v>
      </c>
      <c r="M240">
        <v>0.1217</v>
      </c>
      <c r="P240">
        <v>217.5514</v>
      </c>
      <c r="Q240">
        <v>0.94950000000000001</v>
      </c>
      <c r="Y240">
        <v>216.9751</v>
      </c>
      <c r="Z240">
        <v>0.1318</v>
      </c>
      <c r="AC240">
        <v>217.42189999999999</v>
      </c>
      <c r="AD240">
        <v>0.9466</v>
      </c>
      <c r="AM240">
        <v>217.05019999999999</v>
      </c>
      <c r="AN240">
        <v>0.13619999999999999</v>
      </c>
      <c r="AQ240">
        <v>217.4975</v>
      </c>
      <c r="AR240">
        <v>0.94589999999999996</v>
      </c>
      <c r="AZ240">
        <v>217.24520000000001</v>
      </c>
      <c r="BA240">
        <v>4.8500000000000001E-2</v>
      </c>
      <c r="BD240">
        <v>217.6764</v>
      </c>
      <c r="BE240">
        <v>1.0067999999999999</v>
      </c>
    </row>
    <row r="241" spans="12:57" x14ac:dyDescent="0.3">
      <c r="L241">
        <v>218.05719999999999</v>
      </c>
      <c r="M241">
        <v>0.11269999999999999</v>
      </c>
      <c r="P241">
        <v>218.46700000000001</v>
      </c>
      <c r="Q241">
        <v>0.88170000000000004</v>
      </c>
      <c r="Y241">
        <v>217.9237</v>
      </c>
      <c r="Z241">
        <v>0.12280000000000001</v>
      </c>
      <c r="AC241">
        <v>218.33750000000001</v>
      </c>
      <c r="AD241">
        <v>0.88460000000000005</v>
      </c>
      <c r="AM241">
        <v>217.99809999999999</v>
      </c>
      <c r="AN241">
        <v>0.12659999999999999</v>
      </c>
      <c r="AQ241">
        <v>218.4134</v>
      </c>
      <c r="AR241">
        <v>0.8861</v>
      </c>
      <c r="AZ241">
        <v>218.2595</v>
      </c>
      <c r="BA241">
        <v>4.3900000000000002E-2</v>
      </c>
      <c r="BD241">
        <v>218.58879999999999</v>
      </c>
      <c r="BE241">
        <v>0.81799999999999995</v>
      </c>
    </row>
    <row r="242" spans="12:57" x14ac:dyDescent="0.3">
      <c r="L242">
        <v>218.9375</v>
      </c>
      <c r="M242">
        <v>0.1178</v>
      </c>
      <c r="P242">
        <v>219.38319999999999</v>
      </c>
      <c r="Q242">
        <v>0.95079999999999998</v>
      </c>
      <c r="Y242">
        <v>218.80719999999999</v>
      </c>
      <c r="Z242">
        <v>0.128</v>
      </c>
      <c r="AC242">
        <v>219.25370000000001</v>
      </c>
      <c r="AD242">
        <v>0.94769999999999999</v>
      </c>
      <c r="AM242">
        <v>218.88300000000001</v>
      </c>
      <c r="AN242">
        <v>0.1321</v>
      </c>
      <c r="AQ242">
        <v>219.32990000000001</v>
      </c>
      <c r="AR242">
        <v>0.94679999999999997</v>
      </c>
      <c r="AZ242">
        <v>219.07419999999999</v>
      </c>
      <c r="BA242">
        <v>4.58E-2</v>
      </c>
      <c r="BD242">
        <v>219.50399999999999</v>
      </c>
      <c r="BE242">
        <v>1.0124</v>
      </c>
    </row>
    <row r="243" spans="12:57" x14ac:dyDescent="0.3">
      <c r="L243">
        <v>219.89070000000001</v>
      </c>
      <c r="M243">
        <v>0.10920000000000001</v>
      </c>
      <c r="P243">
        <v>220.2988</v>
      </c>
      <c r="Q243">
        <v>0.88039999999999996</v>
      </c>
      <c r="Y243">
        <v>219.7569</v>
      </c>
      <c r="Z243">
        <v>0.11899999999999999</v>
      </c>
      <c r="AC243">
        <v>220.16929999999999</v>
      </c>
      <c r="AD243">
        <v>0.88360000000000005</v>
      </c>
      <c r="AM243">
        <v>219.83179999999999</v>
      </c>
      <c r="AN243">
        <v>0.12280000000000001</v>
      </c>
      <c r="AQ243">
        <v>220.24590000000001</v>
      </c>
      <c r="AR243">
        <v>0.8851</v>
      </c>
      <c r="AZ243">
        <v>220.0949</v>
      </c>
      <c r="BA243">
        <v>4.1300000000000003E-2</v>
      </c>
      <c r="BD243">
        <v>220.4162</v>
      </c>
      <c r="BE243">
        <v>0.81189999999999996</v>
      </c>
    </row>
    <row r="244" spans="12:57" x14ac:dyDescent="0.3">
      <c r="L244">
        <v>220.7696</v>
      </c>
      <c r="M244">
        <v>0.1144</v>
      </c>
      <c r="P244">
        <v>221.21510000000001</v>
      </c>
      <c r="Q244">
        <v>0.95209999999999995</v>
      </c>
      <c r="Y244">
        <v>220.63929999999999</v>
      </c>
      <c r="Z244">
        <v>0.1241</v>
      </c>
      <c r="AC244">
        <v>221.0855</v>
      </c>
      <c r="AD244">
        <v>0.94869999999999999</v>
      </c>
      <c r="AM244">
        <v>220.7157</v>
      </c>
      <c r="AN244">
        <v>0.12839999999999999</v>
      </c>
      <c r="AQ244">
        <v>221.16229999999999</v>
      </c>
      <c r="AR244">
        <v>0.94779999999999998</v>
      </c>
      <c r="AZ244">
        <v>220.90309999999999</v>
      </c>
      <c r="BA244">
        <v>4.3200000000000002E-2</v>
      </c>
      <c r="BD244">
        <v>221.3314</v>
      </c>
      <c r="BE244">
        <v>1.0185</v>
      </c>
    </row>
    <row r="245" spans="12:57" x14ac:dyDescent="0.3">
      <c r="L245">
        <v>221.7243</v>
      </c>
      <c r="M245">
        <v>0.1053</v>
      </c>
      <c r="P245">
        <v>222.13059999999999</v>
      </c>
      <c r="Q245">
        <v>0.87909999999999999</v>
      </c>
      <c r="Y245">
        <v>221.59020000000001</v>
      </c>
      <c r="Z245">
        <v>0.1153</v>
      </c>
      <c r="AC245">
        <v>222.0009</v>
      </c>
      <c r="AD245">
        <v>0.88229999999999997</v>
      </c>
      <c r="AM245">
        <v>221.66560000000001</v>
      </c>
      <c r="AN245">
        <v>0.11899999999999999</v>
      </c>
      <c r="AQ245">
        <v>222.07820000000001</v>
      </c>
      <c r="AR245">
        <v>0.8841</v>
      </c>
      <c r="AZ245">
        <v>221.9307</v>
      </c>
      <c r="BA245">
        <v>3.8800000000000001E-2</v>
      </c>
      <c r="BD245">
        <v>222.24289999999999</v>
      </c>
      <c r="BE245">
        <v>0.80449999999999999</v>
      </c>
    </row>
    <row r="246" spans="12:57" x14ac:dyDescent="0.3">
      <c r="L246">
        <v>222.6019</v>
      </c>
      <c r="M246">
        <v>0.1104</v>
      </c>
      <c r="P246">
        <v>223.04689999999999</v>
      </c>
      <c r="Q246">
        <v>0.95340000000000003</v>
      </c>
      <c r="Y246">
        <v>222.47120000000001</v>
      </c>
      <c r="Z246">
        <v>0.1203</v>
      </c>
      <c r="AC246">
        <v>222.917</v>
      </c>
      <c r="AD246">
        <v>0.94979999999999998</v>
      </c>
      <c r="AM246">
        <v>222.54839999999999</v>
      </c>
      <c r="AN246">
        <v>0.12479999999999999</v>
      </c>
      <c r="AQ246">
        <v>222.99459999999999</v>
      </c>
      <c r="AR246">
        <v>0.94869999999999999</v>
      </c>
      <c r="AZ246">
        <v>222.73140000000001</v>
      </c>
      <c r="BA246">
        <v>4.0500000000000001E-2</v>
      </c>
      <c r="BD246">
        <v>223.15780000000001</v>
      </c>
      <c r="BE246">
        <v>1.0254000000000001</v>
      </c>
    </row>
    <row r="247" spans="12:57" x14ac:dyDescent="0.3">
      <c r="L247">
        <v>223.55779999999999</v>
      </c>
      <c r="M247">
        <v>0.1022</v>
      </c>
      <c r="P247">
        <v>223.96250000000001</v>
      </c>
      <c r="Q247">
        <v>0.87770000000000004</v>
      </c>
      <c r="Y247">
        <v>223.42320000000001</v>
      </c>
      <c r="Z247">
        <v>0.1118</v>
      </c>
      <c r="AC247">
        <v>223.83250000000001</v>
      </c>
      <c r="AD247">
        <v>0.88109999999999999</v>
      </c>
      <c r="AM247">
        <v>223.4992</v>
      </c>
      <c r="AN247">
        <v>0.11609999999999999</v>
      </c>
      <c r="AQ247">
        <v>223.91050000000001</v>
      </c>
      <c r="AR247">
        <v>0.88300000000000001</v>
      </c>
      <c r="AZ247">
        <v>223.7664</v>
      </c>
      <c r="BA247">
        <v>3.6499999999999998E-2</v>
      </c>
      <c r="BD247">
        <v>224.06890000000001</v>
      </c>
      <c r="BE247">
        <v>0.79679999999999995</v>
      </c>
    </row>
    <row r="248" spans="12:57" x14ac:dyDescent="0.3">
      <c r="L248">
        <v>224.4341</v>
      </c>
      <c r="M248">
        <v>0.1069</v>
      </c>
      <c r="P248">
        <v>224.87870000000001</v>
      </c>
      <c r="Q248">
        <v>0.95469999999999999</v>
      </c>
      <c r="Y248">
        <v>224.303</v>
      </c>
      <c r="Z248">
        <v>0.1167</v>
      </c>
      <c r="AC248">
        <v>224.7484</v>
      </c>
      <c r="AD248">
        <v>0.95089999999999997</v>
      </c>
      <c r="AM248">
        <v>224.3809</v>
      </c>
      <c r="AN248">
        <v>0.1211</v>
      </c>
      <c r="AQ248">
        <v>224.82689999999999</v>
      </c>
      <c r="AR248">
        <v>0.94979999999999998</v>
      </c>
      <c r="AZ248">
        <v>224.55940000000001</v>
      </c>
      <c r="BA248">
        <v>3.7999999999999999E-2</v>
      </c>
      <c r="BD248">
        <v>224.98349999999999</v>
      </c>
      <c r="BE248">
        <v>1.0325</v>
      </c>
    </row>
    <row r="249" spans="12:57" x14ac:dyDescent="0.3">
      <c r="L249">
        <v>225.3913</v>
      </c>
      <c r="M249">
        <v>9.9000000000000005E-2</v>
      </c>
      <c r="P249">
        <v>225.79419999999999</v>
      </c>
      <c r="Q249">
        <v>0.87629999999999997</v>
      </c>
      <c r="Y249">
        <v>225.25620000000001</v>
      </c>
      <c r="Z249">
        <v>0.1082</v>
      </c>
      <c r="AC249">
        <v>225.66390000000001</v>
      </c>
      <c r="AD249">
        <v>0.87990000000000002</v>
      </c>
      <c r="AM249">
        <v>225.33279999999999</v>
      </c>
      <c r="AN249">
        <v>0.11269999999999999</v>
      </c>
      <c r="AQ249">
        <v>225.74270000000001</v>
      </c>
      <c r="AR249">
        <v>0.88180000000000003</v>
      </c>
      <c r="AZ249">
        <v>225.60310000000001</v>
      </c>
      <c r="BA249">
        <v>3.39E-2</v>
      </c>
      <c r="BD249">
        <v>225.8938</v>
      </c>
      <c r="BE249">
        <v>0.78790000000000004</v>
      </c>
    </row>
    <row r="250" spans="12:57" x14ac:dyDescent="0.3">
      <c r="L250">
        <v>226.2662</v>
      </c>
      <c r="M250">
        <v>0.10340000000000001</v>
      </c>
      <c r="P250">
        <v>226.71039999999999</v>
      </c>
      <c r="Q250">
        <v>0.95609999999999995</v>
      </c>
      <c r="Y250">
        <v>226.13480000000001</v>
      </c>
      <c r="Z250">
        <v>0.1129</v>
      </c>
      <c r="AC250">
        <v>226.58</v>
      </c>
      <c r="AD250">
        <v>0.95230000000000004</v>
      </c>
      <c r="AM250">
        <v>226.21340000000001</v>
      </c>
      <c r="AN250">
        <v>0.1174</v>
      </c>
      <c r="AQ250">
        <v>226.65889999999999</v>
      </c>
      <c r="AR250">
        <v>0.95069999999999999</v>
      </c>
      <c r="AZ250">
        <v>226.38630000000001</v>
      </c>
      <c r="BA250">
        <v>3.5499999999999997E-2</v>
      </c>
      <c r="BD250">
        <v>226.80840000000001</v>
      </c>
      <c r="BE250">
        <v>1.0412999999999999</v>
      </c>
    </row>
    <row r="251" spans="12:57" x14ac:dyDescent="0.3">
      <c r="L251">
        <v>227.22499999999999</v>
      </c>
      <c r="M251">
        <v>9.5600000000000004E-2</v>
      </c>
      <c r="P251">
        <v>227.62569999999999</v>
      </c>
      <c r="Q251">
        <v>0.87470000000000003</v>
      </c>
      <c r="Y251">
        <v>227.08940000000001</v>
      </c>
      <c r="Z251">
        <v>0.1051</v>
      </c>
      <c r="AC251">
        <v>227.49529999999999</v>
      </c>
      <c r="AD251">
        <v>0.87849999999999995</v>
      </c>
      <c r="AM251">
        <v>227.16630000000001</v>
      </c>
      <c r="AN251">
        <v>0.10920000000000001</v>
      </c>
      <c r="AQ251">
        <v>227.57470000000001</v>
      </c>
      <c r="AR251">
        <v>0.88080000000000003</v>
      </c>
      <c r="AZ251">
        <v>227.4401</v>
      </c>
      <c r="BA251">
        <v>3.15E-2</v>
      </c>
      <c r="BD251">
        <v>227.71770000000001</v>
      </c>
      <c r="BE251">
        <v>0.77729999999999999</v>
      </c>
    </row>
    <row r="252" spans="12:57" x14ac:dyDescent="0.3">
      <c r="L252">
        <v>228.09819999999999</v>
      </c>
      <c r="M252">
        <v>9.9699999999999997E-2</v>
      </c>
      <c r="P252">
        <v>228.5419</v>
      </c>
      <c r="Q252">
        <v>0.95760000000000001</v>
      </c>
      <c r="Y252">
        <v>227.9666</v>
      </c>
      <c r="Z252">
        <v>0.1094</v>
      </c>
      <c r="AC252">
        <v>228.41139999999999</v>
      </c>
      <c r="AD252">
        <v>0.9536</v>
      </c>
      <c r="AM252">
        <v>228.04589999999999</v>
      </c>
      <c r="AN252">
        <v>0.1138</v>
      </c>
      <c r="AQ252">
        <v>228.49090000000001</v>
      </c>
      <c r="AR252">
        <v>0.95169999999999999</v>
      </c>
      <c r="AZ252">
        <v>228.21250000000001</v>
      </c>
      <c r="BA252">
        <v>3.3000000000000002E-2</v>
      </c>
      <c r="BD252">
        <v>228.6318</v>
      </c>
      <c r="BE252">
        <v>1.0509999999999999</v>
      </c>
    </row>
    <row r="253" spans="12:57" x14ac:dyDescent="0.3">
      <c r="L253">
        <v>229.05879999999999</v>
      </c>
      <c r="M253">
        <v>9.1899999999999996E-2</v>
      </c>
      <c r="P253">
        <v>229.4572</v>
      </c>
      <c r="Q253">
        <v>0.873</v>
      </c>
      <c r="Y253">
        <v>228.92259999999999</v>
      </c>
      <c r="Z253">
        <v>0.1017</v>
      </c>
      <c r="AC253">
        <v>229.32679999999999</v>
      </c>
      <c r="AD253">
        <v>0.87719999999999998</v>
      </c>
      <c r="AM253">
        <v>228.9999</v>
      </c>
      <c r="AN253">
        <v>0.1057</v>
      </c>
      <c r="AQ253">
        <v>229.4067</v>
      </c>
      <c r="AR253">
        <v>0.87980000000000003</v>
      </c>
      <c r="AZ253">
        <v>229.27780000000001</v>
      </c>
      <c r="BA253">
        <v>2.9100000000000001E-2</v>
      </c>
      <c r="BD253">
        <v>229.53989999999999</v>
      </c>
      <c r="BE253">
        <v>0.76529999999999998</v>
      </c>
    </row>
    <row r="254" spans="12:57" x14ac:dyDescent="0.3">
      <c r="L254">
        <v>229.93010000000001</v>
      </c>
      <c r="M254">
        <v>9.6299999999999997E-2</v>
      </c>
      <c r="P254">
        <v>230.3733</v>
      </c>
      <c r="Q254">
        <v>0.95920000000000005</v>
      </c>
      <c r="Y254">
        <v>229.79859999999999</v>
      </c>
      <c r="Z254">
        <v>0.1056</v>
      </c>
      <c r="AC254">
        <v>230.24289999999999</v>
      </c>
      <c r="AD254">
        <v>0.95489999999999997</v>
      </c>
      <c r="AM254">
        <v>229.8784</v>
      </c>
      <c r="AN254">
        <v>0.1101</v>
      </c>
      <c r="AQ254">
        <v>230.32310000000001</v>
      </c>
      <c r="AR254">
        <v>0.95289999999999997</v>
      </c>
      <c r="AZ254">
        <v>230.03739999999999</v>
      </c>
      <c r="BA254">
        <v>3.0499999999999999E-2</v>
      </c>
      <c r="BD254">
        <v>230.45400000000001</v>
      </c>
      <c r="BE254">
        <v>1.0628</v>
      </c>
    </row>
    <row r="255" spans="12:57" x14ac:dyDescent="0.3">
      <c r="L255">
        <v>230.89230000000001</v>
      </c>
      <c r="M255">
        <v>8.8800000000000004E-2</v>
      </c>
      <c r="P255">
        <v>231.2885</v>
      </c>
      <c r="Q255">
        <v>0.87129999999999996</v>
      </c>
      <c r="Y255">
        <v>230.7561</v>
      </c>
      <c r="Z255">
        <v>9.7900000000000001E-2</v>
      </c>
      <c r="AC255">
        <v>231.15819999999999</v>
      </c>
      <c r="AD255">
        <v>0.87570000000000003</v>
      </c>
      <c r="AM255">
        <v>230.8338</v>
      </c>
      <c r="AN255">
        <v>0.1022</v>
      </c>
      <c r="AQ255">
        <v>231.23869999999999</v>
      </c>
      <c r="AR255">
        <v>0.87839999999999996</v>
      </c>
      <c r="AZ255">
        <v>231.11689999999999</v>
      </c>
      <c r="BA255">
        <v>2.6599999999999999E-2</v>
      </c>
      <c r="BD255">
        <v>231.36080000000001</v>
      </c>
      <c r="BE255">
        <v>0.75080000000000002</v>
      </c>
    </row>
    <row r="256" spans="12:57" x14ac:dyDescent="0.3">
      <c r="L256">
        <v>231.76179999999999</v>
      </c>
      <c r="M256">
        <v>9.2999999999999999E-2</v>
      </c>
      <c r="P256">
        <v>232.2046</v>
      </c>
      <c r="Q256">
        <v>0.96089999999999998</v>
      </c>
      <c r="Y256">
        <v>231.63030000000001</v>
      </c>
      <c r="Z256">
        <v>0.10199999999999999</v>
      </c>
      <c r="AC256">
        <v>232.07419999999999</v>
      </c>
      <c r="AD256">
        <v>0.95640000000000003</v>
      </c>
      <c r="AM256">
        <v>231.71080000000001</v>
      </c>
      <c r="AN256">
        <v>0.10639999999999999</v>
      </c>
      <c r="AQ256">
        <v>232.155</v>
      </c>
      <c r="AR256">
        <v>0.95420000000000005</v>
      </c>
      <c r="AZ256">
        <v>231.86099999999999</v>
      </c>
      <c r="BA256">
        <v>2.8000000000000001E-2</v>
      </c>
      <c r="BD256">
        <v>232.2741</v>
      </c>
      <c r="BE256">
        <v>1.0758000000000001</v>
      </c>
    </row>
    <row r="257" spans="12:57" x14ac:dyDescent="0.3">
      <c r="L257">
        <v>232.726</v>
      </c>
      <c r="M257">
        <v>8.5599999999999996E-2</v>
      </c>
      <c r="P257">
        <v>233.1198</v>
      </c>
      <c r="Q257">
        <v>0.86939999999999995</v>
      </c>
      <c r="Y257">
        <v>232.58940000000001</v>
      </c>
      <c r="Z257">
        <v>9.4600000000000004E-2</v>
      </c>
      <c r="AC257">
        <v>232.98949999999999</v>
      </c>
      <c r="AD257">
        <v>0.87419999999999998</v>
      </c>
      <c r="AM257">
        <v>232.66749999999999</v>
      </c>
      <c r="AN257">
        <v>9.8900000000000002E-2</v>
      </c>
      <c r="AQ257">
        <v>233.07060000000001</v>
      </c>
      <c r="AR257">
        <v>0.877</v>
      </c>
      <c r="AZ257">
        <v>232.95699999999999</v>
      </c>
      <c r="BA257">
        <v>2.41E-2</v>
      </c>
      <c r="BD257">
        <v>233.1788</v>
      </c>
      <c r="BE257">
        <v>0.73360000000000003</v>
      </c>
    </row>
    <row r="258" spans="12:57" x14ac:dyDescent="0.3">
      <c r="L258">
        <v>233.59379999999999</v>
      </c>
      <c r="M258">
        <v>8.9200000000000002E-2</v>
      </c>
      <c r="P258">
        <v>234.036</v>
      </c>
      <c r="Q258">
        <v>0.96289999999999998</v>
      </c>
      <c r="Y258">
        <v>233.46209999999999</v>
      </c>
      <c r="Z258">
        <v>9.8599999999999993E-2</v>
      </c>
      <c r="AC258">
        <v>233.90549999999999</v>
      </c>
      <c r="AD258">
        <v>0.95789999999999997</v>
      </c>
      <c r="AM258">
        <v>233.54310000000001</v>
      </c>
      <c r="AN258">
        <v>0.10290000000000001</v>
      </c>
      <c r="AQ258">
        <v>233.98689999999999</v>
      </c>
      <c r="AR258">
        <v>0.9556</v>
      </c>
      <c r="AZ258">
        <v>233.6823</v>
      </c>
      <c r="BA258">
        <v>2.5600000000000001E-2</v>
      </c>
      <c r="BD258">
        <v>234.0917</v>
      </c>
      <c r="BE258">
        <v>1.0922000000000001</v>
      </c>
    </row>
    <row r="259" spans="12:57" x14ac:dyDescent="0.3">
      <c r="L259">
        <v>234.5599</v>
      </c>
      <c r="M259">
        <v>8.2400000000000001E-2</v>
      </c>
      <c r="P259">
        <v>234.9512</v>
      </c>
      <c r="Q259">
        <v>0.86760000000000004</v>
      </c>
      <c r="Y259">
        <v>234.423</v>
      </c>
      <c r="Z259">
        <v>9.0999999999999998E-2</v>
      </c>
      <c r="AC259">
        <v>234.82069999999999</v>
      </c>
      <c r="AD259">
        <v>0.87239999999999995</v>
      </c>
      <c r="AM259">
        <v>234.50139999999999</v>
      </c>
      <c r="AN259">
        <v>9.5399999999999999E-2</v>
      </c>
      <c r="AQ259">
        <v>234.9024</v>
      </c>
      <c r="AR259">
        <v>0.87539999999999996</v>
      </c>
      <c r="AZ259">
        <v>234.79990000000001</v>
      </c>
      <c r="BA259">
        <v>2.1600000000000001E-2</v>
      </c>
      <c r="BD259">
        <v>234.99420000000001</v>
      </c>
      <c r="BE259">
        <v>0.71279999999999999</v>
      </c>
    </row>
    <row r="260" spans="12:57" x14ac:dyDescent="0.3">
      <c r="L260">
        <v>235.42570000000001</v>
      </c>
      <c r="M260">
        <v>8.6099999999999996E-2</v>
      </c>
      <c r="P260">
        <v>235.8673</v>
      </c>
      <c r="Q260">
        <v>0.96460000000000001</v>
      </c>
      <c r="Y260">
        <v>235.2937</v>
      </c>
      <c r="Z260">
        <v>9.5100000000000004E-2</v>
      </c>
      <c r="AC260">
        <v>235.73679999999999</v>
      </c>
      <c r="AD260">
        <v>0.95979999999999999</v>
      </c>
      <c r="AM260">
        <v>235.37530000000001</v>
      </c>
      <c r="AN260">
        <v>9.9299999999999999E-2</v>
      </c>
      <c r="AQ260">
        <v>235.81870000000001</v>
      </c>
      <c r="AR260">
        <v>0.95720000000000005</v>
      </c>
      <c r="AZ260">
        <v>235.5018</v>
      </c>
      <c r="BA260">
        <v>2.3099999999999999E-2</v>
      </c>
      <c r="BD260">
        <v>235.90690000000001</v>
      </c>
      <c r="BE260">
        <v>1.1125</v>
      </c>
    </row>
    <row r="261" spans="12:57" x14ac:dyDescent="0.3">
      <c r="L261">
        <v>236.3938</v>
      </c>
      <c r="M261">
        <v>7.9200000000000007E-2</v>
      </c>
      <c r="P261">
        <v>236.7824</v>
      </c>
      <c r="Q261">
        <v>0.86550000000000005</v>
      </c>
      <c r="Y261">
        <v>236.25640000000001</v>
      </c>
      <c r="Z261">
        <v>8.8200000000000001E-2</v>
      </c>
      <c r="AC261">
        <v>236.65190000000001</v>
      </c>
      <c r="AD261">
        <v>0.87039999999999995</v>
      </c>
      <c r="AM261">
        <v>236.33539999999999</v>
      </c>
      <c r="AN261">
        <v>9.1899999999999996E-2</v>
      </c>
      <c r="AQ261">
        <v>236.73410000000001</v>
      </c>
      <c r="AR261">
        <v>0.87360000000000004</v>
      </c>
      <c r="AZ261">
        <v>236.64769999999999</v>
      </c>
      <c r="BA261">
        <v>1.9E-2</v>
      </c>
      <c r="BD261">
        <v>236.80549999999999</v>
      </c>
      <c r="BE261">
        <v>0.68489999999999995</v>
      </c>
    </row>
    <row r="262" spans="12:57" x14ac:dyDescent="0.3">
      <c r="L262">
        <v>237.25739999999999</v>
      </c>
      <c r="M262">
        <v>8.2600000000000007E-2</v>
      </c>
      <c r="P262">
        <v>237.6985</v>
      </c>
      <c r="Q262">
        <v>0.96679999999999999</v>
      </c>
      <c r="Y262">
        <v>237.12530000000001</v>
      </c>
      <c r="Z262">
        <v>9.1499999999999998E-2</v>
      </c>
      <c r="AC262">
        <v>237.56790000000001</v>
      </c>
      <c r="AD262">
        <v>0.96150000000000002</v>
      </c>
      <c r="AM262">
        <v>237.20750000000001</v>
      </c>
      <c r="AN262">
        <v>9.5799999999999996E-2</v>
      </c>
      <c r="AQ262">
        <v>237.65039999999999</v>
      </c>
      <c r="AR262">
        <v>0.95899999999999996</v>
      </c>
      <c r="AZ262">
        <v>237.3175</v>
      </c>
      <c r="BA262">
        <v>2.07E-2</v>
      </c>
      <c r="BD262">
        <v>237.71780000000001</v>
      </c>
      <c r="BE262">
        <v>1.1395999999999999</v>
      </c>
    </row>
    <row r="263" spans="12:57" x14ac:dyDescent="0.3">
      <c r="L263">
        <v>238.22800000000001</v>
      </c>
      <c r="M263">
        <v>7.5999999999999998E-2</v>
      </c>
      <c r="P263">
        <v>238.61340000000001</v>
      </c>
      <c r="Q263">
        <v>0.86309999999999998</v>
      </c>
      <c r="Y263">
        <v>238.09</v>
      </c>
      <c r="Z263">
        <v>8.4599999999999995E-2</v>
      </c>
      <c r="AC263">
        <v>238.4829</v>
      </c>
      <c r="AD263">
        <v>0.86860000000000004</v>
      </c>
      <c r="AM263">
        <v>238.16929999999999</v>
      </c>
      <c r="AN263">
        <v>8.8800000000000004E-2</v>
      </c>
      <c r="AQ263">
        <v>238.56569999999999</v>
      </c>
      <c r="AR263">
        <v>0.87170000000000003</v>
      </c>
      <c r="AZ263">
        <v>238.51750000000001</v>
      </c>
      <c r="BA263">
        <v>1.52E-2</v>
      </c>
      <c r="BD263">
        <v>238.61080000000001</v>
      </c>
      <c r="BE263">
        <v>0.64649999999999996</v>
      </c>
    </row>
    <row r="264" spans="12:57" x14ac:dyDescent="0.3">
      <c r="L264">
        <v>239.08920000000001</v>
      </c>
      <c r="M264">
        <v>7.9299999999999995E-2</v>
      </c>
      <c r="P264">
        <v>239.52950000000001</v>
      </c>
      <c r="Q264">
        <v>0.96899999999999997</v>
      </c>
      <c r="Y264">
        <v>238.95689999999999</v>
      </c>
      <c r="Z264">
        <v>8.8200000000000001E-2</v>
      </c>
      <c r="AC264">
        <v>239.39879999999999</v>
      </c>
      <c r="AD264">
        <v>0.96319999999999995</v>
      </c>
      <c r="AM264">
        <v>239.0395</v>
      </c>
      <c r="AN264">
        <v>9.2200000000000004E-2</v>
      </c>
      <c r="AQ264">
        <v>239.4821</v>
      </c>
      <c r="AR264">
        <v>0.96089999999999998</v>
      </c>
      <c r="AZ264">
        <v>239.1284</v>
      </c>
      <c r="BA264">
        <v>1.7999999999999999E-2</v>
      </c>
      <c r="BD264">
        <v>239.5232</v>
      </c>
      <c r="BE264">
        <v>1.1780999999999999</v>
      </c>
    </row>
    <row r="265" spans="12:57" x14ac:dyDescent="0.3">
      <c r="L265">
        <v>240.06190000000001</v>
      </c>
      <c r="M265">
        <v>7.3099999999999998E-2</v>
      </c>
      <c r="P265">
        <v>240.4443</v>
      </c>
      <c r="Q265">
        <v>0.86060000000000003</v>
      </c>
      <c r="Y265">
        <v>239.92330000000001</v>
      </c>
      <c r="Z265">
        <v>8.1600000000000006E-2</v>
      </c>
      <c r="AC265">
        <v>240.31379999999999</v>
      </c>
      <c r="AD265">
        <v>0.86670000000000003</v>
      </c>
      <c r="AM265">
        <v>240.0034</v>
      </c>
      <c r="AN265">
        <v>8.5699999999999998E-2</v>
      </c>
      <c r="AQ265">
        <v>240.3973</v>
      </c>
      <c r="AR265">
        <v>0.86960000000000004</v>
      </c>
      <c r="AZ265">
        <v>240.63630000000001</v>
      </c>
      <c r="BA265">
        <v>6.7000000000000002E-3</v>
      </c>
      <c r="BD265">
        <v>241.0247</v>
      </c>
      <c r="BE265">
        <v>1.825</v>
      </c>
    </row>
    <row r="266" spans="12:57" x14ac:dyDescent="0.3">
      <c r="L266">
        <v>240.92060000000001</v>
      </c>
      <c r="M266">
        <v>7.5999999999999998E-2</v>
      </c>
      <c r="P266">
        <v>241.3604</v>
      </c>
      <c r="Q266">
        <v>0.97160000000000002</v>
      </c>
      <c r="Y266">
        <v>240.78829999999999</v>
      </c>
      <c r="Z266">
        <v>8.5000000000000006E-2</v>
      </c>
      <c r="AC266">
        <v>241.22970000000001</v>
      </c>
      <c r="AD266">
        <v>0.96509999999999996</v>
      </c>
      <c r="AM266">
        <v>240.87139999999999</v>
      </c>
      <c r="AN266">
        <v>8.8900000000000007E-2</v>
      </c>
      <c r="AQ266">
        <v>241.3134</v>
      </c>
      <c r="AR266">
        <v>0.96260000000000001</v>
      </c>
      <c r="AZ266">
        <v>242.46850000000001</v>
      </c>
      <c r="BA266">
        <v>6.6E-3</v>
      </c>
      <c r="BD266">
        <v>242.84780000000001</v>
      </c>
      <c r="BE266">
        <v>1.8211999999999999</v>
      </c>
    </row>
    <row r="267" spans="12:57" x14ac:dyDescent="0.3">
      <c r="L267">
        <v>241.8963</v>
      </c>
      <c r="M267">
        <v>6.9800000000000001E-2</v>
      </c>
      <c r="P267">
        <v>242.27529999999999</v>
      </c>
      <c r="Q267">
        <v>0.85819999999999996</v>
      </c>
      <c r="Y267">
        <v>241.7569</v>
      </c>
      <c r="Z267">
        <v>7.8299999999999995E-2</v>
      </c>
      <c r="AC267">
        <v>242.14449999999999</v>
      </c>
      <c r="AD267">
        <v>0.86460000000000004</v>
      </c>
      <c r="AM267">
        <v>241.8374</v>
      </c>
      <c r="AN267">
        <v>8.2100000000000006E-2</v>
      </c>
      <c r="AQ267">
        <v>242.2286</v>
      </c>
      <c r="AR267">
        <v>0.86770000000000003</v>
      </c>
      <c r="AZ267">
        <v>244.29920000000001</v>
      </c>
      <c r="BA267">
        <v>6.4999999999999997E-3</v>
      </c>
      <c r="BD267">
        <v>244.66839999999999</v>
      </c>
      <c r="BE267">
        <v>1.82</v>
      </c>
    </row>
    <row r="268" spans="12:57" x14ac:dyDescent="0.3">
      <c r="L268">
        <v>242.75239999999999</v>
      </c>
      <c r="M268">
        <v>7.2900000000000006E-2</v>
      </c>
      <c r="P268">
        <v>243.19149999999999</v>
      </c>
      <c r="Q268">
        <v>0.97419999999999995</v>
      </c>
      <c r="Y268">
        <v>242.61969999999999</v>
      </c>
      <c r="Z268">
        <v>8.1600000000000006E-2</v>
      </c>
      <c r="AC268">
        <v>243.06039999999999</v>
      </c>
      <c r="AD268">
        <v>0.96709999999999996</v>
      </c>
      <c r="AM268">
        <v>242.70330000000001</v>
      </c>
      <c r="AN268">
        <v>8.5500000000000007E-2</v>
      </c>
      <c r="AQ268">
        <v>243.1448</v>
      </c>
      <c r="AR268">
        <v>0.9647</v>
      </c>
      <c r="AZ268">
        <v>246.13050000000001</v>
      </c>
      <c r="BA268">
        <v>6.3E-3</v>
      </c>
    </row>
    <row r="269" spans="12:57" x14ac:dyDescent="0.3">
      <c r="L269">
        <v>243.73079999999999</v>
      </c>
      <c r="M269">
        <v>6.7000000000000004E-2</v>
      </c>
      <c r="P269">
        <v>244.10589999999999</v>
      </c>
      <c r="Q269">
        <v>0.85460000000000003</v>
      </c>
      <c r="Y269">
        <v>243.59030000000001</v>
      </c>
      <c r="Z269">
        <v>7.5300000000000006E-2</v>
      </c>
      <c r="AC269">
        <v>243.97489999999999</v>
      </c>
      <c r="AD269">
        <v>0.86199999999999999</v>
      </c>
      <c r="AM269">
        <v>243.67140000000001</v>
      </c>
      <c r="AN269">
        <v>7.8899999999999998E-2</v>
      </c>
      <c r="AQ269">
        <v>244.0599</v>
      </c>
      <c r="AR269">
        <v>0.86550000000000005</v>
      </c>
    </row>
    <row r="270" spans="12:57" x14ac:dyDescent="0.3">
      <c r="L270">
        <v>244.58359999999999</v>
      </c>
      <c r="M270">
        <v>6.9400000000000003E-2</v>
      </c>
      <c r="P270">
        <v>245.02160000000001</v>
      </c>
      <c r="Q270">
        <v>0.97689999999999999</v>
      </c>
      <c r="Y270">
        <v>244.45060000000001</v>
      </c>
      <c r="Z270">
        <v>7.8399999999999997E-2</v>
      </c>
      <c r="AC270">
        <v>244.8905</v>
      </c>
      <c r="AD270">
        <v>0.96919999999999995</v>
      </c>
      <c r="AM270">
        <v>244.5352</v>
      </c>
      <c r="AN270">
        <v>8.2299999999999998E-2</v>
      </c>
      <c r="AQ270">
        <v>244.9759</v>
      </c>
      <c r="AR270">
        <v>0.9667</v>
      </c>
    </row>
    <row r="271" spans="12:57" x14ac:dyDescent="0.3">
      <c r="L271">
        <v>245.5651</v>
      </c>
      <c r="M271">
        <v>6.3700000000000007E-2</v>
      </c>
      <c r="P271">
        <v>245.93600000000001</v>
      </c>
      <c r="Q271">
        <v>0.85170000000000001</v>
      </c>
      <c r="Y271">
        <v>245.42349999999999</v>
      </c>
      <c r="Z271">
        <v>7.2400000000000006E-2</v>
      </c>
      <c r="AC271">
        <v>245.80500000000001</v>
      </c>
      <c r="AD271">
        <v>0.85980000000000001</v>
      </c>
      <c r="AM271">
        <v>245.50550000000001</v>
      </c>
      <c r="AN271">
        <v>7.5800000000000006E-2</v>
      </c>
      <c r="AQ271">
        <v>245.89099999999999</v>
      </c>
      <c r="AR271">
        <v>0.86339999999999995</v>
      </c>
    </row>
    <row r="272" spans="12:57" x14ac:dyDescent="0.3">
      <c r="L272">
        <v>246.4143</v>
      </c>
      <c r="M272">
        <v>6.6699999999999995E-2</v>
      </c>
      <c r="P272">
        <v>246.85169999999999</v>
      </c>
      <c r="Q272">
        <v>0.97970000000000002</v>
      </c>
      <c r="Y272">
        <v>246.28139999999999</v>
      </c>
      <c r="Z272">
        <v>7.5300000000000006E-2</v>
      </c>
      <c r="AC272">
        <v>246.72069999999999</v>
      </c>
      <c r="AD272">
        <v>0.97150000000000003</v>
      </c>
      <c r="AM272">
        <v>246.36709999999999</v>
      </c>
      <c r="AN272">
        <v>7.8899999999999998E-2</v>
      </c>
      <c r="AQ272">
        <v>246.80709999999999</v>
      </c>
      <c r="AR272">
        <v>0.96889999999999998</v>
      </c>
    </row>
    <row r="273" spans="12:44" x14ac:dyDescent="0.3">
      <c r="L273">
        <v>247.399</v>
      </c>
      <c r="M273">
        <v>6.0900000000000003E-2</v>
      </c>
      <c r="P273">
        <v>247.76560000000001</v>
      </c>
      <c r="Q273">
        <v>0.84830000000000005</v>
      </c>
      <c r="Y273">
        <v>247.2569</v>
      </c>
      <c r="Z273">
        <v>6.9400000000000003E-2</v>
      </c>
      <c r="AC273">
        <v>247.63499999999999</v>
      </c>
      <c r="AD273">
        <v>0.85719999999999996</v>
      </c>
      <c r="AM273">
        <v>247.33969999999999</v>
      </c>
      <c r="AN273">
        <v>7.2800000000000004E-2</v>
      </c>
      <c r="AQ273">
        <v>247.72210000000001</v>
      </c>
      <c r="AR273">
        <v>0.8609</v>
      </c>
    </row>
    <row r="274" spans="12:44" x14ac:dyDescent="0.3">
      <c r="L274">
        <v>248.2449</v>
      </c>
      <c r="M274">
        <v>6.3500000000000001E-2</v>
      </c>
      <c r="P274">
        <v>248.68129999999999</v>
      </c>
      <c r="Q274">
        <v>0.9829</v>
      </c>
      <c r="Y274">
        <v>248.1121</v>
      </c>
      <c r="Z274">
        <v>7.22E-2</v>
      </c>
      <c r="AC274">
        <v>248.5506</v>
      </c>
      <c r="AD274">
        <v>0.97399999999999998</v>
      </c>
      <c r="AM274">
        <v>248.1987</v>
      </c>
      <c r="AN274">
        <v>7.5800000000000006E-2</v>
      </c>
      <c r="AQ274">
        <v>248.63820000000001</v>
      </c>
      <c r="AR274">
        <v>0.97140000000000004</v>
      </c>
    </row>
    <row r="275" spans="12:44" x14ac:dyDescent="0.3">
      <c r="L275">
        <v>249.233</v>
      </c>
      <c r="M275">
        <v>5.8000000000000003E-2</v>
      </c>
      <c r="P275">
        <v>249.5951</v>
      </c>
      <c r="Q275">
        <v>0.84489999999999998</v>
      </c>
      <c r="Y275">
        <v>249.09020000000001</v>
      </c>
      <c r="Z275">
        <v>6.6500000000000004E-2</v>
      </c>
      <c r="AC275">
        <v>249.465</v>
      </c>
      <c r="AD275">
        <v>0.85470000000000002</v>
      </c>
      <c r="AM275">
        <v>249.1739</v>
      </c>
      <c r="AN275">
        <v>7.0000000000000007E-2</v>
      </c>
      <c r="AQ275">
        <v>249.5531</v>
      </c>
      <c r="AR275">
        <v>0.85829999999999995</v>
      </c>
    </row>
    <row r="276" spans="12:44" x14ac:dyDescent="0.3">
      <c r="L276">
        <v>250.07550000000001</v>
      </c>
      <c r="M276">
        <v>6.0400000000000002E-2</v>
      </c>
      <c r="P276">
        <v>250.51070000000001</v>
      </c>
      <c r="Q276">
        <v>0.98619999999999997</v>
      </c>
      <c r="Y276">
        <v>249.94300000000001</v>
      </c>
      <c r="Z276">
        <v>6.9099999999999995E-2</v>
      </c>
      <c r="AC276">
        <v>250.38069999999999</v>
      </c>
      <c r="AD276">
        <v>0.97670000000000001</v>
      </c>
      <c r="AM276">
        <v>250.03039999999999</v>
      </c>
      <c r="AN276">
        <v>7.2700000000000001E-2</v>
      </c>
      <c r="AQ276">
        <v>250.4691</v>
      </c>
      <c r="AR276">
        <v>0.97370000000000001</v>
      </c>
    </row>
    <row r="277" spans="12:44" x14ac:dyDescent="0.3">
      <c r="L277">
        <v>251.06739999999999</v>
      </c>
      <c r="M277">
        <v>5.5E-2</v>
      </c>
      <c r="P277">
        <v>251.42429999999999</v>
      </c>
      <c r="Q277">
        <v>0.84099999999999997</v>
      </c>
      <c r="Y277">
        <v>250.9237</v>
      </c>
      <c r="Z277">
        <v>6.3899999999999998E-2</v>
      </c>
      <c r="AC277">
        <v>251.29480000000001</v>
      </c>
      <c r="AD277">
        <v>0.85160000000000002</v>
      </c>
      <c r="AM277">
        <v>251.00829999999999</v>
      </c>
      <c r="AN277">
        <v>6.6900000000000001E-2</v>
      </c>
      <c r="AQ277">
        <v>251.3837</v>
      </c>
      <c r="AR277">
        <v>0.85560000000000003</v>
      </c>
    </row>
    <row r="278" spans="12:44" x14ac:dyDescent="0.3">
      <c r="L278">
        <v>251.9058</v>
      </c>
      <c r="M278">
        <v>5.74E-2</v>
      </c>
      <c r="P278">
        <v>252.3398</v>
      </c>
      <c r="Q278">
        <v>0.99</v>
      </c>
      <c r="Y278">
        <v>251.77350000000001</v>
      </c>
      <c r="Z278">
        <v>6.6100000000000006E-2</v>
      </c>
      <c r="AC278">
        <v>252.21039999999999</v>
      </c>
      <c r="AD278">
        <v>0.97970000000000002</v>
      </c>
      <c r="AM278">
        <v>251.86179999999999</v>
      </c>
      <c r="AN278">
        <v>6.9599999999999995E-2</v>
      </c>
      <c r="AQ278">
        <v>252.2997</v>
      </c>
      <c r="AR278">
        <v>0.97640000000000005</v>
      </c>
    </row>
    <row r="279" spans="12:44" x14ac:dyDescent="0.3">
      <c r="L279">
        <v>252.90180000000001</v>
      </c>
      <c r="M279">
        <v>5.2200000000000003E-2</v>
      </c>
      <c r="P279">
        <v>253.25319999999999</v>
      </c>
      <c r="Q279">
        <v>0.83679999999999999</v>
      </c>
      <c r="Y279">
        <v>252.7578</v>
      </c>
      <c r="Z279">
        <v>6.0900000000000003E-2</v>
      </c>
      <c r="AC279">
        <v>253.12450000000001</v>
      </c>
      <c r="AD279">
        <v>0.84830000000000005</v>
      </c>
      <c r="AM279">
        <v>252.8425</v>
      </c>
      <c r="AN279">
        <v>6.4100000000000004E-2</v>
      </c>
      <c r="AQ279">
        <v>253.2141</v>
      </c>
      <c r="AR279">
        <v>0.85240000000000005</v>
      </c>
    </row>
    <row r="280" spans="12:44" x14ac:dyDescent="0.3">
      <c r="L280">
        <v>253.73580000000001</v>
      </c>
      <c r="M280">
        <v>5.45E-2</v>
      </c>
      <c r="P280">
        <v>254.1687</v>
      </c>
      <c r="Q280">
        <v>0.99419999999999997</v>
      </c>
      <c r="Y280">
        <v>253.60400000000001</v>
      </c>
      <c r="Z280">
        <v>6.3100000000000003E-2</v>
      </c>
      <c r="AC280">
        <v>254.0401</v>
      </c>
      <c r="AD280">
        <v>0.9829</v>
      </c>
      <c r="AM280">
        <v>253.69290000000001</v>
      </c>
      <c r="AN280">
        <v>6.6500000000000004E-2</v>
      </c>
      <c r="AQ280">
        <v>254.12989999999999</v>
      </c>
      <c r="AR280">
        <v>0.97919999999999996</v>
      </c>
    </row>
    <row r="281" spans="12:44" x14ac:dyDescent="0.3">
      <c r="L281">
        <v>254.73660000000001</v>
      </c>
      <c r="M281">
        <v>4.9500000000000002E-2</v>
      </c>
      <c r="P281">
        <v>255.08179999999999</v>
      </c>
      <c r="Q281">
        <v>0.83199999999999996</v>
      </c>
      <c r="Y281">
        <v>254.5917</v>
      </c>
      <c r="Z281">
        <v>5.8099999999999999E-2</v>
      </c>
      <c r="AC281">
        <v>254.9539</v>
      </c>
      <c r="AD281">
        <v>0.84489999999999998</v>
      </c>
      <c r="AM281">
        <v>254.67679999999999</v>
      </c>
      <c r="AN281">
        <v>6.1100000000000002E-2</v>
      </c>
      <c r="AQ281">
        <v>255.04409999999999</v>
      </c>
      <c r="AR281">
        <v>0.84919999999999995</v>
      </c>
    </row>
    <row r="282" spans="12:44" x14ac:dyDescent="0.3">
      <c r="L282">
        <v>255.56569999999999</v>
      </c>
      <c r="M282">
        <v>5.1499999999999997E-2</v>
      </c>
      <c r="P282">
        <v>255.99719999999999</v>
      </c>
      <c r="Q282">
        <v>0.99890000000000001</v>
      </c>
      <c r="Y282">
        <v>255.43440000000001</v>
      </c>
      <c r="Z282">
        <v>6.0299999999999999E-2</v>
      </c>
      <c r="AC282">
        <v>255.86949999999999</v>
      </c>
      <c r="AD282">
        <v>0.98609999999999998</v>
      </c>
      <c r="AM282">
        <v>255.5239</v>
      </c>
      <c r="AN282">
        <v>6.3500000000000001E-2</v>
      </c>
      <c r="AQ282">
        <v>255.9598</v>
      </c>
      <c r="AR282">
        <v>0.98219999999999996</v>
      </c>
    </row>
    <row r="283" spans="12:44" x14ac:dyDescent="0.3">
      <c r="L283">
        <v>256.57159999999999</v>
      </c>
      <c r="M283">
        <v>4.6699999999999998E-2</v>
      </c>
      <c r="P283">
        <v>256.9101</v>
      </c>
      <c r="Q283">
        <v>0.82679999999999998</v>
      </c>
      <c r="Y283">
        <v>256.42570000000001</v>
      </c>
      <c r="Z283">
        <v>5.5399999999999998E-2</v>
      </c>
      <c r="AC283">
        <v>256.78320000000002</v>
      </c>
      <c r="AD283">
        <v>0.84140000000000004</v>
      </c>
      <c r="AM283">
        <v>256.51100000000002</v>
      </c>
      <c r="AN283">
        <v>5.8200000000000002E-2</v>
      </c>
      <c r="AQ283">
        <v>256.87380000000002</v>
      </c>
      <c r="AR283">
        <v>0.8458</v>
      </c>
    </row>
    <row r="284" spans="12:44" x14ac:dyDescent="0.3">
      <c r="L284">
        <v>257.3954</v>
      </c>
      <c r="M284">
        <v>4.87E-2</v>
      </c>
      <c r="P284">
        <v>257.82560000000001</v>
      </c>
      <c r="Q284">
        <v>1.0041</v>
      </c>
      <c r="Y284">
        <v>257.26490000000001</v>
      </c>
      <c r="Z284">
        <v>5.74E-2</v>
      </c>
      <c r="AC284">
        <v>257.69880000000001</v>
      </c>
      <c r="AD284">
        <v>0.98980000000000001</v>
      </c>
      <c r="AM284">
        <v>257.3544</v>
      </c>
      <c r="AN284">
        <v>6.0600000000000001E-2</v>
      </c>
      <c r="AQ284">
        <v>257.78949999999998</v>
      </c>
      <c r="AR284">
        <v>0.98550000000000004</v>
      </c>
    </row>
    <row r="285" spans="12:44" x14ac:dyDescent="0.3">
      <c r="L285">
        <v>258.40710000000001</v>
      </c>
      <c r="M285">
        <v>4.41E-2</v>
      </c>
      <c r="P285">
        <v>258.73809999999997</v>
      </c>
      <c r="Q285">
        <v>0.82089999999999996</v>
      </c>
      <c r="Y285">
        <v>258.2602</v>
      </c>
      <c r="Z285">
        <v>5.2600000000000001E-2</v>
      </c>
      <c r="AC285">
        <v>258.6123</v>
      </c>
      <c r="AD285">
        <v>0.83709999999999996</v>
      </c>
      <c r="AM285">
        <v>258.34519999999998</v>
      </c>
      <c r="AN285">
        <v>5.5500000000000001E-2</v>
      </c>
      <c r="AQ285">
        <v>258.70330000000001</v>
      </c>
      <c r="AR285">
        <v>0.84209999999999996</v>
      </c>
    </row>
    <row r="286" spans="12:44" x14ac:dyDescent="0.3">
      <c r="L286">
        <v>259.22480000000002</v>
      </c>
      <c r="M286">
        <v>4.5900000000000003E-2</v>
      </c>
      <c r="P286">
        <v>259.65309999999999</v>
      </c>
      <c r="Q286">
        <v>1.0092000000000001</v>
      </c>
      <c r="Y286">
        <v>259.09500000000003</v>
      </c>
      <c r="Z286">
        <v>5.4600000000000003E-2</v>
      </c>
      <c r="AC286">
        <v>259.52760000000001</v>
      </c>
      <c r="AD286">
        <v>0.99360000000000004</v>
      </c>
      <c r="AM286">
        <v>259.185</v>
      </c>
      <c r="AN286">
        <v>5.7700000000000001E-2</v>
      </c>
      <c r="AQ286">
        <v>259.6189</v>
      </c>
      <c r="AR286">
        <v>0.98909999999999998</v>
      </c>
    </row>
    <row r="287" spans="12:44" x14ac:dyDescent="0.3">
      <c r="L287">
        <v>260.24239999999998</v>
      </c>
      <c r="M287">
        <v>4.1300000000000003E-2</v>
      </c>
      <c r="P287">
        <v>260.565</v>
      </c>
      <c r="Q287">
        <v>0.81459999999999999</v>
      </c>
      <c r="Y287">
        <v>260.09469999999999</v>
      </c>
      <c r="Z287">
        <v>4.9799999999999997E-2</v>
      </c>
      <c r="AC287">
        <v>260.44080000000002</v>
      </c>
      <c r="AD287">
        <v>0.83279999999999998</v>
      </c>
      <c r="AM287">
        <v>260.1798</v>
      </c>
      <c r="AN287">
        <v>5.28E-2</v>
      </c>
      <c r="AQ287">
        <v>260.53230000000002</v>
      </c>
      <c r="AR287">
        <v>0.83779999999999999</v>
      </c>
    </row>
    <row r="288" spans="12:44" x14ac:dyDescent="0.3">
      <c r="L288">
        <v>261.05360000000002</v>
      </c>
      <c r="M288">
        <v>4.3099999999999999E-2</v>
      </c>
      <c r="P288">
        <v>261.47989999999999</v>
      </c>
      <c r="Q288">
        <v>1.0152000000000001</v>
      </c>
      <c r="Y288">
        <v>260.92469999999997</v>
      </c>
      <c r="Z288">
        <v>5.1900000000000002E-2</v>
      </c>
      <c r="AC288">
        <v>261.35610000000003</v>
      </c>
      <c r="AD288">
        <v>0.99780000000000002</v>
      </c>
      <c r="AM288">
        <v>261.01499999999999</v>
      </c>
      <c r="AN288">
        <v>5.4899999999999997E-2</v>
      </c>
      <c r="AQ288">
        <v>261.44760000000002</v>
      </c>
      <c r="AR288">
        <v>0.9929</v>
      </c>
    </row>
    <row r="289" spans="12:44" x14ac:dyDescent="0.3">
      <c r="L289">
        <v>262.0779</v>
      </c>
      <c r="M289">
        <v>3.8699999999999998E-2</v>
      </c>
      <c r="P289">
        <v>262.3913</v>
      </c>
      <c r="Q289">
        <v>0.80759999999999998</v>
      </c>
      <c r="Y289">
        <v>261.92910000000001</v>
      </c>
      <c r="Z289">
        <v>4.7300000000000002E-2</v>
      </c>
      <c r="AC289">
        <v>262.26909999999998</v>
      </c>
      <c r="AD289">
        <v>0.82809999999999995</v>
      </c>
      <c r="AM289">
        <v>262.01369999999997</v>
      </c>
      <c r="AN289">
        <v>5.0299999999999997E-2</v>
      </c>
      <c r="AQ289">
        <v>262.36090000000002</v>
      </c>
      <c r="AR289">
        <v>0.83360000000000001</v>
      </c>
    </row>
    <row r="290" spans="12:44" x14ac:dyDescent="0.3">
      <c r="L290">
        <v>262.8818</v>
      </c>
      <c r="M290">
        <v>4.0399999999999998E-2</v>
      </c>
      <c r="P290">
        <v>263.30619999999999</v>
      </c>
      <c r="Q290">
        <v>1.0222</v>
      </c>
      <c r="Y290">
        <v>262.75450000000001</v>
      </c>
      <c r="Z290">
        <v>4.9099999999999998E-2</v>
      </c>
      <c r="AC290">
        <v>263.18439999999998</v>
      </c>
      <c r="AD290">
        <v>1.0024999999999999</v>
      </c>
      <c r="AM290">
        <v>262.8449</v>
      </c>
      <c r="AN290">
        <v>5.1999999999999998E-2</v>
      </c>
      <c r="AQ290">
        <v>263.27629999999999</v>
      </c>
      <c r="AR290">
        <v>0.99709999999999999</v>
      </c>
    </row>
    <row r="291" spans="12:44" x14ac:dyDescent="0.3">
      <c r="L291">
        <v>263.91419999999999</v>
      </c>
      <c r="M291">
        <v>3.61E-2</v>
      </c>
      <c r="P291">
        <v>264.21690000000001</v>
      </c>
      <c r="Q291">
        <v>0.79920000000000002</v>
      </c>
      <c r="Y291">
        <v>263.76409999999998</v>
      </c>
      <c r="Z291">
        <v>4.4600000000000001E-2</v>
      </c>
      <c r="AC291">
        <v>264.09690000000001</v>
      </c>
      <c r="AD291">
        <v>0.82250000000000001</v>
      </c>
      <c r="AM291">
        <v>263.84840000000003</v>
      </c>
      <c r="AN291">
        <v>4.7600000000000003E-2</v>
      </c>
      <c r="AQ291">
        <v>264.1893</v>
      </c>
      <c r="AR291">
        <v>0.82899999999999996</v>
      </c>
    </row>
    <row r="292" spans="12:44" x14ac:dyDescent="0.3">
      <c r="L292">
        <v>264.70949999999999</v>
      </c>
      <c r="M292">
        <v>3.7600000000000001E-2</v>
      </c>
      <c r="P292">
        <v>265.13159999999999</v>
      </c>
      <c r="Q292">
        <v>1.0303</v>
      </c>
      <c r="Y292">
        <v>264.58359999999999</v>
      </c>
      <c r="Z292">
        <v>4.6399999999999997E-2</v>
      </c>
      <c r="AC292">
        <v>265.012</v>
      </c>
      <c r="AD292">
        <v>1.0078</v>
      </c>
      <c r="AM292">
        <v>264.6746</v>
      </c>
      <c r="AN292">
        <v>4.9399999999999999E-2</v>
      </c>
      <c r="AQ292">
        <v>265.1046</v>
      </c>
      <c r="AR292">
        <v>1.0015000000000001</v>
      </c>
    </row>
    <row r="293" spans="12:44" x14ac:dyDescent="0.3">
      <c r="L293">
        <v>265.75119999999998</v>
      </c>
      <c r="M293">
        <v>3.3500000000000002E-2</v>
      </c>
      <c r="P293">
        <v>266.04180000000002</v>
      </c>
      <c r="Q293">
        <v>0.79010000000000002</v>
      </c>
      <c r="Y293">
        <v>265.59930000000003</v>
      </c>
      <c r="Z293">
        <v>4.2000000000000003E-2</v>
      </c>
      <c r="AC293">
        <v>265.92410000000001</v>
      </c>
      <c r="AD293">
        <v>0.8165</v>
      </c>
      <c r="AM293">
        <v>265.6832</v>
      </c>
      <c r="AN293">
        <v>4.4900000000000002E-2</v>
      </c>
      <c r="AQ293">
        <v>266.0172</v>
      </c>
      <c r="AR293">
        <v>0.82369999999999999</v>
      </c>
    </row>
    <row r="294" spans="12:44" x14ac:dyDescent="0.3">
      <c r="L294">
        <v>266.53710000000001</v>
      </c>
      <c r="M294">
        <v>3.49E-2</v>
      </c>
      <c r="P294">
        <v>266.95659999999998</v>
      </c>
      <c r="Q294">
        <v>1.0395000000000001</v>
      </c>
      <c r="Y294">
        <v>266.41250000000002</v>
      </c>
      <c r="Z294">
        <v>4.3700000000000003E-2</v>
      </c>
      <c r="AC294">
        <v>266.83929999999998</v>
      </c>
      <c r="AD294">
        <v>1.0137</v>
      </c>
      <c r="AM294">
        <v>266.50400000000002</v>
      </c>
      <c r="AN294">
        <v>4.6699999999999998E-2</v>
      </c>
      <c r="AQ294">
        <v>266.93239999999997</v>
      </c>
      <c r="AR294">
        <v>1.0067999999999999</v>
      </c>
    </row>
    <row r="295" spans="12:44" x14ac:dyDescent="0.3">
      <c r="L295">
        <v>267.58960000000002</v>
      </c>
      <c r="M295">
        <v>3.09E-2</v>
      </c>
      <c r="P295">
        <v>267.86610000000002</v>
      </c>
      <c r="Q295">
        <v>0.77939999999999998</v>
      </c>
      <c r="Y295">
        <v>267.4348</v>
      </c>
      <c r="Z295">
        <v>3.95E-2</v>
      </c>
      <c r="AC295">
        <v>267.75099999999998</v>
      </c>
      <c r="AD295">
        <v>0.80969999999999998</v>
      </c>
      <c r="AM295">
        <v>267.5181</v>
      </c>
      <c r="AN295">
        <v>4.2500000000000003E-2</v>
      </c>
      <c r="AQ295">
        <v>267.84460000000001</v>
      </c>
      <c r="AR295">
        <v>0.81759999999999999</v>
      </c>
    </row>
    <row r="296" spans="12:44" x14ac:dyDescent="0.3">
      <c r="L296">
        <v>268.36410000000001</v>
      </c>
      <c r="M296">
        <v>3.2300000000000002E-2</v>
      </c>
      <c r="P296">
        <v>268.7808</v>
      </c>
      <c r="Q296">
        <v>1.0499000000000001</v>
      </c>
      <c r="Y296">
        <v>268.24090000000001</v>
      </c>
      <c r="Z296">
        <v>4.1099999999999998E-2</v>
      </c>
      <c r="AC296">
        <v>268.66579999999999</v>
      </c>
      <c r="AD296">
        <v>1.02</v>
      </c>
      <c r="AM296">
        <v>268.33280000000002</v>
      </c>
      <c r="AN296">
        <v>4.41E-2</v>
      </c>
      <c r="AQ296">
        <v>268.75959999999998</v>
      </c>
      <c r="AR296">
        <v>1.0125</v>
      </c>
    </row>
    <row r="297" spans="12:44" x14ac:dyDescent="0.3">
      <c r="L297">
        <v>269.42829999999998</v>
      </c>
      <c r="M297">
        <v>2.8500000000000001E-2</v>
      </c>
      <c r="P297">
        <v>269.68889999999999</v>
      </c>
      <c r="Q297">
        <v>0.76649999999999996</v>
      </c>
      <c r="Y297">
        <v>269.27050000000003</v>
      </c>
      <c r="Z297">
        <v>3.6999999999999998E-2</v>
      </c>
      <c r="AC297">
        <v>269.57709999999997</v>
      </c>
      <c r="AD297">
        <v>0.80269999999999997</v>
      </c>
      <c r="AM297">
        <v>269.35340000000002</v>
      </c>
      <c r="AN297">
        <v>0.04</v>
      </c>
      <c r="AQ297">
        <v>269.67160000000001</v>
      </c>
      <c r="AR297">
        <v>0.81140000000000001</v>
      </c>
    </row>
    <row r="298" spans="12:44" x14ac:dyDescent="0.3">
      <c r="L298">
        <v>270.18970000000002</v>
      </c>
      <c r="M298">
        <v>2.98E-2</v>
      </c>
      <c r="P298">
        <v>270.60329999999999</v>
      </c>
      <c r="Q298">
        <v>1.0621</v>
      </c>
      <c r="Y298">
        <v>270.06939999999997</v>
      </c>
      <c r="Z298">
        <v>3.85E-2</v>
      </c>
      <c r="AC298">
        <v>270.49209999999999</v>
      </c>
      <c r="AD298">
        <v>1.0270999999999999</v>
      </c>
      <c r="AM298">
        <v>270.16160000000002</v>
      </c>
      <c r="AN298">
        <v>4.1500000000000002E-2</v>
      </c>
      <c r="AQ298">
        <v>270.58640000000003</v>
      </c>
      <c r="AR298">
        <v>1.0181</v>
      </c>
    </row>
    <row r="299" spans="12:44" x14ac:dyDescent="0.3">
      <c r="L299">
        <v>271.26949999999999</v>
      </c>
      <c r="M299">
        <v>2.5899999999999999E-2</v>
      </c>
      <c r="P299">
        <v>271.50979999999998</v>
      </c>
      <c r="Q299">
        <v>0.751</v>
      </c>
      <c r="Y299">
        <v>271.10680000000002</v>
      </c>
      <c r="Z299">
        <v>3.4599999999999999E-2</v>
      </c>
      <c r="AC299">
        <v>271.40269999999998</v>
      </c>
      <c r="AD299">
        <v>0.79420000000000002</v>
      </c>
      <c r="AM299">
        <v>271.18880000000001</v>
      </c>
      <c r="AN299">
        <v>3.7499999999999999E-2</v>
      </c>
      <c r="AQ299">
        <v>271.49740000000003</v>
      </c>
      <c r="AR299">
        <v>0.80389999999999995</v>
      </c>
    </row>
    <row r="300" spans="12:44" x14ac:dyDescent="0.3">
      <c r="L300">
        <v>272.01369999999997</v>
      </c>
      <c r="M300">
        <v>2.7199999999999998E-2</v>
      </c>
      <c r="P300">
        <v>272.42360000000002</v>
      </c>
      <c r="Q300">
        <v>1.0766</v>
      </c>
      <c r="Y300">
        <v>271.89710000000002</v>
      </c>
      <c r="Z300">
        <v>3.5999999999999997E-2</v>
      </c>
      <c r="AC300">
        <v>272.31819999999999</v>
      </c>
      <c r="AD300">
        <v>1.0367999999999999</v>
      </c>
      <c r="AM300">
        <v>271.98919999999998</v>
      </c>
      <c r="AN300">
        <v>3.9E-2</v>
      </c>
      <c r="AQ300">
        <v>272.41210000000001</v>
      </c>
      <c r="AR300">
        <v>1.0257000000000001</v>
      </c>
    </row>
    <row r="301" spans="12:44" x14ac:dyDescent="0.3">
      <c r="L301">
        <v>273.11239999999998</v>
      </c>
      <c r="M301">
        <v>2.3199999999999998E-2</v>
      </c>
      <c r="P301">
        <v>273.32830000000001</v>
      </c>
      <c r="Q301">
        <v>0.7329</v>
      </c>
      <c r="Y301">
        <v>272.94529999999997</v>
      </c>
      <c r="Z301">
        <v>3.2199999999999999E-2</v>
      </c>
      <c r="AC301">
        <v>273.2285</v>
      </c>
      <c r="AD301">
        <v>0.78380000000000005</v>
      </c>
      <c r="AM301">
        <v>273.0249</v>
      </c>
      <c r="AN301">
        <v>3.5000000000000003E-2</v>
      </c>
      <c r="AQ301">
        <v>273.3229</v>
      </c>
      <c r="AR301">
        <v>0.79579999999999995</v>
      </c>
    </row>
    <row r="302" spans="12:44" x14ac:dyDescent="0.3">
      <c r="L302">
        <v>273.8365</v>
      </c>
      <c r="M302">
        <v>2.47E-2</v>
      </c>
      <c r="P302">
        <v>274.24180000000001</v>
      </c>
      <c r="Q302">
        <v>1.0939000000000001</v>
      </c>
      <c r="Y302">
        <v>273.72469999999998</v>
      </c>
      <c r="Z302">
        <v>3.3500000000000002E-2</v>
      </c>
      <c r="AC302">
        <v>274.14269999999999</v>
      </c>
      <c r="AD302">
        <v>1.0447</v>
      </c>
      <c r="AM302">
        <v>273.8168</v>
      </c>
      <c r="AN302">
        <v>3.6499999999999998E-2</v>
      </c>
      <c r="AQ302">
        <v>274.23759999999999</v>
      </c>
      <c r="AR302">
        <v>1.0335000000000001</v>
      </c>
    </row>
    <row r="303" spans="12:44" x14ac:dyDescent="0.3">
      <c r="L303">
        <v>274.95780000000002</v>
      </c>
      <c r="M303">
        <v>2.07E-2</v>
      </c>
      <c r="P303">
        <v>275.14330000000001</v>
      </c>
      <c r="Q303">
        <v>0.70920000000000005</v>
      </c>
      <c r="Y303">
        <v>274.78250000000003</v>
      </c>
      <c r="Z303">
        <v>2.98E-2</v>
      </c>
      <c r="AC303">
        <v>275.05180000000001</v>
      </c>
      <c r="AD303">
        <v>0.77339999999999998</v>
      </c>
      <c r="AM303">
        <v>274.86130000000003</v>
      </c>
      <c r="AN303">
        <v>3.27E-2</v>
      </c>
      <c r="AQ303">
        <v>275.14760000000001</v>
      </c>
      <c r="AR303">
        <v>0.78659999999999997</v>
      </c>
    </row>
    <row r="304" spans="12:44" x14ac:dyDescent="0.3">
      <c r="L304">
        <v>275.65589999999997</v>
      </c>
      <c r="M304">
        <v>2.2200000000000001E-2</v>
      </c>
      <c r="P304">
        <v>276.05619999999999</v>
      </c>
      <c r="Q304">
        <v>1.1166</v>
      </c>
      <c r="Y304">
        <v>275.55099999999999</v>
      </c>
      <c r="Z304">
        <v>3.1099999999999999E-2</v>
      </c>
      <c r="AC304">
        <v>275.96600000000001</v>
      </c>
      <c r="AD304">
        <v>1.0550999999999999</v>
      </c>
      <c r="AM304">
        <v>275.6438</v>
      </c>
      <c r="AN304">
        <v>3.4000000000000002E-2</v>
      </c>
      <c r="AQ304">
        <v>276.06189999999998</v>
      </c>
      <c r="AR304">
        <v>1.042</v>
      </c>
    </row>
    <row r="305" spans="12:44" x14ac:dyDescent="0.3">
      <c r="L305">
        <v>276.81110000000001</v>
      </c>
      <c r="M305">
        <v>1.78E-2</v>
      </c>
      <c r="P305">
        <v>276.95319999999998</v>
      </c>
      <c r="Q305">
        <v>0.67730000000000001</v>
      </c>
      <c r="Y305">
        <v>276.62169999999998</v>
      </c>
      <c r="Z305">
        <v>2.7300000000000001E-2</v>
      </c>
      <c r="AC305">
        <v>276.87400000000002</v>
      </c>
      <c r="AD305">
        <v>0.76070000000000004</v>
      </c>
      <c r="AM305">
        <v>276.69839999999999</v>
      </c>
      <c r="AN305">
        <v>3.0300000000000001E-2</v>
      </c>
      <c r="AQ305">
        <v>276.97070000000002</v>
      </c>
      <c r="AR305">
        <v>0.77559999999999996</v>
      </c>
    </row>
    <row r="306" spans="12:44" x14ac:dyDescent="0.3">
      <c r="L306">
        <v>277.471</v>
      </c>
      <c r="M306">
        <v>1.95E-2</v>
      </c>
      <c r="P306">
        <v>277.8655</v>
      </c>
      <c r="Q306">
        <v>1.1473</v>
      </c>
      <c r="Y306">
        <v>277.37639999999999</v>
      </c>
      <c r="Z306">
        <v>2.87E-2</v>
      </c>
      <c r="AC306">
        <v>277.78840000000002</v>
      </c>
      <c r="AD306">
        <v>1.0682</v>
      </c>
      <c r="AM306">
        <v>277.46960000000001</v>
      </c>
      <c r="AN306">
        <v>3.15E-2</v>
      </c>
      <c r="AQ306">
        <v>277.88459999999998</v>
      </c>
      <c r="AR306">
        <v>1.0523</v>
      </c>
    </row>
    <row r="307" spans="12:44" x14ac:dyDescent="0.3">
      <c r="L307">
        <v>278.96319999999997</v>
      </c>
      <c r="M307">
        <v>6.7000000000000002E-3</v>
      </c>
      <c r="P307">
        <v>279.351</v>
      </c>
      <c r="Q307">
        <v>1.8238000000000001</v>
      </c>
      <c r="Y307">
        <v>278.46280000000002</v>
      </c>
      <c r="Z307">
        <v>2.4899999999999999E-2</v>
      </c>
      <c r="AC307">
        <v>278.69510000000002</v>
      </c>
      <c r="AD307">
        <v>0.74509999999999998</v>
      </c>
      <c r="AM307">
        <v>278.53620000000001</v>
      </c>
      <c r="AN307">
        <v>2.7900000000000001E-2</v>
      </c>
      <c r="AQ307">
        <v>278.79250000000002</v>
      </c>
      <c r="AR307">
        <v>0.76339999999999997</v>
      </c>
    </row>
    <row r="308" spans="12:44" x14ac:dyDescent="0.3">
      <c r="L308">
        <v>280.79509999999999</v>
      </c>
      <c r="M308">
        <v>6.6E-3</v>
      </c>
      <c r="P308">
        <v>281.17419999999998</v>
      </c>
      <c r="Q308">
        <v>1.8226</v>
      </c>
      <c r="Y308">
        <v>279.20069999999998</v>
      </c>
      <c r="Z308">
        <v>2.63E-2</v>
      </c>
      <c r="AC308">
        <v>279.60890000000001</v>
      </c>
      <c r="AD308">
        <v>1.0826</v>
      </c>
      <c r="AM308">
        <v>279.29430000000002</v>
      </c>
      <c r="AN308">
        <v>2.92E-2</v>
      </c>
      <c r="AQ308">
        <v>279.70650000000001</v>
      </c>
      <c r="AR308">
        <v>1.0646</v>
      </c>
    </row>
    <row r="309" spans="12:44" x14ac:dyDescent="0.3">
      <c r="L309">
        <v>282.62729999999999</v>
      </c>
      <c r="M309">
        <v>6.4999999999999997E-3</v>
      </c>
      <c r="P309">
        <v>282.99579999999997</v>
      </c>
      <c r="Q309">
        <v>1.8206</v>
      </c>
      <c r="Y309">
        <v>280.30540000000002</v>
      </c>
      <c r="Z309">
        <v>2.2499999999999999E-2</v>
      </c>
      <c r="AC309">
        <v>280.51350000000002</v>
      </c>
      <c r="AD309">
        <v>0.72650000000000003</v>
      </c>
      <c r="AM309">
        <v>280.37619999999998</v>
      </c>
      <c r="AN309">
        <v>2.5499999999999998E-2</v>
      </c>
      <c r="AQ309">
        <v>280.61340000000001</v>
      </c>
      <c r="AR309">
        <v>0.74909999999999999</v>
      </c>
    </row>
    <row r="310" spans="12:44" x14ac:dyDescent="0.3">
      <c r="L310">
        <v>284.45920000000001</v>
      </c>
      <c r="M310">
        <v>6.3E-3</v>
      </c>
      <c r="P310">
        <v>284.81360000000001</v>
      </c>
      <c r="Q310">
        <v>1.8149999999999999</v>
      </c>
      <c r="Y310">
        <v>281.0231</v>
      </c>
      <c r="Z310">
        <v>2.3900000000000001E-2</v>
      </c>
      <c r="AC310">
        <v>281.42660000000001</v>
      </c>
      <c r="AD310">
        <v>1.0998000000000001</v>
      </c>
      <c r="AM310">
        <v>281.11849999999998</v>
      </c>
      <c r="AN310">
        <v>2.6800000000000001E-2</v>
      </c>
      <c r="AQ310">
        <v>281.52710000000002</v>
      </c>
      <c r="AR310">
        <v>1.0783</v>
      </c>
    </row>
    <row r="311" spans="12:44" x14ac:dyDescent="0.3">
      <c r="L311">
        <v>286.2901</v>
      </c>
      <c r="M311">
        <v>6.1999999999999998E-3</v>
      </c>
      <c r="P311">
        <v>286.62700000000001</v>
      </c>
      <c r="Q311">
        <v>1.8118000000000001</v>
      </c>
      <c r="Y311">
        <v>282.1524</v>
      </c>
      <c r="Z311">
        <v>1.9900000000000001E-2</v>
      </c>
      <c r="AC311">
        <v>282.32769999999999</v>
      </c>
      <c r="AD311">
        <v>0.70230000000000004</v>
      </c>
      <c r="AM311">
        <v>282.21780000000001</v>
      </c>
      <c r="AN311">
        <v>2.3099999999999999E-2</v>
      </c>
      <c r="AQ311">
        <v>282.43180000000001</v>
      </c>
      <c r="AR311">
        <v>0.73119999999999996</v>
      </c>
    </row>
    <row r="312" spans="12:44" x14ac:dyDescent="0.3">
      <c r="L312">
        <v>288.12189999999998</v>
      </c>
      <c r="M312">
        <v>5.8999999999999999E-3</v>
      </c>
      <c r="P312">
        <v>288.4366</v>
      </c>
      <c r="Q312">
        <v>1.8075000000000001</v>
      </c>
      <c r="Y312">
        <v>282.84179999999998</v>
      </c>
      <c r="Z312">
        <v>2.1499999999999998E-2</v>
      </c>
      <c r="AC312">
        <v>283.24040000000002</v>
      </c>
      <c r="AD312">
        <v>1.1233</v>
      </c>
      <c r="AM312">
        <v>282.94060000000002</v>
      </c>
      <c r="AN312">
        <v>2.4400000000000002E-2</v>
      </c>
      <c r="AQ312">
        <v>283.34519999999998</v>
      </c>
      <c r="AR312">
        <v>1.0955999999999999</v>
      </c>
    </row>
    <row r="313" spans="12:44" x14ac:dyDescent="0.3">
      <c r="L313">
        <v>289.95780000000002</v>
      </c>
      <c r="M313">
        <v>5.7000000000000002E-3</v>
      </c>
      <c r="P313">
        <v>290.23869999999999</v>
      </c>
      <c r="Q313">
        <v>1.7965</v>
      </c>
      <c r="Y313">
        <v>284.00689999999997</v>
      </c>
      <c r="Z313">
        <v>1.7100000000000001E-2</v>
      </c>
      <c r="AC313">
        <v>284.13720000000001</v>
      </c>
      <c r="AD313">
        <v>0.67020000000000002</v>
      </c>
      <c r="AM313">
        <v>284.06259999999997</v>
      </c>
      <c r="AN313">
        <v>2.06E-2</v>
      </c>
      <c r="AQ313">
        <v>284.24779999999998</v>
      </c>
      <c r="AR313">
        <v>0.7097</v>
      </c>
    </row>
    <row r="314" spans="12:44" x14ac:dyDescent="0.3">
      <c r="Y314">
        <v>284.65629999999999</v>
      </c>
      <c r="Z314">
        <v>1.9E-2</v>
      </c>
      <c r="AC314">
        <v>285.0498</v>
      </c>
      <c r="AD314">
        <v>1.1551</v>
      </c>
      <c r="AM314">
        <v>284.76089999999999</v>
      </c>
      <c r="AN314">
        <v>2.2100000000000002E-2</v>
      </c>
      <c r="AQ314">
        <v>285.16079999999999</v>
      </c>
      <c r="AR314">
        <v>1.1161000000000001</v>
      </c>
    </row>
    <row r="315" spans="12:44" x14ac:dyDescent="0.3">
      <c r="Y315">
        <v>286.15309999999999</v>
      </c>
      <c r="Z315">
        <v>6.7000000000000002E-3</v>
      </c>
      <c r="AC315">
        <v>286.53969999999998</v>
      </c>
      <c r="AD315">
        <v>1.8245</v>
      </c>
      <c r="AM315">
        <v>285.9128</v>
      </c>
      <c r="AN315">
        <v>1.7999999999999999E-2</v>
      </c>
      <c r="AQ315">
        <v>286.05939999999998</v>
      </c>
      <c r="AR315">
        <v>0.68130000000000002</v>
      </c>
    </row>
    <row r="316" spans="12:44" x14ac:dyDescent="0.3">
      <c r="Y316">
        <v>287.98489999999998</v>
      </c>
      <c r="Z316">
        <v>6.6E-3</v>
      </c>
      <c r="AC316">
        <v>288.363</v>
      </c>
      <c r="AD316">
        <v>1.8221000000000001</v>
      </c>
      <c r="AM316">
        <v>286.57740000000001</v>
      </c>
      <c r="AN316">
        <v>1.9699999999999999E-2</v>
      </c>
      <c r="AQ316">
        <v>286.97210000000001</v>
      </c>
      <c r="AR316">
        <v>1.1440999999999999</v>
      </c>
    </row>
    <row r="317" spans="12:44" x14ac:dyDescent="0.3">
      <c r="Y317">
        <v>289.81610000000001</v>
      </c>
      <c r="Z317">
        <v>6.4999999999999997E-3</v>
      </c>
      <c r="AM317">
        <v>288.0675</v>
      </c>
      <c r="AN317">
        <v>6.7000000000000002E-3</v>
      </c>
      <c r="AQ317">
        <v>288.45639999999997</v>
      </c>
      <c r="AR317">
        <v>1.8244</v>
      </c>
    </row>
    <row r="318" spans="12:44" x14ac:dyDescent="0.3">
      <c r="AM318">
        <v>289.89850000000001</v>
      </c>
      <c r="AN318">
        <v>6.6E-3</v>
      </c>
      <c r="AQ318">
        <v>290.28019999999998</v>
      </c>
      <c r="AR318">
        <v>1.8230999999999999</v>
      </c>
    </row>
    <row r="319" spans="12:44" x14ac:dyDescent="0.3">
      <c r="AM319">
        <v>291.72949999999997</v>
      </c>
      <c r="AN319">
        <v>6.4999999999999997E-3</v>
      </c>
      <c r="AQ319">
        <v>292.10199999999998</v>
      </c>
      <c r="AR319">
        <v>1.8205</v>
      </c>
    </row>
    <row r="320" spans="12:44" x14ac:dyDescent="0.3">
      <c r="AM320">
        <v>293.5598</v>
      </c>
      <c r="AN320">
        <v>6.4000000000000003E-3</v>
      </c>
      <c r="AQ320">
        <v>293.92070000000001</v>
      </c>
      <c r="AR320">
        <v>1.8169999999999999</v>
      </c>
    </row>
    <row r="321" spans="39:44" x14ac:dyDescent="0.3">
      <c r="AM321">
        <v>295.38940000000002</v>
      </c>
      <c r="AN321">
        <v>6.1999999999999998E-3</v>
      </c>
      <c r="AQ321">
        <v>295.7371</v>
      </c>
      <c r="AR321">
        <v>1.8158000000000001</v>
      </c>
    </row>
    <row r="322" spans="39:44" x14ac:dyDescent="0.3">
      <c r="AM322">
        <v>297.22149999999999</v>
      </c>
      <c r="AN322">
        <v>6.1000000000000004E-3</v>
      </c>
      <c r="AQ322">
        <v>297.5514</v>
      </c>
      <c r="AR322">
        <v>1.8128</v>
      </c>
    </row>
    <row r="323" spans="39:44" x14ac:dyDescent="0.3">
      <c r="AM323">
        <v>299.05439999999999</v>
      </c>
      <c r="AN323">
        <v>5.8999999999999999E-3</v>
      </c>
      <c r="AQ323">
        <v>299.3596</v>
      </c>
      <c r="AR323">
        <v>1.8036000000000001</v>
      </c>
    </row>
    <row r="324" spans="39:44" x14ac:dyDescent="0.3">
      <c r="AM324">
        <v>300.8877</v>
      </c>
      <c r="AN324">
        <v>5.5999999999999999E-3</v>
      </c>
      <c r="AQ324">
        <v>301.15809999999999</v>
      </c>
      <c r="AR324">
        <v>1.7932999999999999</v>
      </c>
    </row>
    <row r="325" spans="39:44" x14ac:dyDescent="0.3">
      <c r="AM325">
        <v>302.72789999999998</v>
      </c>
      <c r="AN325">
        <v>5.1999999999999998E-3</v>
      </c>
      <c r="AQ325">
        <v>302.94220000000001</v>
      </c>
      <c r="AR325">
        <v>1.7748999999999999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E5FD9-66A1-446C-8AD7-940ABE88AB5B}">
  <dimension ref="A1:BB891"/>
  <sheetViews>
    <sheetView topLeftCell="AU1" workbookViewId="0">
      <selection activeCell="H18" sqref="H18"/>
    </sheetView>
  </sheetViews>
  <sheetFormatPr defaultRowHeight="14.4" x14ac:dyDescent="0.3"/>
  <cols>
    <col min="2" max="2" width="17.44140625" customWidth="1"/>
    <col min="6" max="6" width="22.44140625" customWidth="1"/>
    <col min="7" max="7" width="12.5546875" customWidth="1"/>
    <col min="14" max="14" width="9.109375" style="1"/>
    <col min="21" max="21" width="22.5546875" customWidth="1"/>
    <col min="22" max="22" width="22" customWidth="1"/>
    <col min="25" max="25" width="16.44140625" customWidth="1"/>
    <col min="28" max="28" width="9.109375" style="1"/>
    <col min="31" max="31" width="16" customWidth="1"/>
    <col min="35" max="35" width="20.88671875" customWidth="1"/>
    <col min="39" max="39" width="16.44140625" customWidth="1"/>
    <col min="48" max="48" width="9.109375" style="1"/>
  </cols>
  <sheetData>
    <row r="1" spans="1:54" x14ac:dyDescent="0.3">
      <c r="A1" s="52" t="s">
        <v>43</v>
      </c>
      <c r="B1" s="52"/>
      <c r="E1" s="52" t="s">
        <v>44</v>
      </c>
      <c r="F1" s="52"/>
      <c r="G1" s="52"/>
      <c r="I1" t="s">
        <v>45</v>
      </c>
      <c r="P1" s="52" t="s">
        <v>46</v>
      </c>
      <c r="Q1" s="52"/>
      <c r="T1" s="52" t="s">
        <v>47</v>
      </c>
      <c r="U1" s="52"/>
      <c r="V1" s="52"/>
      <c r="X1" s="52" t="s">
        <v>48</v>
      </c>
      <c r="Y1" s="52"/>
      <c r="AD1" s="52" t="s">
        <v>49</v>
      </c>
      <c r="AE1" s="52"/>
      <c r="AH1" s="52" t="s">
        <v>50</v>
      </c>
      <c r="AI1" s="52"/>
      <c r="AJ1" s="52"/>
      <c r="AL1" s="52" t="s">
        <v>51</v>
      </c>
      <c r="AM1" s="52"/>
      <c r="AX1" t="s">
        <v>52</v>
      </c>
      <c r="AY1" t="s">
        <v>53</v>
      </c>
    </row>
    <row r="2" spans="1:54" x14ac:dyDescent="0.3">
      <c r="A2" t="s">
        <v>40</v>
      </c>
      <c r="B2" t="s">
        <v>41</v>
      </c>
      <c r="E2" t="s">
        <v>40</v>
      </c>
      <c r="F2" t="s">
        <v>42</v>
      </c>
      <c r="G2" s="2" t="s">
        <v>54</v>
      </c>
      <c r="I2" t="s">
        <v>40</v>
      </c>
      <c r="J2" t="s">
        <v>41</v>
      </c>
      <c r="P2" t="s">
        <v>40</v>
      </c>
      <c r="Q2" t="s">
        <v>41</v>
      </c>
      <c r="T2" t="s">
        <v>40</v>
      </c>
      <c r="U2" t="s">
        <v>42</v>
      </c>
      <c r="V2" s="2" t="s">
        <v>54</v>
      </c>
      <c r="X2" t="s">
        <v>40</v>
      </c>
      <c r="Y2" t="s">
        <v>41</v>
      </c>
      <c r="AD2" t="s">
        <v>40</v>
      </c>
      <c r="AE2" t="s">
        <v>41</v>
      </c>
      <c r="AH2" t="s">
        <v>40</v>
      </c>
      <c r="AI2" t="s">
        <v>42</v>
      </c>
      <c r="AJ2" s="2" t="s">
        <v>54</v>
      </c>
      <c r="AL2" t="s">
        <v>40</v>
      </c>
      <c r="AM2" t="s">
        <v>41</v>
      </c>
      <c r="AX2">
        <v>7.0499999999999993E-2</v>
      </c>
      <c r="AY2">
        <v>-0.24016255648380458</v>
      </c>
    </row>
    <row r="3" spans="1:54" x14ac:dyDescent="0.3">
      <c r="A3">
        <v>1.2878000000000001</v>
      </c>
      <c r="B3">
        <v>1.8211999999999999</v>
      </c>
      <c r="E3">
        <v>0.38169999999999998</v>
      </c>
      <c r="F3">
        <v>0.76919999999999999</v>
      </c>
      <c r="G3" s="3">
        <f t="shared" ref="G3:G66" si="0">LN(F3)</f>
        <v>-0.26240426526751237</v>
      </c>
      <c r="I3">
        <v>0.83420000000000005</v>
      </c>
      <c r="J3">
        <v>0.91390000000000005</v>
      </c>
      <c r="P3">
        <v>0.97650000000000003</v>
      </c>
      <c r="Q3">
        <v>1.8207</v>
      </c>
      <c r="T3">
        <v>7.0499999999999993E-2</v>
      </c>
      <c r="U3">
        <v>0.78649999999999998</v>
      </c>
      <c r="V3">
        <f t="shared" ref="V3:V66" si="1">LN(U3)</f>
        <v>-0.24016255648380458</v>
      </c>
      <c r="X3">
        <v>0.52300000000000002</v>
      </c>
      <c r="Y3">
        <v>0.91390000000000005</v>
      </c>
      <c r="AD3">
        <v>1.0684</v>
      </c>
      <c r="AE3">
        <v>1.8205</v>
      </c>
      <c r="AH3">
        <v>0.16250000000000001</v>
      </c>
      <c r="AI3">
        <v>0.79549999999999998</v>
      </c>
      <c r="AJ3">
        <f t="shared" ref="AJ3:AJ66" si="2">LN(AI3)</f>
        <v>-0.22878443120429551</v>
      </c>
      <c r="AL3">
        <v>0.61460000000000004</v>
      </c>
      <c r="AM3">
        <v>0.91300000000000003</v>
      </c>
      <c r="AX3">
        <v>0.16250000000000001</v>
      </c>
      <c r="AY3">
        <v>-0.22878443120429551</v>
      </c>
      <c r="BA3" cm="1">
        <f t="array" ref="BA3:BB7">LINEST(AY2:AY891,AX2:AX891,TRUE,TRUE)</f>
        <v>-1.1624962657290079E-2</v>
      </c>
      <c r="BB3">
        <v>0.12415313483702439</v>
      </c>
    </row>
    <row r="4" spans="1:54" x14ac:dyDescent="0.3">
      <c r="A4">
        <v>3.1091000000000002</v>
      </c>
      <c r="B4">
        <v>1.8214999999999999</v>
      </c>
      <c r="E4">
        <v>1.2954000000000001</v>
      </c>
      <c r="F4">
        <v>0.82350000000000001</v>
      </c>
      <c r="G4" s="3">
        <f t="shared" si="0"/>
        <v>-0.19419172936444204</v>
      </c>
      <c r="I4">
        <v>1.7446999999999999</v>
      </c>
      <c r="J4">
        <v>0.9073</v>
      </c>
      <c r="P4">
        <v>2.7972000000000001</v>
      </c>
      <c r="Q4">
        <v>1.8209</v>
      </c>
      <c r="T4">
        <v>0.98419999999999996</v>
      </c>
      <c r="U4">
        <v>0.84340000000000004</v>
      </c>
      <c r="V4">
        <f t="shared" si="1"/>
        <v>-0.17031393766967753</v>
      </c>
      <c r="X4">
        <v>1.4334</v>
      </c>
      <c r="Y4">
        <v>0.90680000000000005</v>
      </c>
      <c r="AD4">
        <v>2.8889999999999998</v>
      </c>
      <c r="AE4">
        <v>1.8208</v>
      </c>
      <c r="AH4">
        <v>1.0752999999999999</v>
      </c>
      <c r="AI4">
        <v>0.84340000000000004</v>
      </c>
      <c r="AJ4">
        <f t="shared" si="2"/>
        <v>-0.17031393766967753</v>
      </c>
      <c r="AL4">
        <v>1.5247999999999999</v>
      </c>
      <c r="AM4">
        <v>0.90749999999999997</v>
      </c>
      <c r="AX4">
        <v>0.38169999999999998</v>
      </c>
      <c r="AY4" s="3">
        <v>-0.26240426526751237</v>
      </c>
      <c r="BA4">
        <v>1.0922205261259388E-4</v>
      </c>
      <c r="BB4">
        <v>1.7084352955643388E-2</v>
      </c>
    </row>
    <row r="5" spans="1:54" x14ac:dyDescent="0.3">
      <c r="A5">
        <v>4.9306999999999999</v>
      </c>
      <c r="B5">
        <v>1.8217000000000001</v>
      </c>
      <c r="E5">
        <v>2.2029000000000001</v>
      </c>
      <c r="F5">
        <v>0.76919999999999999</v>
      </c>
      <c r="G5" s="3">
        <f t="shared" si="0"/>
        <v>-0.26240426526751237</v>
      </c>
      <c r="I5">
        <v>2.6554000000000002</v>
      </c>
      <c r="J5">
        <v>0.91410000000000002</v>
      </c>
      <c r="P5">
        <v>4.6181999999999999</v>
      </c>
      <c r="Q5">
        <v>1.8210999999999999</v>
      </c>
      <c r="T5">
        <v>1.8914</v>
      </c>
      <c r="U5">
        <v>0.76919999999999999</v>
      </c>
      <c r="V5">
        <f t="shared" si="1"/>
        <v>-0.26240426526751237</v>
      </c>
      <c r="X5">
        <v>2.3437999999999999</v>
      </c>
      <c r="Y5">
        <v>0.91400000000000003</v>
      </c>
      <c r="AD5">
        <v>4.7099000000000002</v>
      </c>
      <c r="AE5">
        <v>1.8210999999999999</v>
      </c>
      <c r="AH5">
        <v>1.9831000000000001</v>
      </c>
      <c r="AI5">
        <v>0.78649999999999998</v>
      </c>
      <c r="AJ5">
        <f t="shared" si="2"/>
        <v>-0.24016255648380458</v>
      </c>
      <c r="AL5">
        <v>2.4352</v>
      </c>
      <c r="AM5">
        <v>0.91320000000000001</v>
      </c>
      <c r="AX5">
        <v>0.98419999999999996</v>
      </c>
      <c r="AY5">
        <v>-0.17031393766967753</v>
      </c>
      <c r="BA5">
        <v>0.92730987969745027</v>
      </c>
      <c r="BB5">
        <v>0.25545153665073866</v>
      </c>
    </row>
    <row r="6" spans="1:54" x14ac:dyDescent="0.3">
      <c r="A6">
        <v>6.7526000000000002</v>
      </c>
      <c r="B6">
        <v>1.8220000000000001</v>
      </c>
      <c r="E6">
        <v>3.1168</v>
      </c>
      <c r="F6">
        <v>0.81399999999999995</v>
      </c>
      <c r="G6" s="3">
        <f t="shared" si="0"/>
        <v>-0.20579491297959682</v>
      </c>
      <c r="I6">
        <v>3.5661999999999998</v>
      </c>
      <c r="J6">
        <v>0.90739999999999998</v>
      </c>
      <c r="P6">
        <v>6.4396000000000004</v>
      </c>
      <c r="Q6">
        <v>1.8214999999999999</v>
      </c>
      <c r="T6">
        <v>2.8050000000000002</v>
      </c>
      <c r="U6">
        <v>0.82350000000000001</v>
      </c>
      <c r="V6">
        <f t="shared" si="1"/>
        <v>-0.19419172936444204</v>
      </c>
      <c r="X6">
        <v>3.2542</v>
      </c>
      <c r="Y6">
        <v>0.90690000000000004</v>
      </c>
      <c r="AD6">
        <v>6.5312000000000001</v>
      </c>
      <c r="AE6">
        <v>1.8212999999999999</v>
      </c>
      <c r="AH6">
        <v>2.8959999999999999</v>
      </c>
      <c r="AI6">
        <v>0.82350000000000001</v>
      </c>
      <c r="AJ6">
        <f t="shared" si="2"/>
        <v>-0.19419172936444204</v>
      </c>
      <c r="AL6">
        <v>3.3456000000000001</v>
      </c>
      <c r="AM6">
        <v>0.90759999999999996</v>
      </c>
      <c r="AX6">
        <v>1.0752999999999999</v>
      </c>
      <c r="AY6">
        <v>-0.17031393766967753</v>
      </c>
      <c r="BA6">
        <v>11328.240615698265</v>
      </c>
      <c r="BB6">
        <v>888</v>
      </c>
    </row>
    <row r="7" spans="1:54" x14ac:dyDescent="0.3">
      <c r="A7">
        <v>8.5747</v>
      </c>
      <c r="B7">
        <v>1.8223</v>
      </c>
      <c r="E7">
        <v>4.0244999999999997</v>
      </c>
      <c r="F7">
        <v>0.76090000000000002</v>
      </c>
      <c r="G7" s="3">
        <f t="shared" si="0"/>
        <v>-0.27325333579965994</v>
      </c>
      <c r="I7">
        <v>4.4770000000000003</v>
      </c>
      <c r="J7">
        <v>0.91420000000000001</v>
      </c>
      <c r="P7">
        <v>8.2612000000000005</v>
      </c>
      <c r="Q7">
        <v>1.8217000000000001</v>
      </c>
      <c r="T7">
        <v>3.7122999999999999</v>
      </c>
      <c r="U7">
        <v>0.76090000000000002</v>
      </c>
      <c r="V7">
        <f t="shared" si="1"/>
        <v>-0.27325333579965994</v>
      </c>
      <c r="X7">
        <v>4.1646999999999998</v>
      </c>
      <c r="Y7">
        <v>0.91410000000000002</v>
      </c>
      <c r="AD7">
        <v>8.3527000000000005</v>
      </c>
      <c r="AE7">
        <v>1.8217000000000001</v>
      </c>
      <c r="AH7">
        <v>3.8039000000000001</v>
      </c>
      <c r="AI7">
        <v>0.77780000000000005</v>
      </c>
      <c r="AJ7">
        <f t="shared" si="2"/>
        <v>-0.25128585726049008</v>
      </c>
      <c r="AL7">
        <v>4.2561</v>
      </c>
      <c r="AM7">
        <v>0.91339999999999999</v>
      </c>
      <c r="AX7">
        <v>1.2954000000000001</v>
      </c>
      <c r="AY7" s="3">
        <v>-0.19419172936444204</v>
      </c>
      <c r="BA7">
        <v>739.22986476949882</v>
      </c>
      <c r="BB7">
        <v>57.946872968574617</v>
      </c>
    </row>
    <row r="8" spans="1:54" x14ac:dyDescent="0.3">
      <c r="A8">
        <v>10.3971</v>
      </c>
      <c r="B8">
        <v>1.8224</v>
      </c>
      <c r="E8">
        <v>4.9385000000000003</v>
      </c>
      <c r="F8">
        <v>0.79549999999999998</v>
      </c>
      <c r="G8" s="3">
        <f t="shared" si="0"/>
        <v>-0.22878443120429551</v>
      </c>
      <c r="I8">
        <v>5.3879000000000001</v>
      </c>
      <c r="J8">
        <v>0.90749999999999997</v>
      </c>
      <c r="P8">
        <v>10.0829</v>
      </c>
      <c r="Q8">
        <v>1.8219000000000001</v>
      </c>
      <c r="T8">
        <v>4.6261000000000001</v>
      </c>
      <c r="U8">
        <v>0.81399999999999995</v>
      </c>
      <c r="V8">
        <f t="shared" si="1"/>
        <v>-0.20579491297959682</v>
      </c>
      <c r="X8">
        <v>5.0753000000000004</v>
      </c>
      <c r="Y8">
        <v>0.90700000000000003</v>
      </c>
      <c r="AD8">
        <v>10.1745</v>
      </c>
      <c r="AE8">
        <v>1.8220000000000001</v>
      </c>
      <c r="AH8">
        <v>4.7171000000000003</v>
      </c>
      <c r="AI8">
        <v>0.82350000000000001</v>
      </c>
      <c r="AJ8">
        <f t="shared" si="2"/>
        <v>-0.19419172936444204</v>
      </c>
      <c r="AL8">
        <v>5.1665999999999999</v>
      </c>
      <c r="AM8">
        <v>0.90769999999999995</v>
      </c>
      <c r="AX8">
        <v>1.8914</v>
      </c>
      <c r="AY8">
        <v>-0.26240426526751237</v>
      </c>
    </row>
    <row r="9" spans="1:54" x14ac:dyDescent="0.3">
      <c r="A9">
        <v>12.2197</v>
      </c>
      <c r="B9">
        <v>1.8227</v>
      </c>
      <c r="E9">
        <v>5.8463000000000003</v>
      </c>
      <c r="F9">
        <v>0.74470000000000003</v>
      </c>
      <c r="G9" s="3">
        <f t="shared" si="0"/>
        <v>-0.29477382626553716</v>
      </c>
      <c r="I9">
        <v>6.2988</v>
      </c>
      <c r="J9">
        <v>0.91439999999999999</v>
      </c>
      <c r="P9">
        <v>11.904999999999999</v>
      </c>
      <c r="Q9">
        <v>1.8222</v>
      </c>
      <c r="T9">
        <v>5.5335000000000001</v>
      </c>
      <c r="U9">
        <v>0.75270000000000004</v>
      </c>
      <c r="V9">
        <f t="shared" si="1"/>
        <v>-0.2840885369416507</v>
      </c>
      <c r="X9">
        <v>5.9859999999999998</v>
      </c>
      <c r="Y9">
        <v>0.9143</v>
      </c>
      <c r="AD9">
        <v>11.996499999999999</v>
      </c>
      <c r="AE9">
        <v>1.8221000000000001</v>
      </c>
      <c r="AH9">
        <v>5.625</v>
      </c>
      <c r="AI9">
        <v>0.76919999999999999</v>
      </c>
      <c r="AJ9">
        <f t="shared" si="2"/>
        <v>-0.26240426526751237</v>
      </c>
      <c r="AL9">
        <v>6.0772000000000004</v>
      </c>
      <c r="AM9">
        <v>0.91349999999999998</v>
      </c>
      <c r="AX9">
        <v>1.9831000000000001</v>
      </c>
      <c r="AY9">
        <v>-0.24016255648380458</v>
      </c>
    </row>
    <row r="10" spans="1:54" x14ac:dyDescent="0.3">
      <c r="A10">
        <v>14.0425</v>
      </c>
      <c r="B10">
        <v>1.8229</v>
      </c>
      <c r="E10">
        <v>6.7603999999999997</v>
      </c>
      <c r="F10">
        <v>0.79549999999999998</v>
      </c>
      <c r="G10" s="3">
        <f t="shared" si="0"/>
        <v>-0.22878443120429551</v>
      </c>
      <c r="I10">
        <v>7.2098000000000004</v>
      </c>
      <c r="J10">
        <v>0.90759999999999996</v>
      </c>
      <c r="P10">
        <v>13.7273</v>
      </c>
      <c r="Q10">
        <v>1.8224</v>
      </c>
      <c r="T10">
        <v>6.4474</v>
      </c>
      <c r="U10">
        <v>0.80459999999999998</v>
      </c>
      <c r="V10">
        <f t="shared" si="1"/>
        <v>-0.21741001946644922</v>
      </c>
      <c r="X10">
        <v>6.8967000000000001</v>
      </c>
      <c r="Y10">
        <v>0.90720000000000001</v>
      </c>
      <c r="AD10">
        <v>13.818899999999999</v>
      </c>
      <c r="AE10">
        <v>1.8225</v>
      </c>
      <c r="AH10">
        <v>6.5382999999999996</v>
      </c>
      <c r="AI10">
        <v>0.81399999999999995</v>
      </c>
      <c r="AJ10">
        <f t="shared" si="2"/>
        <v>-0.20579491297959682</v>
      </c>
      <c r="AL10">
        <v>6.9878999999999998</v>
      </c>
      <c r="AM10">
        <v>0.90780000000000005</v>
      </c>
      <c r="AX10">
        <v>2.2029000000000001</v>
      </c>
      <c r="AY10" s="3">
        <v>-0.26240426526751237</v>
      </c>
    </row>
    <row r="11" spans="1:54" x14ac:dyDescent="0.3">
      <c r="A11">
        <v>15.865500000000001</v>
      </c>
      <c r="B11">
        <v>1.8230999999999999</v>
      </c>
      <c r="E11">
        <v>7.6684000000000001</v>
      </c>
      <c r="F11">
        <v>0.73680000000000001</v>
      </c>
      <c r="G11" s="3">
        <f t="shared" si="0"/>
        <v>-0.30543879404103996</v>
      </c>
      <c r="I11">
        <v>8.1207999999999991</v>
      </c>
      <c r="J11">
        <v>0.91449999999999998</v>
      </c>
      <c r="P11">
        <v>15.549899999999999</v>
      </c>
      <c r="Q11">
        <v>1.8227</v>
      </c>
      <c r="T11">
        <v>7.3550000000000004</v>
      </c>
      <c r="U11">
        <v>0.75270000000000004</v>
      </c>
      <c r="V11">
        <f t="shared" si="1"/>
        <v>-0.2840885369416507</v>
      </c>
      <c r="X11">
        <v>7.8074000000000003</v>
      </c>
      <c r="Y11">
        <v>0.9143</v>
      </c>
      <c r="AD11">
        <v>15.641500000000001</v>
      </c>
      <c r="AE11">
        <v>1.8227</v>
      </c>
      <c r="AH11">
        <v>7.4463999999999997</v>
      </c>
      <c r="AI11">
        <v>0.76090000000000002</v>
      </c>
      <c r="AJ11">
        <f t="shared" si="2"/>
        <v>-0.27325333579965994</v>
      </c>
      <c r="AL11">
        <v>7.8986000000000001</v>
      </c>
      <c r="AM11">
        <v>0.91369999999999996</v>
      </c>
      <c r="AX11">
        <v>2.8050000000000002</v>
      </c>
      <c r="AY11">
        <v>-0.19419172936444204</v>
      </c>
    </row>
    <row r="12" spans="1:54" x14ac:dyDescent="0.3">
      <c r="A12">
        <v>17.688700000000001</v>
      </c>
      <c r="B12">
        <v>1.8232999999999999</v>
      </c>
      <c r="E12">
        <v>8.5824999999999996</v>
      </c>
      <c r="F12">
        <v>0.78649999999999998</v>
      </c>
      <c r="G12" s="3">
        <f t="shared" si="0"/>
        <v>-0.24016255648380458</v>
      </c>
      <c r="I12">
        <v>9.032</v>
      </c>
      <c r="J12">
        <v>0.90780000000000005</v>
      </c>
      <c r="P12">
        <v>17.372599999999998</v>
      </c>
      <c r="Q12">
        <v>1.8228</v>
      </c>
      <c r="T12">
        <v>8.2690000000000001</v>
      </c>
      <c r="U12">
        <v>0.79549999999999998</v>
      </c>
      <c r="V12">
        <f t="shared" si="1"/>
        <v>-0.22878443120429551</v>
      </c>
      <c r="X12">
        <v>8.7182999999999993</v>
      </c>
      <c r="Y12">
        <v>0.90739999999999998</v>
      </c>
      <c r="AD12">
        <v>17.464200000000002</v>
      </c>
      <c r="AE12">
        <v>1.8229</v>
      </c>
      <c r="AH12">
        <v>8.3597999999999999</v>
      </c>
      <c r="AI12">
        <v>0.80459999999999998</v>
      </c>
      <c r="AJ12">
        <f t="shared" si="2"/>
        <v>-0.21741001946644922</v>
      </c>
      <c r="AL12">
        <v>8.8094999999999999</v>
      </c>
      <c r="AM12">
        <v>0.90800000000000003</v>
      </c>
      <c r="AX12">
        <v>2.8959999999999999</v>
      </c>
      <c r="AY12">
        <v>-0.19419172936444204</v>
      </c>
    </row>
    <row r="13" spans="1:54" x14ac:dyDescent="0.3">
      <c r="A13">
        <v>19.512</v>
      </c>
      <c r="B13">
        <v>1.8233999999999999</v>
      </c>
      <c r="E13">
        <v>9.4907000000000004</v>
      </c>
      <c r="F13">
        <v>0.72919999999999996</v>
      </c>
      <c r="G13" s="3">
        <f t="shared" si="0"/>
        <v>-0.31580723617762912</v>
      </c>
      <c r="I13">
        <v>9.9430999999999994</v>
      </c>
      <c r="J13">
        <v>0.91449999999999998</v>
      </c>
      <c r="P13">
        <v>19.195499999999999</v>
      </c>
      <c r="Q13">
        <v>1.8230999999999999</v>
      </c>
      <c r="T13">
        <v>9.1768000000000001</v>
      </c>
      <c r="U13">
        <v>0.73680000000000001</v>
      </c>
      <c r="V13">
        <f t="shared" si="1"/>
        <v>-0.30543879404103996</v>
      </c>
      <c r="X13">
        <v>9.6292000000000009</v>
      </c>
      <c r="Y13">
        <v>0.91449999999999998</v>
      </c>
      <c r="AD13">
        <v>19.287299999999998</v>
      </c>
      <c r="AE13">
        <v>1.8230999999999999</v>
      </c>
      <c r="AH13">
        <v>9.2682000000000002</v>
      </c>
      <c r="AI13">
        <v>0.74470000000000003</v>
      </c>
      <c r="AJ13">
        <f t="shared" si="2"/>
        <v>-0.29477382626553716</v>
      </c>
      <c r="AL13">
        <v>9.7202999999999999</v>
      </c>
      <c r="AM13">
        <v>0.91369999999999996</v>
      </c>
      <c r="AX13">
        <v>3.1168</v>
      </c>
      <c r="AY13" s="3">
        <v>-0.20579491297959682</v>
      </c>
    </row>
    <row r="14" spans="1:54" x14ac:dyDescent="0.3">
      <c r="A14">
        <v>21.3355</v>
      </c>
      <c r="B14">
        <v>1.8237000000000001</v>
      </c>
      <c r="E14">
        <v>10.4049</v>
      </c>
      <c r="F14">
        <v>0.77780000000000005</v>
      </c>
      <c r="G14" s="3">
        <f t="shared" si="0"/>
        <v>-0.25128585726049008</v>
      </c>
      <c r="I14">
        <v>10.8543</v>
      </c>
      <c r="J14">
        <v>0.90790000000000004</v>
      </c>
      <c r="P14">
        <v>21.018699999999999</v>
      </c>
      <c r="Q14">
        <v>1.8231999999999999</v>
      </c>
      <c r="T14">
        <v>10.0909</v>
      </c>
      <c r="U14">
        <v>0.79549999999999998</v>
      </c>
      <c r="V14">
        <f t="shared" si="1"/>
        <v>-0.22878443120429551</v>
      </c>
      <c r="X14">
        <v>10.5402</v>
      </c>
      <c r="Y14">
        <v>0.90739999999999998</v>
      </c>
      <c r="AD14">
        <v>21.110399999999998</v>
      </c>
      <c r="AE14">
        <v>1.8232999999999999</v>
      </c>
      <c r="AH14">
        <v>10.1816</v>
      </c>
      <c r="AI14">
        <v>0.79549999999999998</v>
      </c>
      <c r="AJ14">
        <f t="shared" si="2"/>
        <v>-0.22878443120429551</v>
      </c>
      <c r="AL14">
        <v>10.6313</v>
      </c>
      <c r="AM14">
        <v>0.9083</v>
      </c>
      <c r="AX14">
        <v>3.7122999999999999</v>
      </c>
      <c r="AY14">
        <v>-0.27325333579965994</v>
      </c>
    </row>
    <row r="15" spans="1:54" x14ac:dyDescent="0.3">
      <c r="A15">
        <v>23.159300000000002</v>
      </c>
      <c r="B15">
        <v>1.8239000000000001</v>
      </c>
      <c r="E15">
        <v>11.3132</v>
      </c>
      <c r="F15">
        <v>0.71430000000000005</v>
      </c>
      <c r="G15" s="3">
        <f t="shared" si="0"/>
        <v>-0.33645223682121023</v>
      </c>
      <c r="I15">
        <v>11.765599999999999</v>
      </c>
      <c r="J15">
        <v>0.91459999999999997</v>
      </c>
      <c r="P15">
        <v>22.841999999999999</v>
      </c>
      <c r="Q15">
        <v>1.8234999999999999</v>
      </c>
      <c r="T15">
        <v>10.998799999999999</v>
      </c>
      <c r="U15">
        <v>0.72160000000000002</v>
      </c>
      <c r="V15">
        <f t="shared" si="1"/>
        <v>-0.32628431023372312</v>
      </c>
      <c r="X15">
        <v>11.4512</v>
      </c>
      <c r="Y15">
        <v>0.91459999999999997</v>
      </c>
      <c r="AD15">
        <v>22.933800000000002</v>
      </c>
      <c r="AE15">
        <v>1.8234999999999999</v>
      </c>
      <c r="AH15">
        <v>11.090199999999999</v>
      </c>
      <c r="AI15">
        <v>0.74470000000000003</v>
      </c>
      <c r="AJ15">
        <f t="shared" si="2"/>
        <v>-0.29477382626553716</v>
      </c>
      <c r="AL15">
        <v>11.542299999999999</v>
      </c>
      <c r="AM15">
        <v>0.91369999999999996</v>
      </c>
      <c r="AX15">
        <v>3.8039000000000001</v>
      </c>
      <c r="AY15">
        <v>-0.25128585726049008</v>
      </c>
    </row>
    <row r="16" spans="1:54" x14ac:dyDescent="0.3">
      <c r="A16">
        <v>24.9834</v>
      </c>
      <c r="B16">
        <v>1.8242</v>
      </c>
      <c r="E16">
        <v>12.227499999999999</v>
      </c>
      <c r="F16">
        <v>0.76090000000000002</v>
      </c>
      <c r="G16" s="3">
        <f t="shared" si="0"/>
        <v>-0.27325333579965994</v>
      </c>
      <c r="I16">
        <v>12.677</v>
      </c>
      <c r="J16">
        <v>0.90810000000000002</v>
      </c>
      <c r="P16">
        <v>24.665600000000001</v>
      </c>
      <c r="Q16">
        <v>1.8236000000000001</v>
      </c>
      <c r="T16">
        <v>11.913</v>
      </c>
      <c r="U16">
        <v>0.77780000000000005</v>
      </c>
      <c r="V16">
        <f t="shared" si="1"/>
        <v>-0.25128585726049008</v>
      </c>
      <c r="X16">
        <v>12.362299999999999</v>
      </c>
      <c r="Y16">
        <v>0.90759999999999996</v>
      </c>
      <c r="AD16">
        <v>24.757400000000001</v>
      </c>
      <c r="AE16">
        <v>1.8237000000000001</v>
      </c>
      <c r="AH16">
        <v>12.0037</v>
      </c>
      <c r="AI16">
        <v>0.77780000000000005</v>
      </c>
      <c r="AJ16">
        <f t="shared" si="2"/>
        <v>-0.25128585726049008</v>
      </c>
      <c r="AL16">
        <v>12.4534</v>
      </c>
      <c r="AM16">
        <v>0.90839999999999999</v>
      </c>
      <c r="AX16">
        <v>4.0244999999999997</v>
      </c>
      <c r="AY16" s="3">
        <v>-0.27325333579965994</v>
      </c>
    </row>
    <row r="17" spans="1:51" x14ac:dyDescent="0.3">
      <c r="A17">
        <v>26.807600000000001</v>
      </c>
      <c r="B17">
        <v>1.8243</v>
      </c>
      <c r="E17">
        <v>13.135999999999999</v>
      </c>
      <c r="F17">
        <v>0.70709999999999995</v>
      </c>
      <c r="G17" s="3">
        <f t="shared" si="0"/>
        <v>-0.34658318037194202</v>
      </c>
      <c r="I17">
        <v>13.5883</v>
      </c>
      <c r="J17">
        <v>0.91459999999999997</v>
      </c>
      <c r="P17">
        <v>26.4894</v>
      </c>
      <c r="Q17">
        <v>1.8239000000000001</v>
      </c>
      <c r="T17">
        <v>12.821</v>
      </c>
      <c r="U17">
        <v>0.71430000000000005</v>
      </c>
      <c r="V17">
        <f t="shared" si="1"/>
        <v>-0.33645223682121023</v>
      </c>
      <c r="X17">
        <v>13.273400000000001</v>
      </c>
      <c r="Y17">
        <v>0.91459999999999997</v>
      </c>
      <c r="AD17">
        <v>26.581199999999999</v>
      </c>
      <c r="AE17">
        <v>1.8239000000000001</v>
      </c>
      <c r="AH17">
        <v>12.9124</v>
      </c>
      <c r="AI17">
        <v>0.72919999999999996</v>
      </c>
      <c r="AJ17">
        <f t="shared" si="2"/>
        <v>-0.31580723617762912</v>
      </c>
      <c r="AL17">
        <v>13.364599999999999</v>
      </c>
      <c r="AM17">
        <v>0.91390000000000005</v>
      </c>
      <c r="AX17">
        <v>4.6261000000000001</v>
      </c>
      <c r="AY17">
        <v>-0.20579491297959682</v>
      </c>
    </row>
    <row r="18" spans="1:51" x14ac:dyDescent="0.3">
      <c r="A18">
        <v>28.632100000000001</v>
      </c>
      <c r="B18">
        <v>1.8246</v>
      </c>
      <c r="E18">
        <v>14.0503</v>
      </c>
      <c r="F18">
        <v>0.74470000000000003</v>
      </c>
      <c r="G18" s="3">
        <f t="shared" si="0"/>
        <v>-0.29477382626553716</v>
      </c>
      <c r="I18">
        <v>14.4998</v>
      </c>
      <c r="J18">
        <v>0.9083</v>
      </c>
      <c r="P18">
        <v>28.313300000000002</v>
      </c>
      <c r="Q18">
        <v>1.8241000000000001</v>
      </c>
      <c r="T18">
        <v>13.735300000000001</v>
      </c>
      <c r="U18">
        <v>0.76090000000000002</v>
      </c>
      <c r="V18">
        <f t="shared" si="1"/>
        <v>-0.27325333579965994</v>
      </c>
      <c r="X18">
        <v>14.1846</v>
      </c>
      <c r="Y18">
        <v>0.90780000000000005</v>
      </c>
      <c r="AD18">
        <v>28.4053</v>
      </c>
      <c r="AE18">
        <v>1.8241000000000001</v>
      </c>
      <c r="AH18">
        <v>13.826000000000001</v>
      </c>
      <c r="AI18">
        <v>0.77780000000000005</v>
      </c>
      <c r="AJ18">
        <f t="shared" si="2"/>
        <v>-0.25128585726049008</v>
      </c>
      <c r="AL18">
        <v>14.2758</v>
      </c>
      <c r="AM18">
        <v>0.90859999999999996</v>
      </c>
      <c r="AX18">
        <v>4.7171000000000003</v>
      </c>
      <c r="AY18">
        <v>-0.19419172936444204</v>
      </c>
    </row>
    <row r="19" spans="1:51" x14ac:dyDescent="0.3">
      <c r="A19">
        <v>30.456800000000001</v>
      </c>
      <c r="B19">
        <v>1.8248</v>
      </c>
      <c r="E19">
        <v>14.9589</v>
      </c>
      <c r="F19">
        <v>0.7</v>
      </c>
      <c r="G19" s="3">
        <f t="shared" si="0"/>
        <v>-0.35667494393873245</v>
      </c>
      <c r="I19">
        <v>15.411300000000001</v>
      </c>
      <c r="J19">
        <v>0.91469999999999996</v>
      </c>
      <c r="P19">
        <v>30.137499999999999</v>
      </c>
      <c r="Q19">
        <v>1.8243</v>
      </c>
      <c r="T19">
        <v>14.6435</v>
      </c>
      <c r="U19">
        <v>0.70709999999999995</v>
      </c>
      <c r="V19">
        <f t="shared" si="1"/>
        <v>-0.34658318037194202</v>
      </c>
      <c r="X19">
        <v>15.0959</v>
      </c>
      <c r="Y19">
        <v>0.91469999999999996</v>
      </c>
      <c r="AD19">
        <v>30.229500000000002</v>
      </c>
      <c r="AE19">
        <v>1.8244</v>
      </c>
      <c r="AH19">
        <v>14.7349</v>
      </c>
      <c r="AI19">
        <v>0.72919999999999996</v>
      </c>
      <c r="AJ19">
        <f t="shared" si="2"/>
        <v>-0.31580723617762912</v>
      </c>
      <c r="AL19">
        <v>15.187099999999999</v>
      </c>
      <c r="AM19">
        <v>0.91390000000000005</v>
      </c>
      <c r="AX19">
        <v>4.9385000000000003</v>
      </c>
      <c r="AY19" s="3">
        <v>-0.22878443120429551</v>
      </c>
    </row>
    <row r="20" spans="1:51" x14ac:dyDescent="0.3">
      <c r="A20">
        <v>32.281799999999997</v>
      </c>
      <c r="B20">
        <v>1.8250999999999999</v>
      </c>
      <c r="E20">
        <v>15.8733</v>
      </c>
      <c r="F20">
        <v>0.74470000000000003</v>
      </c>
      <c r="G20" s="3">
        <f t="shared" si="0"/>
        <v>-0.29477382626553716</v>
      </c>
      <c r="I20">
        <v>16.322800000000001</v>
      </c>
      <c r="J20">
        <v>0.90839999999999999</v>
      </c>
      <c r="P20">
        <v>31.962</v>
      </c>
      <c r="Q20">
        <v>1.8246</v>
      </c>
      <c r="T20">
        <v>15.5579</v>
      </c>
      <c r="U20">
        <v>0.75270000000000004</v>
      </c>
      <c r="V20">
        <f t="shared" si="1"/>
        <v>-0.2840885369416507</v>
      </c>
      <c r="X20">
        <v>16.007200000000001</v>
      </c>
      <c r="Y20">
        <v>0.90800000000000003</v>
      </c>
      <c r="AD20">
        <v>32.054000000000002</v>
      </c>
      <c r="AE20">
        <v>1.8246</v>
      </c>
      <c r="AH20">
        <v>15.6486</v>
      </c>
      <c r="AI20">
        <v>0.76090000000000002</v>
      </c>
      <c r="AJ20">
        <f t="shared" si="2"/>
        <v>-0.27325333579965994</v>
      </c>
      <c r="AL20">
        <v>16.098400000000002</v>
      </c>
      <c r="AM20">
        <v>0.90880000000000005</v>
      </c>
      <c r="AX20">
        <v>5.5335000000000001</v>
      </c>
      <c r="AY20">
        <v>-0.2840885369416507</v>
      </c>
    </row>
    <row r="21" spans="1:51" x14ac:dyDescent="0.3">
      <c r="A21">
        <v>34.106900000000003</v>
      </c>
      <c r="B21">
        <v>1.8251999999999999</v>
      </c>
      <c r="E21">
        <v>16.782</v>
      </c>
      <c r="F21">
        <v>0.69310000000000005</v>
      </c>
      <c r="G21" s="3">
        <f t="shared" si="0"/>
        <v>-0.366580990058198</v>
      </c>
      <c r="I21">
        <v>17.234300000000001</v>
      </c>
      <c r="J21">
        <v>0.91469999999999996</v>
      </c>
      <c r="P21">
        <v>33.786700000000003</v>
      </c>
      <c r="Q21">
        <v>1.8248</v>
      </c>
      <c r="T21">
        <v>16.466200000000001</v>
      </c>
      <c r="U21">
        <v>0.7</v>
      </c>
      <c r="V21">
        <f t="shared" si="1"/>
        <v>-0.35667494393873245</v>
      </c>
      <c r="X21">
        <v>16.918600000000001</v>
      </c>
      <c r="Y21">
        <v>0.91469999999999996</v>
      </c>
      <c r="AD21">
        <v>33.878700000000002</v>
      </c>
      <c r="AE21">
        <v>1.8248</v>
      </c>
      <c r="AH21">
        <v>16.557700000000001</v>
      </c>
      <c r="AI21">
        <v>0.71430000000000005</v>
      </c>
      <c r="AJ21">
        <f t="shared" si="2"/>
        <v>-0.33645223682121023</v>
      </c>
      <c r="AL21">
        <v>17.009799999999998</v>
      </c>
      <c r="AM21">
        <v>0.91390000000000005</v>
      </c>
      <c r="AX21">
        <v>5.625</v>
      </c>
      <c r="AY21">
        <v>-0.26240426526751237</v>
      </c>
    </row>
    <row r="22" spans="1:51" x14ac:dyDescent="0.3">
      <c r="A22">
        <v>35.932200000000002</v>
      </c>
      <c r="B22">
        <v>1.8254999999999999</v>
      </c>
      <c r="E22">
        <v>17.6965</v>
      </c>
      <c r="F22">
        <v>0.72919999999999996</v>
      </c>
      <c r="G22" s="3">
        <f t="shared" si="0"/>
        <v>-0.31580723617762912</v>
      </c>
      <c r="I22">
        <v>18.146000000000001</v>
      </c>
      <c r="J22">
        <v>0.90859999999999996</v>
      </c>
      <c r="P22">
        <v>35.611600000000003</v>
      </c>
      <c r="Q22">
        <v>1.825</v>
      </c>
      <c r="T22">
        <v>17.380600000000001</v>
      </c>
      <c r="U22">
        <v>0.74470000000000003</v>
      </c>
      <c r="V22">
        <f t="shared" si="1"/>
        <v>-0.29477382626553716</v>
      </c>
      <c r="X22">
        <v>17.829999999999998</v>
      </c>
      <c r="Y22">
        <v>0.90810000000000002</v>
      </c>
      <c r="AD22">
        <v>35.703600000000002</v>
      </c>
      <c r="AE22">
        <v>1.8250999999999999</v>
      </c>
      <c r="AH22">
        <v>17.471399999999999</v>
      </c>
      <c r="AI22">
        <v>0.75270000000000004</v>
      </c>
      <c r="AJ22">
        <f t="shared" si="2"/>
        <v>-0.2840885369416507</v>
      </c>
      <c r="AL22">
        <v>17.921199999999999</v>
      </c>
      <c r="AM22">
        <v>0.90900000000000003</v>
      </c>
      <c r="AX22">
        <v>5.8463000000000003</v>
      </c>
      <c r="AY22" s="3">
        <v>-0.29477382626553716</v>
      </c>
    </row>
    <row r="23" spans="1:51" x14ac:dyDescent="0.3">
      <c r="A23">
        <v>37.757800000000003</v>
      </c>
      <c r="B23">
        <v>1.8255999999999999</v>
      </c>
      <c r="E23">
        <v>18.605399999999999</v>
      </c>
      <c r="F23">
        <v>0.68630000000000002</v>
      </c>
      <c r="G23" s="3">
        <f t="shared" si="0"/>
        <v>-0.37644042906754804</v>
      </c>
      <c r="I23">
        <v>19.057700000000001</v>
      </c>
      <c r="J23">
        <v>0.91469999999999996</v>
      </c>
      <c r="P23">
        <v>37.436700000000002</v>
      </c>
      <c r="Q23">
        <v>1.8251999999999999</v>
      </c>
      <c r="T23">
        <v>18.289100000000001</v>
      </c>
      <c r="U23">
        <v>0.69310000000000005</v>
      </c>
      <c r="V23">
        <f t="shared" si="1"/>
        <v>-0.366580990058198</v>
      </c>
      <c r="X23">
        <v>18.741399999999999</v>
      </c>
      <c r="Y23">
        <v>0.91479999999999995</v>
      </c>
      <c r="AD23">
        <v>37.528799999999997</v>
      </c>
      <c r="AE23">
        <v>1.8251999999999999</v>
      </c>
      <c r="AH23">
        <v>18.380600000000001</v>
      </c>
      <c r="AI23">
        <v>0.70709999999999995</v>
      </c>
      <c r="AJ23">
        <f t="shared" si="2"/>
        <v>-0.34658318037194202</v>
      </c>
      <c r="AL23">
        <v>18.832699999999999</v>
      </c>
      <c r="AM23">
        <v>0.91400000000000003</v>
      </c>
      <c r="AX23">
        <v>6.4474</v>
      </c>
      <c r="AY23">
        <v>-0.21741001946644922</v>
      </c>
    </row>
    <row r="24" spans="1:51" x14ac:dyDescent="0.3">
      <c r="A24">
        <v>39.583500000000001</v>
      </c>
      <c r="B24">
        <v>1.8259000000000001</v>
      </c>
      <c r="E24">
        <v>19.5198</v>
      </c>
      <c r="F24">
        <v>0.72160000000000002</v>
      </c>
      <c r="G24" s="3">
        <f t="shared" si="0"/>
        <v>-0.32628431023372312</v>
      </c>
      <c r="I24">
        <v>19.9694</v>
      </c>
      <c r="J24">
        <v>0.90869999999999995</v>
      </c>
      <c r="P24">
        <v>39.262</v>
      </c>
      <c r="Q24">
        <v>1.8253999999999999</v>
      </c>
      <c r="T24">
        <v>19.203600000000002</v>
      </c>
      <c r="U24">
        <v>0.73680000000000001</v>
      </c>
      <c r="V24">
        <f t="shared" si="1"/>
        <v>-0.30543879404103996</v>
      </c>
      <c r="X24">
        <v>19.652899999999999</v>
      </c>
      <c r="Y24">
        <v>0.9083</v>
      </c>
      <c r="AD24">
        <v>39.354100000000003</v>
      </c>
      <c r="AE24">
        <v>1.8253999999999999</v>
      </c>
      <c r="AH24">
        <v>19.2944</v>
      </c>
      <c r="AI24">
        <v>0.74470000000000003</v>
      </c>
      <c r="AJ24">
        <f t="shared" si="2"/>
        <v>-0.29477382626553716</v>
      </c>
      <c r="AL24">
        <v>19.744299999999999</v>
      </c>
      <c r="AM24">
        <v>0.90910000000000002</v>
      </c>
      <c r="AX24">
        <v>6.5382999999999996</v>
      </c>
      <c r="AY24">
        <v>-0.20579491297959682</v>
      </c>
    </row>
    <row r="25" spans="1:51" x14ac:dyDescent="0.3">
      <c r="A25">
        <v>41.409500000000001</v>
      </c>
      <c r="B25">
        <v>1.8260000000000001</v>
      </c>
      <c r="E25">
        <v>20.428899999999999</v>
      </c>
      <c r="F25">
        <v>0.67310000000000003</v>
      </c>
      <c r="G25" s="3">
        <f t="shared" si="0"/>
        <v>-0.39586137196546956</v>
      </c>
      <c r="I25">
        <v>20.8811</v>
      </c>
      <c r="J25">
        <v>0.91479999999999995</v>
      </c>
      <c r="P25">
        <v>41.087499999999999</v>
      </c>
      <c r="Q25">
        <v>1.8255999999999999</v>
      </c>
      <c r="T25">
        <v>20.112200000000001</v>
      </c>
      <c r="U25">
        <v>0.68630000000000002</v>
      </c>
      <c r="V25">
        <f t="shared" si="1"/>
        <v>-0.37644042906754804</v>
      </c>
      <c r="X25">
        <v>20.564499999999999</v>
      </c>
      <c r="Y25">
        <v>0.91479999999999995</v>
      </c>
      <c r="AD25">
        <v>41.179600000000001</v>
      </c>
      <c r="AE25">
        <v>1.8257000000000001</v>
      </c>
      <c r="AH25">
        <v>20.203800000000001</v>
      </c>
      <c r="AI25">
        <v>0.7</v>
      </c>
      <c r="AJ25">
        <f t="shared" si="2"/>
        <v>-0.35667494393873245</v>
      </c>
      <c r="AL25">
        <v>20.655799999999999</v>
      </c>
      <c r="AM25">
        <v>0.91400000000000003</v>
      </c>
      <c r="AX25">
        <v>6.7603999999999997</v>
      </c>
      <c r="AY25" s="3">
        <v>-0.22878443120429551</v>
      </c>
    </row>
    <row r="26" spans="1:51" x14ac:dyDescent="0.3">
      <c r="A26">
        <v>43.235700000000001</v>
      </c>
      <c r="B26">
        <v>1.8263</v>
      </c>
      <c r="E26">
        <v>21.343399999999999</v>
      </c>
      <c r="F26">
        <v>0.71430000000000005</v>
      </c>
      <c r="G26" s="3">
        <f t="shared" si="0"/>
        <v>-0.33645223682121023</v>
      </c>
      <c r="I26">
        <v>21.792899999999999</v>
      </c>
      <c r="J26">
        <v>0.90890000000000004</v>
      </c>
      <c r="P26">
        <v>42.913200000000003</v>
      </c>
      <c r="Q26">
        <v>1.8258000000000001</v>
      </c>
      <c r="T26">
        <v>21.026700000000002</v>
      </c>
      <c r="U26">
        <v>0.72919999999999996</v>
      </c>
      <c r="V26">
        <f t="shared" si="1"/>
        <v>-0.31580723617762912</v>
      </c>
      <c r="X26">
        <v>21.476099999999999</v>
      </c>
      <c r="Y26">
        <v>0.90839999999999999</v>
      </c>
      <c r="AD26">
        <v>43.005400000000002</v>
      </c>
      <c r="AE26">
        <v>1.8258000000000001</v>
      </c>
      <c r="AH26">
        <v>21.1175</v>
      </c>
      <c r="AI26">
        <v>0.73680000000000001</v>
      </c>
      <c r="AJ26">
        <f t="shared" si="2"/>
        <v>-0.30543879404103996</v>
      </c>
      <c r="AL26">
        <v>21.567399999999999</v>
      </c>
      <c r="AM26">
        <v>0.9093</v>
      </c>
      <c r="AX26">
        <v>7.3550000000000004</v>
      </c>
      <c r="AY26">
        <v>-0.2840885369416507</v>
      </c>
    </row>
    <row r="27" spans="1:51" x14ac:dyDescent="0.3">
      <c r="A27">
        <v>45.061999999999998</v>
      </c>
      <c r="B27">
        <v>1.8264</v>
      </c>
      <c r="E27">
        <v>22.252600000000001</v>
      </c>
      <c r="F27">
        <v>0.66669999999999996</v>
      </c>
      <c r="G27" s="3">
        <f t="shared" si="0"/>
        <v>-0.4054151093581228</v>
      </c>
      <c r="I27">
        <v>22.704799999999999</v>
      </c>
      <c r="J27">
        <v>0.91490000000000005</v>
      </c>
      <c r="P27">
        <v>44.739100000000001</v>
      </c>
      <c r="Q27">
        <v>1.8260000000000001</v>
      </c>
      <c r="T27">
        <v>21.935500000000001</v>
      </c>
      <c r="U27">
        <v>0.67310000000000003</v>
      </c>
      <c r="V27">
        <f t="shared" si="1"/>
        <v>-0.39586137196546956</v>
      </c>
      <c r="X27">
        <v>22.387699999999999</v>
      </c>
      <c r="Y27">
        <v>0.91490000000000005</v>
      </c>
      <c r="AD27">
        <v>44.831299999999999</v>
      </c>
      <c r="AE27">
        <v>1.8261000000000001</v>
      </c>
      <c r="AH27">
        <v>22.027100000000001</v>
      </c>
      <c r="AI27">
        <v>0.69310000000000005</v>
      </c>
      <c r="AJ27">
        <f t="shared" si="2"/>
        <v>-0.366580990058198</v>
      </c>
      <c r="AL27">
        <v>22.479099999999999</v>
      </c>
      <c r="AM27">
        <v>0.91400000000000003</v>
      </c>
      <c r="AX27">
        <v>7.4463999999999997</v>
      </c>
      <c r="AY27">
        <v>-0.27325333579965994</v>
      </c>
    </row>
    <row r="28" spans="1:51" x14ac:dyDescent="0.3">
      <c r="A28">
        <v>46.888500000000001</v>
      </c>
      <c r="B28">
        <v>1.8266</v>
      </c>
      <c r="E28">
        <v>23.167200000000001</v>
      </c>
      <c r="F28">
        <v>0.70709999999999995</v>
      </c>
      <c r="G28" s="3">
        <f t="shared" si="0"/>
        <v>-0.34658318037194202</v>
      </c>
      <c r="I28">
        <v>23.616800000000001</v>
      </c>
      <c r="J28">
        <v>0.90900000000000003</v>
      </c>
      <c r="P28">
        <v>46.565300000000001</v>
      </c>
      <c r="Q28">
        <v>1.8263</v>
      </c>
      <c r="T28">
        <v>22.85</v>
      </c>
      <c r="U28">
        <v>0.72160000000000002</v>
      </c>
      <c r="V28">
        <f t="shared" si="1"/>
        <v>-0.32628431023372312</v>
      </c>
      <c r="X28">
        <v>23.299499999999998</v>
      </c>
      <c r="Y28">
        <v>0.90859999999999996</v>
      </c>
      <c r="AD28">
        <v>46.657499999999999</v>
      </c>
      <c r="AE28">
        <v>1.8262</v>
      </c>
      <c r="AH28">
        <v>22.940899999999999</v>
      </c>
      <c r="AI28">
        <v>0.72160000000000002</v>
      </c>
      <c r="AJ28">
        <f t="shared" si="2"/>
        <v>-0.32628431023372312</v>
      </c>
      <c r="AL28">
        <v>23.390799999999999</v>
      </c>
      <c r="AM28">
        <v>0.90949999999999998</v>
      </c>
      <c r="AX28">
        <v>7.6684000000000001</v>
      </c>
      <c r="AY28" s="3">
        <v>-0.30543879404103996</v>
      </c>
    </row>
    <row r="29" spans="1:51" x14ac:dyDescent="0.3">
      <c r="A29">
        <v>48.715200000000003</v>
      </c>
      <c r="B29">
        <v>1.8267</v>
      </c>
      <c r="E29">
        <v>24.076599999999999</v>
      </c>
      <c r="F29">
        <v>0.6542</v>
      </c>
      <c r="G29" s="3">
        <f t="shared" si="0"/>
        <v>-0.42434216387785351</v>
      </c>
      <c r="I29">
        <v>24.528700000000001</v>
      </c>
      <c r="J29">
        <v>0.91490000000000005</v>
      </c>
      <c r="P29">
        <v>48.391500000000001</v>
      </c>
      <c r="Q29">
        <v>1.8263</v>
      </c>
      <c r="T29">
        <v>23.759</v>
      </c>
      <c r="U29">
        <v>0.66669999999999996</v>
      </c>
      <c r="V29">
        <f t="shared" si="1"/>
        <v>-0.4054151093581228</v>
      </c>
      <c r="X29">
        <v>24.211200000000002</v>
      </c>
      <c r="Y29">
        <v>0.91490000000000005</v>
      </c>
      <c r="AD29">
        <v>48.483899999999998</v>
      </c>
      <c r="AE29">
        <v>1.8265</v>
      </c>
      <c r="AH29">
        <v>23.8507</v>
      </c>
      <c r="AI29">
        <v>0.67959999999999998</v>
      </c>
      <c r="AJ29">
        <f t="shared" si="2"/>
        <v>-0.38625088918436012</v>
      </c>
      <c r="AL29">
        <v>24.302600000000002</v>
      </c>
      <c r="AM29">
        <v>0.91400000000000003</v>
      </c>
      <c r="AX29">
        <v>8.2690000000000001</v>
      </c>
      <c r="AY29">
        <v>-0.22878443120429551</v>
      </c>
    </row>
    <row r="30" spans="1:51" x14ac:dyDescent="0.3">
      <c r="A30">
        <v>50.541899999999998</v>
      </c>
      <c r="B30">
        <v>1.8268</v>
      </c>
      <c r="E30">
        <v>24.991299999999999</v>
      </c>
      <c r="F30">
        <v>0.69310000000000005</v>
      </c>
      <c r="G30" s="3">
        <f t="shared" si="0"/>
        <v>-0.366580990058198</v>
      </c>
      <c r="I30">
        <v>25.440799999999999</v>
      </c>
      <c r="J30">
        <v>0.9093</v>
      </c>
      <c r="P30">
        <v>50.2179</v>
      </c>
      <c r="Q30">
        <v>1.8265</v>
      </c>
      <c r="T30">
        <v>24.6736</v>
      </c>
      <c r="U30">
        <v>0.71430000000000005</v>
      </c>
      <c r="V30">
        <f t="shared" si="1"/>
        <v>-0.33645223682121023</v>
      </c>
      <c r="X30">
        <v>25.123000000000001</v>
      </c>
      <c r="Y30">
        <v>0.90869999999999995</v>
      </c>
      <c r="AD30">
        <v>50.310400000000001</v>
      </c>
      <c r="AE30">
        <v>1.8266</v>
      </c>
      <c r="AH30">
        <v>24.764500000000002</v>
      </c>
      <c r="AI30">
        <v>0.71430000000000005</v>
      </c>
      <c r="AJ30">
        <f t="shared" si="2"/>
        <v>-0.33645223682121023</v>
      </c>
      <c r="AL30">
        <v>25.214400000000001</v>
      </c>
      <c r="AM30">
        <v>0.90969999999999995</v>
      </c>
      <c r="AX30">
        <v>8.3597999999999999</v>
      </c>
      <c r="AY30">
        <v>-0.21741001946644922</v>
      </c>
    </row>
    <row r="31" spans="1:51" x14ac:dyDescent="0.3">
      <c r="A31">
        <v>52.3688</v>
      </c>
      <c r="B31">
        <v>1.8270999999999999</v>
      </c>
      <c r="E31">
        <v>25.9008</v>
      </c>
      <c r="F31">
        <v>0.6542</v>
      </c>
      <c r="G31" s="3">
        <f t="shared" si="0"/>
        <v>-0.42434216387785351</v>
      </c>
      <c r="I31">
        <v>26.352900000000002</v>
      </c>
      <c r="J31">
        <v>0.91490000000000005</v>
      </c>
      <c r="P31">
        <v>52.044600000000003</v>
      </c>
      <c r="Q31">
        <v>1.8267</v>
      </c>
      <c r="T31">
        <v>25.582699999999999</v>
      </c>
      <c r="U31">
        <v>0.66039999999999999</v>
      </c>
      <c r="V31">
        <f t="shared" si="1"/>
        <v>-0.41490956693616415</v>
      </c>
      <c r="X31">
        <v>26.0349</v>
      </c>
      <c r="Y31">
        <v>0.91500000000000004</v>
      </c>
      <c r="AD31">
        <v>52.137099999999997</v>
      </c>
      <c r="AE31">
        <v>1.8268</v>
      </c>
      <c r="AH31">
        <v>25.674499999999998</v>
      </c>
      <c r="AI31">
        <v>0.67310000000000003</v>
      </c>
      <c r="AJ31">
        <f t="shared" si="2"/>
        <v>-0.39586137196546956</v>
      </c>
      <c r="AL31">
        <v>26.126300000000001</v>
      </c>
      <c r="AM31">
        <v>0.91410000000000002</v>
      </c>
      <c r="AX31">
        <v>8.5824999999999996</v>
      </c>
      <c r="AY31" s="3">
        <v>-0.24016255648380458</v>
      </c>
    </row>
    <row r="32" spans="1:51" x14ac:dyDescent="0.3">
      <c r="A32">
        <v>54.195999999999998</v>
      </c>
      <c r="B32">
        <v>1.8271999999999999</v>
      </c>
      <c r="E32">
        <v>26.8154</v>
      </c>
      <c r="F32">
        <v>0.69310000000000005</v>
      </c>
      <c r="G32" s="3">
        <f t="shared" si="0"/>
        <v>-0.366580990058198</v>
      </c>
      <c r="I32">
        <v>27.2651</v>
      </c>
      <c r="J32">
        <v>0.90939999999999999</v>
      </c>
      <c r="P32">
        <v>53.871299999999998</v>
      </c>
      <c r="Q32">
        <v>1.8269</v>
      </c>
      <c r="T32">
        <v>26.497299999999999</v>
      </c>
      <c r="U32">
        <v>0.70709999999999995</v>
      </c>
      <c r="V32">
        <f t="shared" si="1"/>
        <v>-0.34658318037194202</v>
      </c>
      <c r="X32">
        <v>26.9468</v>
      </c>
      <c r="Y32">
        <v>0.90890000000000004</v>
      </c>
      <c r="AD32">
        <v>53.963900000000002</v>
      </c>
      <c r="AE32">
        <v>1.8269</v>
      </c>
      <c r="AH32">
        <v>26.5883</v>
      </c>
      <c r="AI32">
        <v>0.71430000000000005</v>
      </c>
      <c r="AJ32">
        <f t="shared" si="2"/>
        <v>-0.33645223682121023</v>
      </c>
      <c r="AL32">
        <v>27.0383</v>
      </c>
      <c r="AM32">
        <v>0.90980000000000005</v>
      </c>
      <c r="AX32">
        <v>9.1768000000000001</v>
      </c>
      <c r="AY32">
        <v>-0.30543879404103996</v>
      </c>
    </row>
    <row r="33" spans="1:51" x14ac:dyDescent="0.3">
      <c r="A33">
        <v>56.023299999999999</v>
      </c>
      <c r="B33">
        <v>1.8273999999999999</v>
      </c>
      <c r="E33">
        <v>27.725300000000001</v>
      </c>
      <c r="F33">
        <v>0.63639999999999997</v>
      </c>
      <c r="G33" s="3">
        <f t="shared" si="0"/>
        <v>-0.4519279825185053</v>
      </c>
      <c r="I33">
        <v>28.177299999999999</v>
      </c>
      <c r="J33">
        <v>0.91500000000000004</v>
      </c>
      <c r="P33">
        <v>55.698300000000003</v>
      </c>
      <c r="Q33">
        <v>1.827</v>
      </c>
      <c r="T33">
        <v>27.406600000000001</v>
      </c>
      <c r="U33">
        <v>0.6542</v>
      </c>
      <c r="V33">
        <f t="shared" si="1"/>
        <v>-0.42434216387785351</v>
      </c>
      <c r="X33">
        <v>27.858799999999999</v>
      </c>
      <c r="Y33">
        <v>0.91500000000000004</v>
      </c>
      <c r="AD33">
        <v>55.790999999999997</v>
      </c>
      <c r="AE33">
        <v>1.8271999999999999</v>
      </c>
      <c r="AH33">
        <v>27.4984</v>
      </c>
      <c r="AI33">
        <v>0.66669999999999996</v>
      </c>
      <c r="AJ33">
        <f t="shared" si="2"/>
        <v>-0.4054151093581228</v>
      </c>
      <c r="AL33">
        <v>27.950199999999999</v>
      </c>
      <c r="AM33">
        <v>0.91410000000000002</v>
      </c>
      <c r="AX33">
        <v>9.2682000000000002</v>
      </c>
      <c r="AY33">
        <v>-0.29477382626553716</v>
      </c>
    </row>
    <row r="34" spans="1:51" x14ac:dyDescent="0.3">
      <c r="A34">
        <v>57.850700000000003</v>
      </c>
      <c r="B34">
        <v>1.8273999999999999</v>
      </c>
      <c r="E34">
        <v>28.639900000000001</v>
      </c>
      <c r="F34">
        <v>0.67959999999999998</v>
      </c>
      <c r="G34" s="3">
        <f t="shared" si="0"/>
        <v>-0.38625088918436012</v>
      </c>
      <c r="I34">
        <v>29.089600000000001</v>
      </c>
      <c r="J34">
        <v>0.90959999999999996</v>
      </c>
      <c r="P34">
        <v>57.525300000000001</v>
      </c>
      <c r="Q34">
        <v>1.8270999999999999</v>
      </c>
      <c r="T34">
        <v>28.321300000000001</v>
      </c>
      <c r="U34">
        <v>0.69310000000000005</v>
      </c>
      <c r="V34">
        <f t="shared" si="1"/>
        <v>-0.366580990058198</v>
      </c>
      <c r="X34">
        <v>28.770800000000001</v>
      </c>
      <c r="Y34">
        <v>0.90910000000000002</v>
      </c>
      <c r="AD34">
        <v>57.618200000000002</v>
      </c>
      <c r="AE34">
        <v>1.8271999999999999</v>
      </c>
      <c r="AH34">
        <v>28.412299999999998</v>
      </c>
      <c r="AI34">
        <v>0.7</v>
      </c>
      <c r="AJ34">
        <f t="shared" si="2"/>
        <v>-0.35667494393873245</v>
      </c>
      <c r="AL34">
        <v>28.862300000000001</v>
      </c>
      <c r="AM34">
        <v>0.91</v>
      </c>
      <c r="AX34">
        <v>9.4907000000000004</v>
      </c>
      <c r="AY34" s="3">
        <v>-0.31580723617762912</v>
      </c>
    </row>
    <row r="35" spans="1:51" x14ac:dyDescent="0.3">
      <c r="A35">
        <v>59.678199999999997</v>
      </c>
      <c r="B35">
        <v>1.8275999999999999</v>
      </c>
      <c r="E35">
        <v>29.549900000000001</v>
      </c>
      <c r="F35">
        <v>0.63060000000000005</v>
      </c>
      <c r="G35" s="3">
        <f t="shared" si="0"/>
        <v>-0.46108353187117651</v>
      </c>
      <c r="I35">
        <v>30.001899999999999</v>
      </c>
      <c r="J35">
        <v>0.91500000000000004</v>
      </c>
      <c r="P35">
        <v>59.352600000000002</v>
      </c>
      <c r="Q35">
        <v>1.8273999999999999</v>
      </c>
      <c r="T35">
        <v>29.230799999999999</v>
      </c>
      <c r="U35">
        <v>0.64219999999999999</v>
      </c>
      <c r="V35">
        <f t="shared" si="1"/>
        <v>-0.44285549732672352</v>
      </c>
      <c r="X35">
        <v>29.6829</v>
      </c>
      <c r="Y35">
        <v>0.91500000000000004</v>
      </c>
      <c r="AD35">
        <v>59.445500000000003</v>
      </c>
      <c r="AE35">
        <v>1.8274999999999999</v>
      </c>
      <c r="AH35">
        <v>29.322600000000001</v>
      </c>
      <c r="AI35">
        <v>0.6542</v>
      </c>
      <c r="AJ35">
        <f t="shared" si="2"/>
        <v>-0.42434216387785351</v>
      </c>
      <c r="AL35">
        <v>29.7744</v>
      </c>
      <c r="AM35">
        <v>0.91420000000000001</v>
      </c>
      <c r="AX35">
        <v>10.0909</v>
      </c>
      <c r="AY35">
        <v>-0.22878443120429551</v>
      </c>
    </row>
    <row r="36" spans="1:51" x14ac:dyDescent="0.3">
      <c r="A36">
        <v>61.505899999999997</v>
      </c>
      <c r="B36">
        <v>1.8278000000000001</v>
      </c>
      <c r="E36">
        <v>30.464600000000001</v>
      </c>
      <c r="F36">
        <v>0.67310000000000003</v>
      </c>
      <c r="G36" s="3">
        <f t="shared" si="0"/>
        <v>-0.39586137196546956</v>
      </c>
      <c r="I36">
        <v>30.914300000000001</v>
      </c>
      <c r="J36">
        <v>0.90980000000000005</v>
      </c>
      <c r="P36">
        <v>61.18</v>
      </c>
      <c r="Q36">
        <v>1.8274999999999999</v>
      </c>
      <c r="T36">
        <v>30.145499999999998</v>
      </c>
      <c r="U36">
        <v>0.68630000000000002</v>
      </c>
      <c r="V36">
        <f t="shared" si="1"/>
        <v>-0.37644042906754804</v>
      </c>
      <c r="X36">
        <v>30.594999999999999</v>
      </c>
      <c r="Y36">
        <v>0.9093</v>
      </c>
      <c r="AD36">
        <v>61.273200000000003</v>
      </c>
      <c r="AE36">
        <v>1.8277000000000001</v>
      </c>
      <c r="AH36">
        <v>30.236599999999999</v>
      </c>
      <c r="AI36">
        <v>0.69310000000000005</v>
      </c>
      <c r="AJ36">
        <f t="shared" si="2"/>
        <v>-0.366580990058198</v>
      </c>
      <c r="AL36">
        <v>30.686599999999999</v>
      </c>
      <c r="AM36">
        <v>0.91020000000000001</v>
      </c>
      <c r="AX36">
        <v>10.1816</v>
      </c>
      <c r="AY36">
        <v>-0.22878443120429551</v>
      </c>
    </row>
    <row r="37" spans="1:51" x14ac:dyDescent="0.3">
      <c r="A37">
        <v>63.333799999999997</v>
      </c>
      <c r="B37">
        <v>1.8280000000000001</v>
      </c>
      <c r="E37">
        <v>31.3749</v>
      </c>
      <c r="F37">
        <v>0.61950000000000005</v>
      </c>
      <c r="G37" s="3">
        <f t="shared" si="0"/>
        <v>-0.47884257791293983</v>
      </c>
      <c r="I37">
        <v>31.826699999999999</v>
      </c>
      <c r="J37">
        <v>0.91510000000000002</v>
      </c>
      <c r="P37">
        <v>63.007599999999996</v>
      </c>
      <c r="Q37">
        <v>1.8277000000000001</v>
      </c>
      <c r="T37">
        <v>31.055199999999999</v>
      </c>
      <c r="U37">
        <v>0.63060000000000005</v>
      </c>
      <c r="V37">
        <f t="shared" si="1"/>
        <v>-0.46108353187117651</v>
      </c>
      <c r="X37">
        <v>31.507200000000001</v>
      </c>
      <c r="Y37">
        <v>0.91510000000000002</v>
      </c>
      <c r="AD37">
        <v>63.1008</v>
      </c>
      <c r="AE37">
        <v>1.8277000000000001</v>
      </c>
      <c r="AH37">
        <v>31.147099999999998</v>
      </c>
      <c r="AI37">
        <v>0.64810000000000001</v>
      </c>
      <c r="AJ37">
        <f t="shared" si="2"/>
        <v>-0.43371027354846675</v>
      </c>
      <c r="AL37">
        <v>31.598800000000001</v>
      </c>
      <c r="AM37">
        <v>0.91420000000000001</v>
      </c>
      <c r="AX37">
        <v>10.4049</v>
      </c>
      <c r="AY37" s="3">
        <v>-0.25128585726049008</v>
      </c>
    </row>
    <row r="38" spans="1:51" x14ac:dyDescent="0.3">
      <c r="A38">
        <v>65.161900000000003</v>
      </c>
      <c r="B38">
        <v>1.8282</v>
      </c>
      <c r="E38">
        <v>32.2896</v>
      </c>
      <c r="F38">
        <v>0.66669999999999996</v>
      </c>
      <c r="G38" s="3">
        <f t="shared" si="0"/>
        <v>-0.4054151093581228</v>
      </c>
      <c r="I38">
        <v>32.7393</v>
      </c>
      <c r="J38">
        <v>0.91</v>
      </c>
      <c r="P38">
        <v>64.835400000000007</v>
      </c>
      <c r="Q38">
        <v>1.8279000000000001</v>
      </c>
      <c r="T38">
        <v>31.97</v>
      </c>
      <c r="U38">
        <v>0.67959999999999998</v>
      </c>
      <c r="V38">
        <f t="shared" si="1"/>
        <v>-0.38625088918436012</v>
      </c>
      <c r="X38">
        <v>32.419499999999999</v>
      </c>
      <c r="Y38">
        <v>0.90949999999999998</v>
      </c>
      <c r="AD38">
        <v>64.928700000000006</v>
      </c>
      <c r="AE38">
        <v>1.8280000000000001</v>
      </c>
      <c r="AH38">
        <v>32.061</v>
      </c>
      <c r="AI38">
        <v>0.68630000000000002</v>
      </c>
      <c r="AJ38">
        <f t="shared" si="2"/>
        <v>-0.37644042906754804</v>
      </c>
      <c r="AL38">
        <v>32.511099999999999</v>
      </c>
      <c r="AM38">
        <v>0.91039999999999999</v>
      </c>
      <c r="AX38">
        <v>10.998799999999999</v>
      </c>
      <c r="AY38">
        <v>-0.32628431023372312</v>
      </c>
    </row>
    <row r="39" spans="1:51" x14ac:dyDescent="0.3">
      <c r="A39">
        <v>66.990200000000002</v>
      </c>
      <c r="B39">
        <v>1.8284</v>
      </c>
      <c r="E39">
        <v>33.1999</v>
      </c>
      <c r="F39">
        <v>0.61950000000000005</v>
      </c>
      <c r="G39" s="3">
        <f t="shared" si="0"/>
        <v>-0.47884257791293983</v>
      </c>
      <c r="I39">
        <v>33.651800000000001</v>
      </c>
      <c r="J39">
        <v>0.91500000000000004</v>
      </c>
      <c r="P39">
        <v>66.663399999999996</v>
      </c>
      <c r="Q39">
        <v>1.8280000000000001</v>
      </c>
      <c r="T39">
        <v>32.879899999999999</v>
      </c>
      <c r="U39">
        <v>0.625</v>
      </c>
      <c r="V39">
        <f t="shared" si="1"/>
        <v>-0.47000362924573558</v>
      </c>
      <c r="X39">
        <v>33.331899999999997</v>
      </c>
      <c r="Y39">
        <v>0.91510000000000002</v>
      </c>
      <c r="AD39">
        <v>66.756699999999995</v>
      </c>
      <c r="AE39">
        <v>1.8281000000000001</v>
      </c>
      <c r="AH39">
        <v>32.971800000000002</v>
      </c>
      <c r="AI39">
        <v>0.63639999999999997</v>
      </c>
      <c r="AJ39">
        <f t="shared" si="2"/>
        <v>-0.4519279825185053</v>
      </c>
      <c r="AL39">
        <v>33.423400000000001</v>
      </c>
      <c r="AM39">
        <v>0.91420000000000001</v>
      </c>
      <c r="AX39">
        <v>11.090199999999999</v>
      </c>
      <c r="AY39">
        <v>-0.29477382626553716</v>
      </c>
    </row>
    <row r="40" spans="1:51" x14ac:dyDescent="0.3">
      <c r="A40">
        <v>68.818600000000004</v>
      </c>
      <c r="B40">
        <v>1.8284</v>
      </c>
      <c r="E40">
        <v>34.114600000000003</v>
      </c>
      <c r="F40">
        <v>0.6542</v>
      </c>
      <c r="G40" s="3">
        <f t="shared" si="0"/>
        <v>-0.42434216387785351</v>
      </c>
      <c r="I40">
        <v>34.564399999999999</v>
      </c>
      <c r="J40">
        <v>0.91020000000000001</v>
      </c>
      <c r="P40">
        <v>68.491500000000002</v>
      </c>
      <c r="Q40">
        <v>1.8282</v>
      </c>
      <c r="T40">
        <v>33.794699999999999</v>
      </c>
      <c r="U40">
        <v>0.66669999999999996</v>
      </c>
      <c r="V40">
        <f t="shared" si="1"/>
        <v>-0.4054151093581228</v>
      </c>
      <c r="X40">
        <v>34.244300000000003</v>
      </c>
      <c r="Y40">
        <v>0.90969999999999995</v>
      </c>
      <c r="AD40">
        <v>68.584900000000005</v>
      </c>
      <c r="AE40">
        <v>1.8282</v>
      </c>
      <c r="AH40">
        <v>33.8857</v>
      </c>
      <c r="AI40">
        <v>0.67310000000000003</v>
      </c>
      <c r="AJ40">
        <f t="shared" si="2"/>
        <v>-0.39586137196546956</v>
      </c>
      <c r="AL40">
        <v>34.335799999999999</v>
      </c>
      <c r="AM40">
        <v>0.91059999999999997</v>
      </c>
      <c r="AX40">
        <v>11.3132</v>
      </c>
      <c r="AY40" s="3">
        <v>-0.33645223682121023</v>
      </c>
    </row>
    <row r="41" spans="1:51" x14ac:dyDescent="0.3">
      <c r="A41">
        <v>70.647099999999995</v>
      </c>
      <c r="B41">
        <v>1.8286</v>
      </c>
      <c r="E41">
        <v>35.025199999999998</v>
      </c>
      <c r="F41">
        <v>0.60870000000000002</v>
      </c>
      <c r="G41" s="3">
        <f t="shared" si="0"/>
        <v>-0.49642974348225827</v>
      </c>
      <c r="I41">
        <v>35.4771</v>
      </c>
      <c r="J41">
        <v>0.91510000000000002</v>
      </c>
      <c r="P41">
        <v>70.319699999999997</v>
      </c>
      <c r="Q41">
        <v>1.8283</v>
      </c>
      <c r="T41">
        <v>34.704799999999999</v>
      </c>
      <c r="U41">
        <v>0.61950000000000005</v>
      </c>
      <c r="V41">
        <f t="shared" si="1"/>
        <v>-0.47884257791293983</v>
      </c>
      <c r="X41">
        <v>35.156599999999997</v>
      </c>
      <c r="Y41">
        <v>0.91510000000000002</v>
      </c>
      <c r="AD41">
        <v>70.413200000000003</v>
      </c>
      <c r="AE41">
        <v>1.8284</v>
      </c>
      <c r="AH41">
        <v>34.796700000000001</v>
      </c>
      <c r="AI41">
        <v>0.625</v>
      </c>
      <c r="AJ41">
        <f t="shared" si="2"/>
        <v>-0.47000362924573558</v>
      </c>
      <c r="AL41">
        <v>35.248199999999997</v>
      </c>
      <c r="AM41">
        <v>0.91420000000000001</v>
      </c>
      <c r="AX41">
        <v>11.913</v>
      </c>
      <c r="AY41">
        <v>-0.25128585726049008</v>
      </c>
    </row>
    <row r="42" spans="1:51" x14ac:dyDescent="0.3">
      <c r="A42">
        <v>72.475800000000007</v>
      </c>
      <c r="B42">
        <v>1.8287</v>
      </c>
      <c r="E42">
        <v>35.94</v>
      </c>
      <c r="F42">
        <v>0.64810000000000001</v>
      </c>
      <c r="G42" s="3">
        <f t="shared" si="0"/>
        <v>-0.43371027354846675</v>
      </c>
      <c r="I42">
        <v>36.389800000000001</v>
      </c>
      <c r="J42">
        <v>0.91039999999999999</v>
      </c>
      <c r="P42">
        <v>72.148099999999999</v>
      </c>
      <c r="Q42">
        <v>1.8284</v>
      </c>
      <c r="T42">
        <v>35.619500000000002</v>
      </c>
      <c r="U42">
        <v>0.66039999999999999</v>
      </c>
      <c r="V42">
        <f t="shared" si="1"/>
        <v>-0.41490956693616415</v>
      </c>
      <c r="X42">
        <v>36.069099999999999</v>
      </c>
      <c r="Y42">
        <v>0.90990000000000004</v>
      </c>
      <c r="AD42">
        <v>72.241600000000005</v>
      </c>
      <c r="AE42">
        <v>1.8285</v>
      </c>
      <c r="AH42">
        <v>35.710500000000003</v>
      </c>
      <c r="AI42">
        <v>0.66669999999999996</v>
      </c>
      <c r="AJ42">
        <f t="shared" si="2"/>
        <v>-0.4054151093581228</v>
      </c>
      <c r="AL42">
        <v>36.160699999999999</v>
      </c>
      <c r="AM42">
        <v>0.91090000000000004</v>
      </c>
      <c r="AX42">
        <v>12.0037</v>
      </c>
      <c r="AY42">
        <v>-0.25128585726049008</v>
      </c>
    </row>
    <row r="43" spans="1:51" x14ac:dyDescent="0.3">
      <c r="A43">
        <v>74.304599999999994</v>
      </c>
      <c r="B43">
        <v>1.8289</v>
      </c>
      <c r="E43">
        <v>36.8508</v>
      </c>
      <c r="F43">
        <v>0.60340000000000005</v>
      </c>
      <c r="G43" s="3">
        <f t="shared" si="0"/>
        <v>-0.50517495225717624</v>
      </c>
      <c r="I43">
        <v>37.302500000000002</v>
      </c>
      <c r="J43">
        <v>0.91500000000000004</v>
      </c>
      <c r="P43">
        <v>73.976600000000005</v>
      </c>
      <c r="Q43">
        <v>1.8285</v>
      </c>
      <c r="T43">
        <v>36.529800000000002</v>
      </c>
      <c r="U43">
        <v>0.61399999999999999</v>
      </c>
      <c r="V43">
        <f t="shared" si="1"/>
        <v>-0.48776035083499458</v>
      </c>
      <c r="X43">
        <v>36.981699999999996</v>
      </c>
      <c r="Y43">
        <v>0.91510000000000002</v>
      </c>
      <c r="AD43">
        <v>74.0702</v>
      </c>
      <c r="AE43">
        <v>1.8286</v>
      </c>
      <c r="AH43">
        <v>36.6218</v>
      </c>
      <c r="AI43">
        <v>0.625</v>
      </c>
      <c r="AJ43">
        <f t="shared" si="2"/>
        <v>-0.47000362924573558</v>
      </c>
      <c r="AL43">
        <v>37.073300000000003</v>
      </c>
      <c r="AM43">
        <v>0.91420000000000001</v>
      </c>
      <c r="AX43">
        <v>12.227499999999999</v>
      </c>
      <c r="AY43" s="3">
        <v>-0.27325333579965994</v>
      </c>
    </row>
    <row r="44" spans="1:51" x14ac:dyDescent="0.3">
      <c r="A44">
        <v>76.133499999999998</v>
      </c>
      <c r="B44">
        <v>1.829</v>
      </c>
      <c r="E44">
        <v>37.765500000000003</v>
      </c>
      <c r="F44">
        <v>0.63639999999999997</v>
      </c>
      <c r="G44" s="3">
        <f t="shared" si="0"/>
        <v>-0.4519279825185053</v>
      </c>
      <c r="I44">
        <v>38.215299999999999</v>
      </c>
      <c r="J44">
        <v>0.91059999999999997</v>
      </c>
      <c r="P44">
        <v>75.805099999999996</v>
      </c>
      <c r="Q44">
        <v>1.8287</v>
      </c>
      <c r="T44">
        <v>37.444499999999998</v>
      </c>
      <c r="U44">
        <v>0.6542</v>
      </c>
      <c r="V44">
        <f t="shared" si="1"/>
        <v>-0.42434216387785351</v>
      </c>
      <c r="X44">
        <v>37.894199999999998</v>
      </c>
      <c r="Y44">
        <v>0.91010000000000002</v>
      </c>
      <c r="AD44">
        <v>75.898799999999994</v>
      </c>
      <c r="AE44">
        <v>1.8287</v>
      </c>
      <c r="AH44">
        <v>37.535699999999999</v>
      </c>
      <c r="AI44">
        <v>0.66039999999999999</v>
      </c>
      <c r="AJ44">
        <f t="shared" si="2"/>
        <v>-0.41490956693616415</v>
      </c>
      <c r="AL44">
        <v>37.985900000000001</v>
      </c>
      <c r="AM44">
        <v>0.91100000000000003</v>
      </c>
      <c r="AX44">
        <v>12.821</v>
      </c>
      <c r="AY44">
        <v>-0.33645223682121023</v>
      </c>
    </row>
    <row r="45" spans="1:51" x14ac:dyDescent="0.3">
      <c r="A45">
        <v>77.962599999999995</v>
      </c>
      <c r="B45">
        <v>1.8291999999999999</v>
      </c>
      <c r="E45">
        <v>38.676499999999997</v>
      </c>
      <c r="F45">
        <v>0.59319999999999995</v>
      </c>
      <c r="G45" s="3">
        <f t="shared" si="0"/>
        <v>-0.52222366871836012</v>
      </c>
      <c r="I45">
        <v>39.1282</v>
      </c>
      <c r="J45">
        <v>0.91510000000000002</v>
      </c>
      <c r="P45">
        <v>77.633899999999997</v>
      </c>
      <c r="Q45">
        <v>1.8288</v>
      </c>
      <c r="T45">
        <v>38.3551</v>
      </c>
      <c r="U45">
        <v>0.60340000000000005</v>
      </c>
      <c r="V45">
        <f t="shared" si="1"/>
        <v>-0.50517495225717624</v>
      </c>
      <c r="X45">
        <v>38.806899999999999</v>
      </c>
      <c r="Y45">
        <v>0.91520000000000001</v>
      </c>
      <c r="AD45">
        <v>77.727599999999995</v>
      </c>
      <c r="AE45">
        <v>1.8288</v>
      </c>
      <c r="AH45">
        <v>38.447099999999999</v>
      </c>
      <c r="AI45">
        <v>0.61950000000000005</v>
      </c>
      <c r="AJ45">
        <f t="shared" si="2"/>
        <v>-0.47884257791293983</v>
      </c>
      <c r="AL45">
        <v>38.898499999999999</v>
      </c>
      <c r="AM45">
        <v>0.91420000000000001</v>
      </c>
      <c r="AX45">
        <v>12.9124</v>
      </c>
      <c r="AY45">
        <v>-0.31580723617762912</v>
      </c>
    </row>
    <row r="46" spans="1:51" x14ac:dyDescent="0.3">
      <c r="A46">
        <v>79.791799999999995</v>
      </c>
      <c r="B46">
        <v>1.8291999999999999</v>
      </c>
      <c r="E46">
        <v>39.591299999999997</v>
      </c>
      <c r="F46">
        <v>0.63060000000000005</v>
      </c>
      <c r="G46" s="3">
        <f t="shared" si="0"/>
        <v>-0.46108353187117651</v>
      </c>
      <c r="I46">
        <v>40.0411</v>
      </c>
      <c r="J46">
        <v>0.91080000000000005</v>
      </c>
      <c r="P46">
        <v>79.462800000000001</v>
      </c>
      <c r="Q46">
        <v>1.829</v>
      </c>
      <c r="T46">
        <v>39.2699</v>
      </c>
      <c r="U46">
        <v>0.64810000000000001</v>
      </c>
      <c r="V46">
        <f t="shared" si="1"/>
        <v>-0.43371027354846675</v>
      </c>
      <c r="X46">
        <v>39.7196</v>
      </c>
      <c r="Y46">
        <v>0.91020000000000001</v>
      </c>
      <c r="AD46">
        <v>79.5565</v>
      </c>
      <c r="AE46">
        <v>1.829</v>
      </c>
      <c r="AH46">
        <v>39.360999999999997</v>
      </c>
      <c r="AI46">
        <v>0.64810000000000001</v>
      </c>
      <c r="AJ46">
        <f t="shared" si="2"/>
        <v>-0.43371027354846675</v>
      </c>
      <c r="AL46">
        <v>39.811199999999999</v>
      </c>
      <c r="AM46">
        <v>0.91120000000000001</v>
      </c>
      <c r="AX46">
        <v>13.135999999999999</v>
      </c>
      <c r="AY46" s="3">
        <v>-0.34658318037194202</v>
      </c>
    </row>
    <row r="47" spans="1:51" x14ac:dyDescent="0.3">
      <c r="A47">
        <v>81.621099999999998</v>
      </c>
      <c r="B47">
        <v>1.8293999999999999</v>
      </c>
      <c r="E47">
        <v>40.502400000000002</v>
      </c>
      <c r="F47">
        <v>0.58819999999999995</v>
      </c>
      <c r="G47" s="3">
        <f t="shared" si="0"/>
        <v>-0.53068825286224253</v>
      </c>
      <c r="I47">
        <v>40.954000000000001</v>
      </c>
      <c r="J47">
        <v>0.91500000000000004</v>
      </c>
      <c r="P47">
        <v>81.291799999999995</v>
      </c>
      <c r="Q47">
        <v>1.829</v>
      </c>
      <c r="T47">
        <v>40.180599999999998</v>
      </c>
      <c r="U47">
        <v>0.59319999999999995</v>
      </c>
      <c r="V47">
        <f t="shared" si="1"/>
        <v>-0.52222366871836012</v>
      </c>
      <c r="X47">
        <v>40.632300000000001</v>
      </c>
      <c r="Y47">
        <v>0.91520000000000001</v>
      </c>
      <c r="AD47">
        <v>81.385599999999997</v>
      </c>
      <c r="AE47">
        <v>1.8290999999999999</v>
      </c>
      <c r="AH47">
        <v>40.272599999999997</v>
      </c>
      <c r="AI47">
        <v>0.60870000000000002</v>
      </c>
      <c r="AJ47">
        <f t="shared" si="2"/>
        <v>-0.49642974348225827</v>
      </c>
      <c r="AL47">
        <v>40.7239</v>
      </c>
      <c r="AM47">
        <v>0.91420000000000001</v>
      </c>
      <c r="AX47">
        <v>13.735300000000001</v>
      </c>
      <c r="AY47">
        <v>-0.27325333579965994</v>
      </c>
    </row>
    <row r="48" spans="1:51" x14ac:dyDescent="0.3">
      <c r="A48">
        <v>83.450599999999994</v>
      </c>
      <c r="B48">
        <v>1.8295999999999999</v>
      </c>
      <c r="E48">
        <v>41.417099999999998</v>
      </c>
      <c r="F48">
        <v>0.61950000000000005</v>
      </c>
      <c r="G48" s="3">
        <f t="shared" si="0"/>
        <v>-0.47884257791293983</v>
      </c>
      <c r="I48">
        <v>41.866999999999997</v>
      </c>
      <c r="J48">
        <v>0.91100000000000003</v>
      </c>
      <c r="P48">
        <v>83.120900000000006</v>
      </c>
      <c r="Q48">
        <v>1.8292999999999999</v>
      </c>
      <c r="T48">
        <v>41.095300000000002</v>
      </c>
      <c r="U48">
        <v>0.64219999999999999</v>
      </c>
      <c r="V48">
        <f t="shared" si="1"/>
        <v>-0.44285549732672352</v>
      </c>
      <c r="X48">
        <v>41.545099999999998</v>
      </c>
      <c r="Y48">
        <v>0.91039999999999999</v>
      </c>
      <c r="AD48">
        <v>83.214799999999997</v>
      </c>
      <c r="AE48">
        <v>1.8292999999999999</v>
      </c>
      <c r="AH48">
        <v>41.186399999999999</v>
      </c>
      <c r="AI48">
        <v>0.64219999999999999</v>
      </c>
      <c r="AJ48">
        <f t="shared" si="2"/>
        <v>-0.44285549732672352</v>
      </c>
      <c r="AL48">
        <v>41.636699999999998</v>
      </c>
      <c r="AM48">
        <v>0.91149999999999998</v>
      </c>
      <c r="AX48">
        <v>13.826000000000001</v>
      </c>
      <c r="AY48">
        <v>-0.25128585726049008</v>
      </c>
    </row>
    <row r="49" spans="1:51" x14ac:dyDescent="0.3">
      <c r="A49">
        <v>85.280199999999994</v>
      </c>
      <c r="B49">
        <v>1.8295999999999999</v>
      </c>
      <c r="E49">
        <v>42.328499999999998</v>
      </c>
      <c r="F49">
        <v>0.57850000000000001</v>
      </c>
      <c r="G49" s="3">
        <f t="shared" si="0"/>
        <v>-0.54731673234840572</v>
      </c>
      <c r="I49">
        <v>42.780099999999997</v>
      </c>
      <c r="J49">
        <v>0.91510000000000002</v>
      </c>
      <c r="P49">
        <v>84.950299999999999</v>
      </c>
      <c r="Q49">
        <v>1.8292999999999999</v>
      </c>
      <c r="T49">
        <v>42.006300000000003</v>
      </c>
      <c r="U49">
        <v>0.58819999999999995</v>
      </c>
      <c r="V49">
        <f t="shared" si="1"/>
        <v>-0.53068825286224253</v>
      </c>
      <c r="X49">
        <v>42.457900000000002</v>
      </c>
      <c r="Y49">
        <v>0.91520000000000001</v>
      </c>
      <c r="AD49">
        <v>85.0441</v>
      </c>
      <c r="AE49">
        <v>1.8293999999999999</v>
      </c>
      <c r="AH49">
        <v>42.098300000000002</v>
      </c>
      <c r="AI49">
        <v>0.60340000000000005</v>
      </c>
      <c r="AJ49">
        <f t="shared" si="2"/>
        <v>-0.50517495225717624</v>
      </c>
      <c r="AL49">
        <v>42.549599999999998</v>
      </c>
      <c r="AM49">
        <v>0.91420000000000001</v>
      </c>
      <c r="AX49">
        <v>14.0503</v>
      </c>
      <c r="AY49" s="3">
        <v>-0.29477382626553716</v>
      </c>
    </row>
    <row r="50" spans="1:51" x14ac:dyDescent="0.3">
      <c r="A50">
        <v>87.109899999999996</v>
      </c>
      <c r="B50">
        <v>1.8298000000000001</v>
      </c>
      <c r="E50">
        <v>43.243299999999998</v>
      </c>
      <c r="F50">
        <v>0.61399999999999999</v>
      </c>
      <c r="G50" s="3">
        <f t="shared" si="0"/>
        <v>-0.48776035083499458</v>
      </c>
      <c r="I50">
        <v>43.693199999999997</v>
      </c>
      <c r="J50">
        <v>0.91120000000000001</v>
      </c>
      <c r="P50">
        <v>86.779700000000005</v>
      </c>
      <c r="Q50">
        <v>1.8294999999999999</v>
      </c>
      <c r="T50">
        <v>42.921100000000003</v>
      </c>
      <c r="U50">
        <v>0.63060000000000005</v>
      </c>
      <c r="V50">
        <f t="shared" si="1"/>
        <v>-0.46108353187117651</v>
      </c>
      <c r="X50">
        <v>43.370800000000003</v>
      </c>
      <c r="Y50">
        <v>0.91059999999999997</v>
      </c>
      <c r="AD50">
        <v>86.873500000000007</v>
      </c>
      <c r="AE50">
        <v>1.8294999999999999</v>
      </c>
      <c r="AH50">
        <v>43.0122</v>
      </c>
      <c r="AI50">
        <v>0.63639999999999997</v>
      </c>
      <c r="AJ50">
        <f t="shared" si="2"/>
        <v>-0.4519279825185053</v>
      </c>
      <c r="AL50">
        <v>43.462499999999999</v>
      </c>
      <c r="AM50">
        <v>0.91159999999999997</v>
      </c>
      <c r="AX50">
        <v>14.6435</v>
      </c>
      <c r="AY50">
        <v>-0.34658318037194202</v>
      </c>
    </row>
    <row r="51" spans="1:51" x14ac:dyDescent="0.3">
      <c r="A51">
        <v>88.939800000000005</v>
      </c>
      <c r="B51">
        <v>1.8299000000000001</v>
      </c>
      <c r="E51">
        <v>44.154899999999998</v>
      </c>
      <c r="F51">
        <v>0.57379999999999998</v>
      </c>
      <c r="G51" s="3">
        <f t="shared" si="0"/>
        <v>-0.55547437543487266</v>
      </c>
      <c r="I51">
        <v>44.606299999999997</v>
      </c>
      <c r="J51">
        <v>0.91500000000000004</v>
      </c>
      <c r="P51">
        <v>88.609200000000001</v>
      </c>
      <c r="Q51">
        <v>1.8294999999999999</v>
      </c>
      <c r="T51">
        <v>43.832099999999997</v>
      </c>
      <c r="U51">
        <v>0.57850000000000001</v>
      </c>
      <c r="V51">
        <f t="shared" si="1"/>
        <v>-0.54731673234840572</v>
      </c>
      <c r="X51">
        <v>44.283700000000003</v>
      </c>
      <c r="Y51">
        <v>0.91520000000000001</v>
      </c>
      <c r="AD51">
        <v>88.703100000000006</v>
      </c>
      <c r="AE51">
        <v>1.8295999999999999</v>
      </c>
      <c r="AH51">
        <v>43.924199999999999</v>
      </c>
      <c r="AI51">
        <v>0.59319999999999995</v>
      </c>
      <c r="AJ51">
        <f t="shared" si="2"/>
        <v>-0.52222366871836012</v>
      </c>
      <c r="AL51">
        <v>44.375399999999999</v>
      </c>
      <c r="AM51">
        <v>0.91420000000000001</v>
      </c>
      <c r="AX51">
        <v>14.7349</v>
      </c>
      <c r="AY51">
        <v>-0.31580723617762912</v>
      </c>
    </row>
    <row r="52" spans="1:51" x14ac:dyDescent="0.3">
      <c r="A52">
        <v>90.7697</v>
      </c>
      <c r="B52">
        <v>1.8301000000000001</v>
      </c>
      <c r="E52">
        <v>45.069600000000001</v>
      </c>
      <c r="F52">
        <v>0.60340000000000005</v>
      </c>
      <c r="G52" s="3">
        <f t="shared" si="0"/>
        <v>-0.50517495225717624</v>
      </c>
      <c r="I52">
        <v>45.519500000000001</v>
      </c>
      <c r="J52">
        <v>0.91139999999999999</v>
      </c>
      <c r="P52">
        <v>90.438800000000001</v>
      </c>
      <c r="Q52">
        <v>1.8298000000000001</v>
      </c>
      <c r="T52">
        <v>44.746899999999997</v>
      </c>
      <c r="U52">
        <v>0.625</v>
      </c>
      <c r="V52">
        <f t="shared" si="1"/>
        <v>-0.47000362924573558</v>
      </c>
      <c r="X52">
        <v>45.1967</v>
      </c>
      <c r="Y52">
        <v>0.91080000000000005</v>
      </c>
      <c r="AD52">
        <v>90.532799999999995</v>
      </c>
      <c r="AE52">
        <v>1.8298000000000001</v>
      </c>
      <c r="AH52">
        <v>44.838099999999997</v>
      </c>
      <c r="AI52">
        <v>0.625</v>
      </c>
      <c r="AJ52">
        <f t="shared" si="2"/>
        <v>-0.47000362924573558</v>
      </c>
      <c r="AL52">
        <v>45.288400000000003</v>
      </c>
      <c r="AM52">
        <v>0.91190000000000004</v>
      </c>
      <c r="AX52">
        <v>14.9589</v>
      </c>
      <c r="AY52" s="3">
        <v>-0.35667494393873245</v>
      </c>
    </row>
    <row r="53" spans="1:51" x14ac:dyDescent="0.3">
      <c r="A53">
        <v>92.599900000000005</v>
      </c>
      <c r="B53">
        <v>1.8301000000000001</v>
      </c>
      <c r="E53">
        <v>45.981400000000001</v>
      </c>
      <c r="F53">
        <v>0.5645</v>
      </c>
      <c r="G53" s="3">
        <f t="shared" si="0"/>
        <v>-0.57181489539242036</v>
      </c>
      <c r="I53">
        <v>46.432699999999997</v>
      </c>
      <c r="J53">
        <v>0.91500000000000004</v>
      </c>
      <c r="P53">
        <v>92.268600000000006</v>
      </c>
      <c r="Q53">
        <v>1.8298000000000001</v>
      </c>
      <c r="T53">
        <v>45.658200000000001</v>
      </c>
      <c r="U53">
        <v>0.56910000000000005</v>
      </c>
      <c r="V53">
        <f t="shared" si="1"/>
        <v>-0.56369911337305878</v>
      </c>
      <c r="X53">
        <v>46.109699999999997</v>
      </c>
      <c r="Y53">
        <v>0.91520000000000001</v>
      </c>
      <c r="AD53">
        <v>92.3626</v>
      </c>
      <c r="AE53">
        <v>1.8298000000000001</v>
      </c>
      <c r="AH53">
        <v>45.750399999999999</v>
      </c>
      <c r="AI53">
        <v>0.58330000000000004</v>
      </c>
      <c r="AJ53">
        <f t="shared" si="2"/>
        <v>-0.53905364522254506</v>
      </c>
      <c r="AL53">
        <v>46.2014</v>
      </c>
      <c r="AM53">
        <v>0.91410000000000002</v>
      </c>
      <c r="AX53">
        <v>15.5579</v>
      </c>
      <c r="AY53">
        <v>-0.2840885369416507</v>
      </c>
    </row>
    <row r="54" spans="1:51" x14ac:dyDescent="0.3">
      <c r="A54">
        <v>94.43</v>
      </c>
      <c r="B54">
        <v>1.8303</v>
      </c>
      <c r="E54">
        <v>46.896099999999997</v>
      </c>
      <c r="F54">
        <v>0.59830000000000005</v>
      </c>
      <c r="G54" s="3">
        <f t="shared" si="0"/>
        <v>-0.51366297858615084</v>
      </c>
      <c r="I54">
        <v>47.345999999999997</v>
      </c>
      <c r="J54">
        <v>0.91159999999999997</v>
      </c>
      <c r="P54">
        <v>94.098500000000001</v>
      </c>
      <c r="Q54">
        <v>1.83</v>
      </c>
      <c r="T54">
        <v>46.573</v>
      </c>
      <c r="U54">
        <v>0.61399999999999999</v>
      </c>
      <c r="V54">
        <f t="shared" si="1"/>
        <v>-0.48776035083499458</v>
      </c>
      <c r="X54">
        <v>47.0229</v>
      </c>
      <c r="Y54">
        <v>0.91110000000000002</v>
      </c>
      <c r="AD54">
        <v>94.192599999999999</v>
      </c>
      <c r="AE54">
        <v>1.8301000000000001</v>
      </c>
      <c r="AH54">
        <v>46.664200000000001</v>
      </c>
      <c r="AI54">
        <v>0.61399999999999999</v>
      </c>
      <c r="AJ54">
        <f t="shared" si="2"/>
        <v>-0.48776035083499458</v>
      </c>
      <c r="AL54">
        <v>47.1145</v>
      </c>
      <c r="AM54">
        <v>0.91210000000000002</v>
      </c>
      <c r="AX54">
        <v>15.6486</v>
      </c>
      <c r="AY54">
        <v>-0.27325333579965994</v>
      </c>
    </row>
    <row r="55" spans="1:51" x14ac:dyDescent="0.3">
      <c r="A55">
        <v>96.260400000000004</v>
      </c>
      <c r="B55">
        <v>1.8304</v>
      </c>
      <c r="E55">
        <v>47.808</v>
      </c>
      <c r="F55">
        <v>0.56000000000000005</v>
      </c>
      <c r="G55" s="3">
        <f t="shared" si="0"/>
        <v>-0.57981849525294205</v>
      </c>
      <c r="I55">
        <v>48.2592</v>
      </c>
      <c r="J55">
        <v>0.91490000000000005</v>
      </c>
      <c r="P55">
        <v>95.9285</v>
      </c>
      <c r="Q55">
        <v>1.8301000000000001</v>
      </c>
      <c r="T55">
        <v>47.484499999999997</v>
      </c>
      <c r="U55">
        <v>0.56910000000000005</v>
      </c>
      <c r="V55">
        <f t="shared" si="1"/>
        <v>-0.56369911337305878</v>
      </c>
      <c r="X55">
        <v>47.935899999999997</v>
      </c>
      <c r="Y55">
        <v>0.91500000000000004</v>
      </c>
      <c r="AD55">
        <v>96.0227</v>
      </c>
      <c r="AE55">
        <v>1.8302</v>
      </c>
      <c r="AH55">
        <v>47.576700000000002</v>
      </c>
      <c r="AI55">
        <v>0.57850000000000001</v>
      </c>
      <c r="AJ55">
        <f t="shared" si="2"/>
        <v>-0.54731673234840572</v>
      </c>
      <c r="AL55">
        <v>48.0276</v>
      </c>
      <c r="AM55">
        <v>0.91410000000000002</v>
      </c>
      <c r="AX55">
        <v>15.8733</v>
      </c>
      <c r="AY55" s="3">
        <v>-0.29477382626553716</v>
      </c>
    </row>
    <row r="56" spans="1:51" x14ac:dyDescent="0.3">
      <c r="A56">
        <v>98.090800000000002</v>
      </c>
      <c r="B56">
        <v>1.8304</v>
      </c>
      <c r="E56">
        <v>48.722700000000003</v>
      </c>
      <c r="F56">
        <v>0.58819999999999995</v>
      </c>
      <c r="G56" s="3">
        <f t="shared" si="0"/>
        <v>-0.53068825286224253</v>
      </c>
      <c r="I56">
        <v>49.172600000000003</v>
      </c>
      <c r="J56">
        <v>0.91180000000000005</v>
      </c>
      <c r="P56">
        <v>97.758700000000005</v>
      </c>
      <c r="Q56">
        <v>1.8303</v>
      </c>
      <c r="T56">
        <v>48.3992</v>
      </c>
      <c r="U56">
        <v>0.60340000000000005</v>
      </c>
      <c r="V56">
        <f t="shared" si="1"/>
        <v>-0.50517495225717624</v>
      </c>
      <c r="X56">
        <v>48.848999999999997</v>
      </c>
      <c r="Y56">
        <v>0.9113</v>
      </c>
      <c r="AD56">
        <v>97.852900000000005</v>
      </c>
      <c r="AE56">
        <v>1.8302</v>
      </c>
      <c r="AH56">
        <v>48.490400000000001</v>
      </c>
      <c r="AI56">
        <v>0.60870000000000002</v>
      </c>
      <c r="AJ56">
        <f t="shared" si="2"/>
        <v>-0.49642974348225827</v>
      </c>
      <c r="AL56">
        <v>48.940899999999999</v>
      </c>
      <c r="AM56">
        <v>0.91239999999999999</v>
      </c>
      <c r="AX56">
        <v>16.466200000000001</v>
      </c>
      <c r="AY56">
        <v>-0.35667494393873245</v>
      </c>
    </row>
    <row r="57" spans="1:51" x14ac:dyDescent="0.3">
      <c r="A57">
        <v>99.921199999999999</v>
      </c>
      <c r="B57">
        <v>1.8305</v>
      </c>
      <c r="E57">
        <v>49.634900000000002</v>
      </c>
      <c r="F57">
        <v>0.55120000000000002</v>
      </c>
      <c r="G57" s="3">
        <f t="shared" si="0"/>
        <v>-0.59565755928268815</v>
      </c>
      <c r="I57">
        <v>50.085900000000002</v>
      </c>
      <c r="J57">
        <v>0.91490000000000005</v>
      </c>
      <c r="P57">
        <v>99.588999999999999</v>
      </c>
      <c r="Q57">
        <v>1.8303</v>
      </c>
      <c r="T57">
        <v>49.310899999999997</v>
      </c>
      <c r="U57">
        <v>0.56000000000000005</v>
      </c>
      <c r="V57">
        <f t="shared" si="1"/>
        <v>-0.57981849525294205</v>
      </c>
      <c r="X57">
        <v>49.7622</v>
      </c>
      <c r="Y57">
        <v>0.91500000000000004</v>
      </c>
      <c r="AD57">
        <v>99.683199999999999</v>
      </c>
      <c r="AE57">
        <v>1.8304</v>
      </c>
      <c r="AH57">
        <v>49.403199999999998</v>
      </c>
      <c r="AI57">
        <v>0.57379999999999998</v>
      </c>
      <c r="AJ57">
        <f t="shared" si="2"/>
        <v>-0.55547437543487266</v>
      </c>
      <c r="AL57">
        <v>49.854199999999999</v>
      </c>
      <c r="AM57">
        <v>0.91410000000000002</v>
      </c>
      <c r="AX57">
        <v>16.557700000000001</v>
      </c>
      <c r="AY57">
        <v>-0.33645223682121023</v>
      </c>
    </row>
    <row r="58" spans="1:51" x14ac:dyDescent="0.3">
      <c r="A58">
        <v>101.7517</v>
      </c>
      <c r="B58">
        <v>1.8305</v>
      </c>
      <c r="E58">
        <v>50.549399999999999</v>
      </c>
      <c r="F58">
        <v>0.58330000000000004</v>
      </c>
      <c r="G58" s="3">
        <f t="shared" si="0"/>
        <v>-0.53905364522254506</v>
      </c>
      <c r="I58">
        <v>50.999400000000001</v>
      </c>
      <c r="J58">
        <v>0.91190000000000004</v>
      </c>
      <c r="P58">
        <v>101.4194</v>
      </c>
      <c r="Q58">
        <v>1.8304</v>
      </c>
      <c r="T58">
        <v>50.225499999999997</v>
      </c>
      <c r="U58">
        <v>0.59830000000000005</v>
      </c>
      <c r="V58">
        <f t="shared" si="1"/>
        <v>-0.51366297858615084</v>
      </c>
      <c r="X58">
        <v>50.675400000000003</v>
      </c>
      <c r="Y58">
        <v>0.91149999999999998</v>
      </c>
      <c r="AD58">
        <v>101.5137</v>
      </c>
      <c r="AE58">
        <v>1.8305</v>
      </c>
      <c r="AH58">
        <v>50.317</v>
      </c>
      <c r="AI58">
        <v>0.60340000000000005</v>
      </c>
      <c r="AJ58">
        <f t="shared" si="2"/>
        <v>-0.50517495225717624</v>
      </c>
      <c r="AL58">
        <v>50.767400000000002</v>
      </c>
      <c r="AM58">
        <v>0.91249999999999998</v>
      </c>
      <c r="AX58">
        <v>16.782</v>
      </c>
      <c r="AY58" s="3">
        <v>-0.366580990058198</v>
      </c>
    </row>
    <row r="59" spans="1:51" x14ac:dyDescent="0.3">
      <c r="A59">
        <v>103.5823</v>
      </c>
      <c r="B59">
        <v>1.8305</v>
      </c>
      <c r="E59">
        <v>51.461799999999997</v>
      </c>
      <c r="F59">
        <v>0.54259999999999997</v>
      </c>
      <c r="G59" s="3">
        <f t="shared" si="0"/>
        <v>-0.61138287875730568</v>
      </c>
      <c r="I59">
        <v>51.912700000000001</v>
      </c>
      <c r="J59">
        <v>0.91490000000000005</v>
      </c>
      <c r="P59">
        <v>103.2499</v>
      </c>
      <c r="Q59">
        <v>1.8306</v>
      </c>
      <c r="T59">
        <v>51.137599999999999</v>
      </c>
      <c r="U59">
        <v>0.55120000000000002</v>
      </c>
      <c r="V59">
        <f t="shared" si="1"/>
        <v>-0.59565755928268815</v>
      </c>
      <c r="X59">
        <v>51.588700000000003</v>
      </c>
      <c r="Y59">
        <v>0.91500000000000004</v>
      </c>
      <c r="AD59">
        <v>103.3441</v>
      </c>
      <c r="AE59">
        <v>1.8305</v>
      </c>
      <c r="AH59">
        <v>51.229900000000001</v>
      </c>
      <c r="AI59">
        <v>0.5645</v>
      </c>
      <c r="AJ59">
        <f t="shared" si="2"/>
        <v>-0.57181489539242036</v>
      </c>
      <c r="AL59">
        <v>51.680700000000002</v>
      </c>
      <c r="AM59">
        <v>0.91410000000000002</v>
      </c>
      <c r="AX59">
        <v>17.380600000000001</v>
      </c>
      <c r="AY59">
        <v>-0.29477382626553716</v>
      </c>
    </row>
    <row r="60" spans="1:51" x14ac:dyDescent="0.3">
      <c r="A60">
        <v>105.41289999999999</v>
      </c>
      <c r="B60">
        <v>1.8308</v>
      </c>
      <c r="E60">
        <v>52.376300000000001</v>
      </c>
      <c r="F60">
        <v>0.57379999999999998</v>
      </c>
      <c r="G60" s="3">
        <f t="shared" si="0"/>
        <v>-0.55547437543487266</v>
      </c>
      <c r="I60">
        <v>52.826300000000003</v>
      </c>
      <c r="J60">
        <v>0.91220000000000001</v>
      </c>
      <c r="P60">
        <v>105.0805</v>
      </c>
      <c r="Q60">
        <v>1.8306</v>
      </c>
      <c r="T60">
        <v>52.052100000000003</v>
      </c>
      <c r="U60">
        <v>0.58819999999999995</v>
      </c>
      <c r="V60">
        <f t="shared" si="1"/>
        <v>-0.53068825286224253</v>
      </c>
      <c r="X60">
        <v>52.502000000000002</v>
      </c>
      <c r="Y60">
        <v>0.91169999999999995</v>
      </c>
      <c r="AD60">
        <v>105.1748</v>
      </c>
      <c r="AE60">
        <v>1.8307</v>
      </c>
      <c r="AH60">
        <v>52.143599999999999</v>
      </c>
      <c r="AI60">
        <v>0.59830000000000005</v>
      </c>
      <c r="AJ60">
        <f t="shared" si="2"/>
        <v>-0.51366297858615084</v>
      </c>
      <c r="AL60">
        <v>52.594099999999997</v>
      </c>
      <c r="AM60">
        <v>0.91269999999999996</v>
      </c>
      <c r="AX60">
        <v>17.471399999999999</v>
      </c>
      <c r="AY60">
        <v>-0.2840885369416507</v>
      </c>
    </row>
    <row r="61" spans="1:51" x14ac:dyDescent="0.3">
      <c r="A61">
        <v>107.2437</v>
      </c>
      <c r="B61">
        <v>1.8307</v>
      </c>
      <c r="E61">
        <v>53.288899999999998</v>
      </c>
      <c r="F61">
        <v>0.53439999999999999</v>
      </c>
      <c r="G61" s="3">
        <f t="shared" si="0"/>
        <v>-0.62661065675970107</v>
      </c>
      <c r="I61">
        <v>53.739800000000002</v>
      </c>
      <c r="J61">
        <v>0.91479999999999995</v>
      </c>
      <c r="P61">
        <v>106.91119999999999</v>
      </c>
      <c r="Q61">
        <v>1.8307</v>
      </c>
      <c r="T61">
        <v>52.964300000000001</v>
      </c>
      <c r="U61">
        <v>0.54690000000000005</v>
      </c>
      <c r="V61">
        <f t="shared" si="1"/>
        <v>-0.60348930862940986</v>
      </c>
      <c r="X61">
        <v>53.415399999999998</v>
      </c>
      <c r="Y61">
        <v>0.91500000000000004</v>
      </c>
      <c r="AD61">
        <v>107.00539999999999</v>
      </c>
      <c r="AE61">
        <v>1.8307</v>
      </c>
      <c r="AH61">
        <v>53.056699999999999</v>
      </c>
      <c r="AI61">
        <v>0.56000000000000005</v>
      </c>
      <c r="AJ61">
        <f t="shared" si="2"/>
        <v>-0.57981849525294205</v>
      </c>
      <c r="AL61">
        <v>53.5075</v>
      </c>
      <c r="AM61">
        <v>0.91400000000000003</v>
      </c>
      <c r="AX61">
        <v>17.6965</v>
      </c>
      <c r="AY61" s="3">
        <v>-0.31580723617762912</v>
      </c>
    </row>
    <row r="62" spans="1:51" x14ac:dyDescent="0.3">
      <c r="A62">
        <v>109.0744</v>
      </c>
      <c r="B62">
        <v>1.8308</v>
      </c>
      <c r="E62">
        <v>54.203299999999999</v>
      </c>
      <c r="F62">
        <v>0.56910000000000005</v>
      </c>
      <c r="G62" s="3">
        <f t="shared" si="0"/>
        <v>-0.56369911337305878</v>
      </c>
      <c r="I62">
        <v>54.653399999999998</v>
      </c>
      <c r="J62">
        <v>0.91239999999999999</v>
      </c>
      <c r="P62">
        <v>108.7419</v>
      </c>
      <c r="Q62">
        <v>1.8308</v>
      </c>
      <c r="T62">
        <v>53.878900000000002</v>
      </c>
      <c r="U62">
        <v>0.58330000000000004</v>
      </c>
      <c r="V62">
        <f t="shared" si="1"/>
        <v>-0.53905364522254506</v>
      </c>
      <c r="X62">
        <v>54.328899999999997</v>
      </c>
      <c r="Y62">
        <v>0.91190000000000004</v>
      </c>
      <c r="AD62">
        <v>108.83620000000001</v>
      </c>
      <c r="AE62">
        <v>1.8308</v>
      </c>
      <c r="AH62">
        <v>53.970500000000001</v>
      </c>
      <c r="AI62">
        <v>0.58819999999999995</v>
      </c>
      <c r="AJ62">
        <f t="shared" si="2"/>
        <v>-0.53068825286224253</v>
      </c>
      <c r="AL62">
        <v>54.420900000000003</v>
      </c>
      <c r="AM62">
        <v>0.91290000000000004</v>
      </c>
      <c r="AX62">
        <v>18.289100000000001</v>
      </c>
      <c r="AY62">
        <v>-0.366580990058198</v>
      </c>
    </row>
    <row r="63" spans="1:51" x14ac:dyDescent="0.3">
      <c r="A63">
        <v>110.9053</v>
      </c>
      <c r="B63">
        <v>1.831</v>
      </c>
      <c r="E63">
        <v>55.116199999999999</v>
      </c>
      <c r="F63">
        <v>0.53029999999999999</v>
      </c>
      <c r="G63" s="3">
        <f t="shared" si="0"/>
        <v>-0.63431239483905277</v>
      </c>
      <c r="I63">
        <v>55.567</v>
      </c>
      <c r="J63">
        <v>0.91479999999999995</v>
      </c>
      <c r="P63">
        <v>110.5728</v>
      </c>
      <c r="Q63">
        <v>1.8309</v>
      </c>
      <c r="T63">
        <v>54.7913</v>
      </c>
      <c r="U63">
        <v>0.53849999999999998</v>
      </c>
      <c r="V63">
        <f t="shared" si="1"/>
        <v>-0.61896778238569383</v>
      </c>
      <c r="X63">
        <v>55.242199999999997</v>
      </c>
      <c r="Y63">
        <v>0.91490000000000005</v>
      </c>
      <c r="AD63">
        <v>110.6671</v>
      </c>
      <c r="AE63">
        <v>1.831</v>
      </c>
      <c r="AH63">
        <v>54.883800000000001</v>
      </c>
      <c r="AI63">
        <v>0.54690000000000005</v>
      </c>
      <c r="AJ63">
        <f t="shared" si="2"/>
        <v>-0.60348930862940986</v>
      </c>
      <c r="AL63">
        <v>55.334400000000002</v>
      </c>
      <c r="AM63">
        <v>0.91400000000000003</v>
      </c>
      <c r="AX63">
        <v>18.380600000000001</v>
      </c>
      <c r="AY63">
        <v>-0.34658318037194202</v>
      </c>
    </row>
    <row r="64" spans="1:51" x14ac:dyDescent="0.3">
      <c r="A64">
        <v>112.7363</v>
      </c>
      <c r="B64">
        <v>1.831</v>
      </c>
      <c r="E64">
        <v>56.0306</v>
      </c>
      <c r="F64">
        <v>0.5645</v>
      </c>
      <c r="G64" s="3">
        <f t="shared" si="0"/>
        <v>-0.57181489539242036</v>
      </c>
      <c r="I64">
        <v>56.480699999999999</v>
      </c>
      <c r="J64">
        <v>0.91259999999999997</v>
      </c>
      <c r="P64">
        <v>112.4037</v>
      </c>
      <c r="Q64">
        <v>1.831</v>
      </c>
      <c r="T64">
        <v>55.705800000000004</v>
      </c>
      <c r="U64">
        <v>0.57379999999999998</v>
      </c>
      <c r="V64">
        <f t="shared" si="1"/>
        <v>-0.55547437543487266</v>
      </c>
      <c r="X64">
        <v>56.155700000000003</v>
      </c>
      <c r="Y64">
        <v>0.91210000000000002</v>
      </c>
      <c r="AD64">
        <v>112.49809999999999</v>
      </c>
      <c r="AE64">
        <v>1.831</v>
      </c>
      <c r="AH64">
        <v>55.797400000000003</v>
      </c>
      <c r="AI64">
        <v>0.57850000000000001</v>
      </c>
      <c r="AJ64">
        <f t="shared" si="2"/>
        <v>-0.54731673234840572</v>
      </c>
      <c r="AL64">
        <v>56.247999999999998</v>
      </c>
      <c r="AM64">
        <v>0.91320000000000001</v>
      </c>
      <c r="AX64">
        <v>18.605399999999999</v>
      </c>
      <c r="AY64" s="3">
        <v>-0.37644042906754804</v>
      </c>
    </row>
    <row r="65" spans="1:51" x14ac:dyDescent="0.3">
      <c r="A65">
        <v>114.56740000000001</v>
      </c>
      <c r="B65">
        <v>1.8310999999999999</v>
      </c>
      <c r="E65">
        <v>56.9437</v>
      </c>
      <c r="F65">
        <v>0.52239999999999998</v>
      </c>
      <c r="G65" s="3">
        <f t="shared" si="0"/>
        <v>-0.64932170101991582</v>
      </c>
      <c r="I65">
        <v>57.394399999999997</v>
      </c>
      <c r="J65">
        <v>0.91469999999999996</v>
      </c>
      <c r="P65">
        <v>114.2347</v>
      </c>
      <c r="Q65">
        <v>1.831</v>
      </c>
      <c r="T65">
        <v>56.618400000000001</v>
      </c>
      <c r="U65">
        <v>0.53029999999999999</v>
      </c>
      <c r="V65">
        <f t="shared" si="1"/>
        <v>-0.63431239483905277</v>
      </c>
      <c r="X65">
        <v>57.069200000000002</v>
      </c>
      <c r="Y65">
        <v>0.91490000000000005</v>
      </c>
      <c r="AD65">
        <v>114.3291</v>
      </c>
      <c r="AE65">
        <v>1.831</v>
      </c>
      <c r="AH65">
        <v>56.710999999999999</v>
      </c>
      <c r="AI65">
        <v>0.54259999999999997</v>
      </c>
      <c r="AJ65">
        <f t="shared" si="2"/>
        <v>-0.61138287875730568</v>
      </c>
      <c r="AL65">
        <v>57.161499999999997</v>
      </c>
      <c r="AM65">
        <v>0.91390000000000005</v>
      </c>
      <c r="AX65">
        <v>19.203600000000002</v>
      </c>
      <c r="AY65">
        <v>-0.30543879404103996</v>
      </c>
    </row>
    <row r="66" spans="1:51" x14ac:dyDescent="0.3">
      <c r="A66">
        <v>116.3985</v>
      </c>
      <c r="B66">
        <v>1.8310999999999999</v>
      </c>
      <c r="E66">
        <v>57.857999999999997</v>
      </c>
      <c r="F66">
        <v>0.55559999999999998</v>
      </c>
      <c r="G66" s="3">
        <f t="shared" si="0"/>
        <v>-0.58770666810194838</v>
      </c>
      <c r="I66">
        <v>58.308</v>
      </c>
      <c r="J66">
        <v>0.91269999999999996</v>
      </c>
      <c r="P66">
        <v>116.0658</v>
      </c>
      <c r="Q66">
        <v>1.8311999999999999</v>
      </c>
      <c r="T66">
        <v>57.532800000000002</v>
      </c>
      <c r="U66">
        <v>0.56910000000000005</v>
      </c>
      <c r="V66">
        <f t="shared" si="1"/>
        <v>-0.56369911337305878</v>
      </c>
      <c r="X66">
        <v>57.982799999999997</v>
      </c>
      <c r="Y66">
        <v>0.91220000000000001</v>
      </c>
      <c r="AD66">
        <v>116.1602</v>
      </c>
      <c r="AE66">
        <v>1.8311999999999999</v>
      </c>
      <c r="AH66">
        <v>57.624600000000001</v>
      </c>
      <c r="AI66">
        <v>0.57379999999999998</v>
      </c>
      <c r="AJ66">
        <f t="shared" si="2"/>
        <v>-0.55547437543487266</v>
      </c>
      <c r="AL66">
        <v>58.075099999999999</v>
      </c>
      <c r="AM66">
        <v>0.9133</v>
      </c>
      <c r="AX66">
        <v>19.2944</v>
      </c>
      <c r="AY66">
        <v>-0.29477382626553716</v>
      </c>
    </row>
    <row r="67" spans="1:51" x14ac:dyDescent="0.3">
      <c r="A67">
        <v>118.22969999999999</v>
      </c>
      <c r="B67">
        <v>1.8312999999999999</v>
      </c>
      <c r="E67">
        <v>58.7712</v>
      </c>
      <c r="F67">
        <v>0.51470000000000005</v>
      </c>
      <c r="G67" s="3">
        <f t="shared" ref="G67:G130" si="3">LN(F67)</f>
        <v>-0.66417107232342809</v>
      </c>
      <c r="I67">
        <v>59.221699999999998</v>
      </c>
      <c r="J67">
        <v>0.91469999999999996</v>
      </c>
      <c r="P67">
        <v>117.89700000000001</v>
      </c>
      <c r="Q67">
        <v>1.8310999999999999</v>
      </c>
      <c r="T67">
        <v>58.445599999999999</v>
      </c>
      <c r="U67">
        <v>0.52239999999999998</v>
      </c>
      <c r="V67">
        <f t="shared" ref="V67:V130" si="4">LN(U67)</f>
        <v>-0.64932170101991582</v>
      </c>
      <c r="X67">
        <v>58.896299999999997</v>
      </c>
      <c r="Y67">
        <v>0.91490000000000005</v>
      </c>
      <c r="AD67">
        <v>117.9914</v>
      </c>
      <c r="AE67">
        <v>1.8311999999999999</v>
      </c>
      <c r="AH67">
        <v>58.5383</v>
      </c>
      <c r="AI67">
        <v>0.53439999999999999</v>
      </c>
      <c r="AJ67">
        <f t="shared" ref="AJ67:AJ130" si="5">LN(AI67)</f>
        <v>-0.62661065675970107</v>
      </c>
      <c r="AL67">
        <v>58.988700000000001</v>
      </c>
      <c r="AM67">
        <v>0.91390000000000005</v>
      </c>
      <c r="AX67">
        <v>19.5198</v>
      </c>
      <c r="AY67" s="3">
        <v>-0.32628431023372312</v>
      </c>
    </row>
    <row r="68" spans="1:51" x14ac:dyDescent="0.3">
      <c r="A68">
        <v>120.06100000000001</v>
      </c>
      <c r="B68">
        <v>1.8312999999999999</v>
      </c>
      <c r="E68">
        <v>59.685499999999998</v>
      </c>
      <c r="F68">
        <v>0.54690000000000005</v>
      </c>
      <c r="G68" s="3">
        <f t="shared" si="3"/>
        <v>-0.60348930862940986</v>
      </c>
      <c r="I68">
        <v>60.1355</v>
      </c>
      <c r="J68">
        <v>0.91290000000000004</v>
      </c>
      <c r="P68">
        <v>119.7281</v>
      </c>
      <c r="Q68">
        <v>1.8311999999999999</v>
      </c>
      <c r="T68">
        <v>59.36</v>
      </c>
      <c r="U68">
        <v>0.56000000000000005</v>
      </c>
      <c r="V68">
        <f t="shared" si="4"/>
        <v>-0.57981849525294205</v>
      </c>
      <c r="X68">
        <v>59.810099999999998</v>
      </c>
      <c r="Y68">
        <v>0.91249999999999998</v>
      </c>
      <c r="AD68">
        <v>119.82259999999999</v>
      </c>
      <c r="AE68">
        <v>1.8311999999999999</v>
      </c>
      <c r="AH68">
        <v>59.451900000000002</v>
      </c>
      <c r="AI68">
        <v>0.5645</v>
      </c>
      <c r="AJ68">
        <f t="shared" si="5"/>
        <v>-0.57181489539242036</v>
      </c>
      <c r="AL68">
        <v>59.902500000000003</v>
      </c>
      <c r="AM68">
        <v>0.91359999999999997</v>
      </c>
      <c r="AX68">
        <v>20.112200000000001</v>
      </c>
      <c r="AY68">
        <v>-0.37644042906754804</v>
      </c>
    </row>
    <row r="69" spans="1:51" x14ac:dyDescent="0.3">
      <c r="A69">
        <v>121.89230000000001</v>
      </c>
      <c r="B69">
        <v>1.8313999999999999</v>
      </c>
      <c r="E69">
        <v>60.5989</v>
      </c>
      <c r="F69">
        <v>0.50719999999999998</v>
      </c>
      <c r="G69" s="3">
        <f t="shared" si="3"/>
        <v>-0.67884987585912093</v>
      </c>
      <c r="I69">
        <v>61.049300000000002</v>
      </c>
      <c r="J69">
        <v>0.91459999999999997</v>
      </c>
      <c r="P69">
        <v>121.5594</v>
      </c>
      <c r="Q69">
        <v>1.8312999999999999</v>
      </c>
      <c r="T69">
        <v>60.273000000000003</v>
      </c>
      <c r="U69">
        <v>0.51849999999999996</v>
      </c>
      <c r="V69">
        <f t="shared" si="4"/>
        <v>-0.65681525131255514</v>
      </c>
      <c r="X69">
        <v>60.723700000000001</v>
      </c>
      <c r="Y69">
        <v>0.91479999999999995</v>
      </c>
      <c r="AD69">
        <v>121.65389999999999</v>
      </c>
      <c r="AE69">
        <v>1.8313999999999999</v>
      </c>
      <c r="AH69">
        <v>60.365900000000003</v>
      </c>
      <c r="AI69">
        <v>0.53029999999999999</v>
      </c>
      <c r="AJ69">
        <f t="shared" si="5"/>
        <v>-0.63431239483905277</v>
      </c>
      <c r="AL69">
        <v>60.816200000000002</v>
      </c>
      <c r="AM69">
        <v>0.91379999999999995</v>
      </c>
      <c r="AX69">
        <v>20.203800000000001</v>
      </c>
      <c r="AY69">
        <v>-0.35667494393873245</v>
      </c>
    </row>
    <row r="70" spans="1:51" x14ac:dyDescent="0.3">
      <c r="A70">
        <v>123.7238</v>
      </c>
      <c r="B70">
        <v>1.8315999999999999</v>
      </c>
      <c r="E70">
        <v>61.513100000000001</v>
      </c>
      <c r="F70">
        <v>0.53849999999999998</v>
      </c>
      <c r="G70" s="3">
        <f t="shared" si="3"/>
        <v>-0.61896778238569383</v>
      </c>
      <c r="I70">
        <v>61.963200000000001</v>
      </c>
      <c r="J70">
        <v>0.91320000000000001</v>
      </c>
      <c r="P70">
        <v>123.3907</v>
      </c>
      <c r="Q70">
        <v>1.8312999999999999</v>
      </c>
      <c r="T70">
        <v>61.187399999999997</v>
      </c>
      <c r="U70">
        <v>0.55120000000000002</v>
      </c>
      <c r="V70">
        <f t="shared" si="4"/>
        <v>-0.59565755928268815</v>
      </c>
      <c r="X70">
        <v>61.637500000000003</v>
      </c>
      <c r="Y70">
        <v>0.91269999999999996</v>
      </c>
      <c r="AD70">
        <v>123.4854</v>
      </c>
      <c r="AE70">
        <v>1.8314999999999999</v>
      </c>
      <c r="AH70">
        <v>61.279299999999999</v>
      </c>
      <c r="AI70">
        <v>0.56000000000000005</v>
      </c>
      <c r="AJ70">
        <f t="shared" si="5"/>
        <v>-0.57981849525294205</v>
      </c>
      <c r="AL70">
        <v>61.73</v>
      </c>
      <c r="AM70">
        <v>0.91390000000000005</v>
      </c>
      <c r="AX70">
        <v>20.428899999999999</v>
      </c>
      <c r="AY70" s="3">
        <v>-0.39586137196546956</v>
      </c>
    </row>
    <row r="71" spans="1:51" x14ac:dyDescent="0.3">
      <c r="A71">
        <v>125.55540000000001</v>
      </c>
      <c r="B71">
        <v>1.8314999999999999</v>
      </c>
      <c r="E71">
        <v>62.4268</v>
      </c>
      <c r="F71">
        <v>0.5</v>
      </c>
      <c r="G71" s="3">
        <f t="shared" si="3"/>
        <v>-0.69314718055994529</v>
      </c>
      <c r="I71">
        <v>62.877099999999999</v>
      </c>
      <c r="J71">
        <v>0.91459999999999997</v>
      </c>
      <c r="P71">
        <v>125.22199999999999</v>
      </c>
      <c r="Q71">
        <v>1.8313999999999999</v>
      </c>
      <c r="T71">
        <v>62.1006</v>
      </c>
      <c r="U71">
        <v>0.51090000000000002</v>
      </c>
      <c r="V71">
        <f t="shared" si="4"/>
        <v>-0.67158140264538468</v>
      </c>
      <c r="X71">
        <v>62.551200000000001</v>
      </c>
      <c r="Y71">
        <v>0.91479999999999995</v>
      </c>
      <c r="AD71">
        <v>125.3168</v>
      </c>
      <c r="AE71">
        <v>1.8314999999999999</v>
      </c>
      <c r="AH71">
        <v>62.1937</v>
      </c>
      <c r="AI71">
        <v>0.52239999999999998</v>
      </c>
      <c r="AJ71">
        <f t="shared" si="5"/>
        <v>-0.64932170101991582</v>
      </c>
      <c r="AL71">
        <v>62.643799999999999</v>
      </c>
      <c r="AM71">
        <v>0.91369999999999996</v>
      </c>
      <c r="AX71">
        <v>21.026700000000002</v>
      </c>
      <c r="AY71">
        <v>-0.31580723617762912</v>
      </c>
    </row>
    <row r="72" spans="1:51" x14ac:dyDescent="0.3">
      <c r="A72">
        <v>127.3869</v>
      </c>
      <c r="B72">
        <v>1.8315999999999999</v>
      </c>
      <c r="E72">
        <v>63.340899999999998</v>
      </c>
      <c r="F72">
        <v>0.53439999999999999</v>
      </c>
      <c r="G72" s="3">
        <f t="shared" si="3"/>
        <v>-0.62661065675970107</v>
      </c>
      <c r="I72">
        <v>63.7911</v>
      </c>
      <c r="J72">
        <v>0.91339999999999999</v>
      </c>
      <c r="P72">
        <v>127.0534</v>
      </c>
      <c r="Q72">
        <v>1.8313999999999999</v>
      </c>
      <c r="T72">
        <v>63.015000000000001</v>
      </c>
      <c r="U72">
        <v>0.54690000000000005</v>
      </c>
      <c r="V72">
        <f t="shared" si="4"/>
        <v>-0.60348930862940986</v>
      </c>
      <c r="X72">
        <v>63.4651</v>
      </c>
      <c r="Y72">
        <v>0.91290000000000004</v>
      </c>
      <c r="AD72">
        <v>127.1484</v>
      </c>
      <c r="AE72">
        <v>1.8314999999999999</v>
      </c>
      <c r="AH72">
        <v>63.107100000000003</v>
      </c>
      <c r="AI72">
        <v>0.55120000000000002</v>
      </c>
      <c r="AJ72">
        <f t="shared" si="5"/>
        <v>-0.59565755928268815</v>
      </c>
      <c r="AL72">
        <v>63.557699999999997</v>
      </c>
      <c r="AM72">
        <v>0.91400000000000003</v>
      </c>
      <c r="AX72">
        <v>21.1175</v>
      </c>
      <c r="AY72">
        <v>-0.30543879404103996</v>
      </c>
    </row>
    <row r="73" spans="1:51" x14ac:dyDescent="0.3">
      <c r="A73">
        <v>129.21860000000001</v>
      </c>
      <c r="B73">
        <v>1.8317000000000001</v>
      </c>
      <c r="E73">
        <v>64.254900000000006</v>
      </c>
      <c r="F73">
        <v>0.49299999999999999</v>
      </c>
      <c r="G73" s="3">
        <f t="shared" si="3"/>
        <v>-0.70724610493944695</v>
      </c>
      <c r="I73">
        <v>64.704999999999998</v>
      </c>
      <c r="J73">
        <v>0.91449999999999998</v>
      </c>
      <c r="P73">
        <v>128.88499999999999</v>
      </c>
      <c r="Q73">
        <v>1.8317000000000001</v>
      </c>
      <c r="T73">
        <v>63.928400000000003</v>
      </c>
      <c r="U73">
        <v>0.50360000000000005</v>
      </c>
      <c r="V73">
        <f t="shared" si="4"/>
        <v>-0.6859729768119448</v>
      </c>
      <c r="X73">
        <v>64.378799999999998</v>
      </c>
      <c r="Y73">
        <v>0.91469999999999996</v>
      </c>
      <c r="AD73">
        <v>128.97999999999999</v>
      </c>
      <c r="AE73">
        <v>1.8317000000000001</v>
      </c>
      <c r="AH73">
        <v>64.021500000000003</v>
      </c>
      <c r="AI73">
        <v>0.51470000000000005</v>
      </c>
      <c r="AJ73">
        <f t="shared" si="5"/>
        <v>-0.66417107232342809</v>
      </c>
      <c r="AL73">
        <v>64.471599999999995</v>
      </c>
      <c r="AM73">
        <v>0.91369999999999996</v>
      </c>
      <c r="AX73">
        <v>21.343399999999999</v>
      </c>
      <c r="AY73" s="3">
        <v>-0.33645223682121023</v>
      </c>
    </row>
    <row r="74" spans="1:51" x14ac:dyDescent="0.3">
      <c r="A74">
        <v>131.05029999999999</v>
      </c>
      <c r="B74">
        <v>1.8317000000000001</v>
      </c>
      <c r="E74">
        <v>65.168899999999994</v>
      </c>
      <c r="F74">
        <v>0.52629999999999999</v>
      </c>
      <c r="G74" s="3">
        <f t="shared" si="3"/>
        <v>-0.64188388662240381</v>
      </c>
      <c r="I74">
        <v>65.619100000000003</v>
      </c>
      <c r="J74">
        <v>0.91369999999999996</v>
      </c>
      <c r="P74">
        <v>130.7165</v>
      </c>
      <c r="Q74">
        <v>1.8314999999999999</v>
      </c>
      <c r="T74">
        <v>64.842699999999994</v>
      </c>
      <c r="U74">
        <v>0.53849999999999998</v>
      </c>
      <c r="V74">
        <f t="shared" si="4"/>
        <v>-0.61896778238569383</v>
      </c>
      <c r="X74">
        <v>65.2928</v>
      </c>
      <c r="Y74">
        <v>0.91320000000000001</v>
      </c>
      <c r="AD74">
        <v>130.8116</v>
      </c>
      <c r="AE74">
        <v>1.8317000000000001</v>
      </c>
      <c r="AH74">
        <v>64.934799999999996</v>
      </c>
      <c r="AI74">
        <v>0.54690000000000005</v>
      </c>
      <c r="AJ74">
        <f t="shared" si="5"/>
        <v>-0.60348930862940986</v>
      </c>
      <c r="AL74">
        <v>65.385499999999993</v>
      </c>
      <c r="AM74">
        <v>0.9143</v>
      </c>
      <c r="AX74">
        <v>21.935500000000001</v>
      </c>
      <c r="AY74">
        <v>-0.39586137196546956</v>
      </c>
    </row>
    <row r="75" spans="1:51" x14ac:dyDescent="0.3">
      <c r="A75">
        <v>132.88200000000001</v>
      </c>
      <c r="B75">
        <v>1.8317000000000001</v>
      </c>
      <c r="E75">
        <v>66.083200000000005</v>
      </c>
      <c r="F75">
        <v>0.48609999999999998</v>
      </c>
      <c r="G75" s="3">
        <f t="shared" si="3"/>
        <v>-0.72134091493072727</v>
      </c>
      <c r="I75">
        <v>66.533199999999994</v>
      </c>
      <c r="J75">
        <v>0.91449999999999998</v>
      </c>
      <c r="P75">
        <v>132.548</v>
      </c>
      <c r="Q75">
        <v>1.8313999999999999</v>
      </c>
      <c r="T75">
        <v>65.756399999999999</v>
      </c>
      <c r="U75">
        <v>0.5</v>
      </c>
      <c r="V75">
        <f t="shared" si="4"/>
        <v>-0.69314718055994529</v>
      </c>
      <c r="X75">
        <v>66.206699999999998</v>
      </c>
      <c r="Y75">
        <v>0.91459999999999997</v>
      </c>
      <c r="AD75">
        <v>132.64349999999999</v>
      </c>
      <c r="AE75">
        <v>1.8319000000000001</v>
      </c>
      <c r="AH75">
        <v>65.849599999999995</v>
      </c>
      <c r="AI75">
        <v>0.50719999999999998</v>
      </c>
      <c r="AJ75">
        <f t="shared" si="5"/>
        <v>-0.67884987585912093</v>
      </c>
      <c r="AL75">
        <v>66.299499999999995</v>
      </c>
      <c r="AM75">
        <v>0.91349999999999998</v>
      </c>
      <c r="AX75">
        <v>22.027100000000001</v>
      </c>
      <c r="AY75">
        <v>-0.366580990058198</v>
      </c>
    </row>
    <row r="76" spans="1:51" x14ac:dyDescent="0.3">
      <c r="A76">
        <v>134.71360000000001</v>
      </c>
      <c r="B76">
        <v>1.8315999999999999</v>
      </c>
      <c r="E76">
        <v>66.997200000000007</v>
      </c>
      <c r="F76">
        <v>0.52239999999999998</v>
      </c>
      <c r="G76" s="3">
        <f t="shared" si="3"/>
        <v>-0.64932170101991582</v>
      </c>
      <c r="I76">
        <v>67.447400000000002</v>
      </c>
      <c r="J76">
        <v>0.91390000000000005</v>
      </c>
      <c r="P76">
        <v>134.37950000000001</v>
      </c>
      <c r="Q76">
        <v>1.8315999999999999</v>
      </c>
      <c r="T76">
        <v>66.670599999999993</v>
      </c>
      <c r="U76">
        <v>0.53029999999999999</v>
      </c>
      <c r="V76">
        <f t="shared" si="4"/>
        <v>-0.63431239483905277</v>
      </c>
      <c r="X76">
        <v>67.120699999999999</v>
      </c>
      <c r="Y76">
        <v>0.91339999999999999</v>
      </c>
      <c r="AD76">
        <v>134.4753</v>
      </c>
      <c r="AE76">
        <v>1.8318000000000001</v>
      </c>
      <c r="AH76">
        <v>66.762799999999999</v>
      </c>
      <c r="AI76">
        <v>0.53439999999999999</v>
      </c>
      <c r="AJ76">
        <f t="shared" si="5"/>
        <v>-0.62661065675970107</v>
      </c>
      <c r="AL76">
        <v>67.213499999999996</v>
      </c>
      <c r="AM76">
        <v>0.91459999999999997</v>
      </c>
      <c r="AX76">
        <v>22.252600000000001</v>
      </c>
      <c r="AY76" s="3">
        <v>-0.4054151093581228</v>
      </c>
    </row>
    <row r="77" spans="1:51" x14ac:dyDescent="0.3">
      <c r="A77">
        <v>136.5453</v>
      </c>
      <c r="B77">
        <v>1.8318000000000001</v>
      </c>
      <c r="E77">
        <v>67.911600000000007</v>
      </c>
      <c r="F77">
        <v>0.48280000000000001</v>
      </c>
      <c r="G77" s="3">
        <f t="shared" si="3"/>
        <v>-0.72815278975876063</v>
      </c>
      <c r="I77">
        <v>68.361500000000007</v>
      </c>
      <c r="J77">
        <v>0.9143</v>
      </c>
      <c r="P77">
        <v>136.21119999999999</v>
      </c>
      <c r="Q77">
        <v>1.8318000000000001</v>
      </c>
      <c r="T77">
        <v>67.584599999999995</v>
      </c>
      <c r="U77">
        <v>0.48949999999999999</v>
      </c>
      <c r="V77">
        <f t="shared" si="4"/>
        <v>-0.71437081701157201</v>
      </c>
      <c r="X77">
        <v>68.034700000000001</v>
      </c>
      <c r="Y77">
        <v>0.91459999999999997</v>
      </c>
      <c r="AD77">
        <v>136.30709999999999</v>
      </c>
      <c r="AE77">
        <v>1.8319000000000001</v>
      </c>
      <c r="AH77">
        <v>67.677800000000005</v>
      </c>
      <c r="AI77">
        <v>0.50360000000000005</v>
      </c>
      <c r="AJ77">
        <f t="shared" si="5"/>
        <v>-0.6859729768119448</v>
      </c>
      <c r="AL77">
        <v>68.127499999999998</v>
      </c>
      <c r="AM77">
        <v>0.91339999999999999</v>
      </c>
      <c r="AX77">
        <v>22.85</v>
      </c>
      <c r="AY77">
        <v>-0.32628431023372312</v>
      </c>
    </row>
    <row r="78" spans="1:51" x14ac:dyDescent="0.3">
      <c r="A78">
        <v>138.37710000000001</v>
      </c>
      <c r="B78">
        <v>1.8317000000000001</v>
      </c>
      <c r="E78">
        <v>68.825599999999994</v>
      </c>
      <c r="F78">
        <v>0.51090000000000002</v>
      </c>
      <c r="G78" s="3">
        <f t="shared" si="3"/>
        <v>-0.67158140264538468</v>
      </c>
      <c r="I78">
        <v>69.275700000000001</v>
      </c>
      <c r="J78">
        <v>0.91410000000000002</v>
      </c>
      <c r="P78">
        <v>138.04300000000001</v>
      </c>
      <c r="Q78">
        <v>1.8317000000000001</v>
      </c>
      <c r="T78">
        <v>68.498599999999996</v>
      </c>
      <c r="U78">
        <v>0.52629999999999999</v>
      </c>
      <c r="V78">
        <f t="shared" si="4"/>
        <v>-0.64188388662240381</v>
      </c>
      <c r="X78">
        <v>68.948800000000006</v>
      </c>
      <c r="Y78">
        <v>0.91359999999999997</v>
      </c>
      <c r="AD78">
        <v>138.13910000000001</v>
      </c>
      <c r="AE78">
        <v>1.8319000000000001</v>
      </c>
      <c r="AH78">
        <v>68.590800000000002</v>
      </c>
      <c r="AI78">
        <v>0.53029999999999999</v>
      </c>
      <c r="AJ78">
        <f t="shared" si="5"/>
        <v>-0.63431239483905277</v>
      </c>
      <c r="AL78">
        <v>69.041600000000003</v>
      </c>
      <c r="AM78">
        <v>0.91479999999999995</v>
      </c>
      <c r="AX78">
        <v>22.940899999999999</v>
      </c>
      <c r="AY78">
        <v>-0.32628431023372312</v>
      </c>
    </row>
    <row r="79" spans="1:51" x14ac:dyDescent="0.3">
      <c r="A79">
        <v>140.2089</v>
      </c>
      <c r="B79">
        <v>1.8320000000000001</v>
      </c>
      <c r="E79">
        <v>69.740099999999998</v>
      </c>
      <c r="F79">
        <v>0.47620000000000001</v>
      </c>
      <c r="G79" s="3">
        <f t="shared" si="3"/>
        <v>-0.74191734492937467</v>
      </c>
      <c r="I79">
        <v>70.189899999999994</v>
      </c>
      <c r="J79">
        <v>0.9143</v>
      </c>
      <c r="P79">
        <v>139.87469999999999</v>
      </c>
      <c r="Q79">
        <v>1.8317000000000001</v>
      </c>
      <c r="T79">
        <v>69.412899999999993</v>
      </c>
      <c r="U79">
        <v>0.48280000000000001</v>
      </c>
      <c r="V79">
        <f t="shared" si="4"/>
        <v>-0.72815278975876063</v>
      </c>
      <c r="X79">
        <v>69.862799999999993</v>
      </c>
      <c r="Y79">
        <v>0.91439999999999999</v>
      </c>
      <c r="AD79">
        <v>139.971</v>
      </c>
      <c r="AE79">
        <v>1.8320000000000001</v>
      </c>
      <c r="AH79">
        <v>69.506100000000004</v>
      </c>
      <c r="AI79">
        <v>0.49299999999999999</v>
      </c>
      <c r="AJ79">
        <f t="shared" si="5"/>
        <v>-0.70724610493944695</v>
      </c>
      <c r="AL79">
        <v>69.955699999999993</v>
      </c>
      <c r="AM79">
        <v>0.91339999999999999</v>
      </c>
      <c r="AX79">
        <v>23.167200000000001</v>
      </c>
      <c r="AY79" s="3">
        <v>-0.34658318037194202</v>
      </c>
    </row>
    <row r="80" spans="1:51" x14ac:dyDescent="0.3">
      <c r="A80">
        <v>142.04089999999999</v>
      </c>
      <c r="B80">
        <v>1.8320000000000001</v>
      </c>
      <c r="E80">
        <v>70.653999999999996</v>
      </c>
      <c r="F80">
        <v>0.50360000000000005</v>
      </c>
      <c r="G80" s="3">
        <f t="shared" si="3"/>
        <v>-0.6859729768119448</v>
      </c>
      <c r="I80">
        <v>71.104299999999995</v>
      </c>
      <c r="J80">
        <v>0.9143</v>
      </c>
      <c r="P80">
        <v>141.7063</v>
      </c>
      <c r="Q80">
        <v>1.8317000000000001</v>
      </c>
      <c r="T80">
        <v>70.326800000000006</v>
      </c>
      <c r="U80">
        <v>0.51849999999999996</v>
      </c>
      <c r="V80">
        <f t="shared" si="4"/>
        <v>-0.65681525131255514</v>
      </c>
      <c r="X80">
        <v>70.777000000000001</v>
      </c>
      <c r="Y80">
        <v>0.91390000000000005</v>
      </c>
      <c r="AD80">
        <v>141.803</v>
      </c>
      <c r="AE80">
        <v>1.8320000000000001</v>
      </c>
      <c r="AH80">
        <v>70.418999999999997</v>
      </c>
      <c r="AI80">
        <v>0.52629999999999999</v>
      </c>
      <c r="AJ80">
        <f t="shared" si="5"/>
        <v>-0.64188388662240381</v>
      </c>
      <c r="AL80">
        <v>70.869900000000001</v>
      </c>
      <c r="AM80">
        <v>0.91500000000000004</v>
      </c>
      <c r="AX80">
        <v>23.759</v>
      </c>
      <c r="AY80">
        <v>-0.4054151093581228</v>
      </c>
    </row>
    <row r="81" spans="1:51" x14ac:dyDescent="0.3">
      <c r="A81">
        <v>143.87289999999999</v>
      </c>
      <c r="B81">
        <v>1.8320000000000001</v>
      </c>
      <c r="E81">
        <v>71.568799999999996</v>
      </c>
      <c r="F81">
        <v>0.4698</v>
      </c>
      <c r="G81" s="3">
        <f t="shared" si="3"/>
        <v>-0.7554482067573246</v>
      </c>
      <c r="I81">
        <v>72.018500000000003</v>
      </c>
      <c r="J81">
        <v>0.91420000000000001</v>
      </c>
      <c r="P81">
        <v>143.53819999999999</v>
      </c>
      <c r="Q81">
        <v>1.8319000000000001</v>
      </c>
      <c r="T81">
        <v>71.241200000000006</v>
      </c>
      <c r="U81">
        <v>0.47949999999999998</v>
      </c>
      <c r="V81">
        <f t="shared" si="4"/>
        <v>-0.73501138465864413</v>
      </c>
      <c r="X81">
        <v>71.691100000000006</v>
      </c>
      <c r="Y81">
        <v>0.91439999999999999</v>
      </c>
      <c r="AD81">
        <v>143.63499999999999</v>
      </c>
      <c r="AE81">
        <v>1.8321000000000001</v>
      </c>
      <c r="AH81">
        <v>71.334599999999995</v>
      </c>
      <c r="AI81">
        <v>0.48949999999999999</v>
      </c>
      <c r="AJ81">
        <f t="shared" si="5"/>
        <v>-0.71437081701157201</v>
      </c>
      <c r="AL81">
        <v>71.784000000000006</v>
      </c>
      <c r="AM81">
        <v>0.91320000000000001</v>
      </c>
      <c r="AX81">
        <v>23.8507</v>
      </c>
      <c r="AY81">
        <v>-0.38625088918436012</v>
      </c>
    </row>
    <row r="82" spans="1:51" x14ac:dyDescent="0.3">
      <c r="A82">
        <v>145.70490000000001</v>
      </c>
      <c r="B82">
        <v>1.8320000000000001</v>
      </c>
      <c r="E82">
        <v>72.482600000000005</v>
      </c>
      <c r="F82">
        <v>0.5</v>
      </c>
      <c r="G82" s="3">
        <f t="shared" si="3"/>
        <v>-0.69314718055994529</v>
      </c>
      <c r="I82">
        <v>72.9328</v>
      </c>
      <c r="J82">
        <v>0.91449999999999998</v>
      </c>
      <c r="P82">
        <v>145.37</v>
      </c>
      <c r="Q82">
        <v>1.8319000000000001</v>
      </c>
      <c r="T82">
        <v>72.155199999999994</v>
      </c>
      <c r="U82">
        <v>0.51090000000000002</v>
      </c>
      <c r="V82">
        <f t="shared" si="4"/>
        <v>-0.67158140264538468</v>
      </c>
      <c r="X82">
        <v>72.6053</v>
      </c>
      <c r="Y82">
        <v>0.91400000000000003</v>
      </c>
      <c r="AD82">
        <v>145.46719999999999</v>
      </c>
      <c r="AE82">
        <v>1.8321000000000001</v>
      </c>
      <c r="AH82">
        <v>72.247399999999999</v>
      </c>
      <c r="AI82">
        <v>0.51470000000000005</v>
      </c>
      <c r="AJ82">
        <f t="shared" si="5"/>
        <v>-0.66417107232342809</v>
      </c>
      <c r="AL82">
        <v>72.6982</v>
      </c>
      <c r="AM82">
        <v>0.9153</v>
      </c>
      <c r="AX82">
        <v>24.076599999999999</v>
      </c>
      <c r="AY82" s="3">
        <v>-0.42434216387785351</v>
      </c>
    </row>
    <row r="83" spans="1:51" x14ac:dyDescent="0.3">
      <c r="A83">
        <v>147.5369</v>
      </c>
      <c r="B83">
        <v>1.8321000000000001</v>
      </c>
      <c r="E83">
        <v>73.397599999999997</v>
      </c>
      <c r="F83">
        <v>0.46360000000000001</v>
      </c>
      <c r="G83" s="3">
        <f t="shared" si="3"/>
        <v>-0.76873316751654042</v>
      </c>
      <c r="I83">
        <v>73.847200000000001</v>
      </c>
      <c r="J83">
        <v>0.91420000000000001</v>
      </c>
      <c r="P83">
        <v>147.202</v>
      </c>
      <c r="Q83">
        <v>1.8321000000000001</v>
      </c>
      <c r="T83">
        <v>73.069699999999997</v>
      </c>
      <c r="U83">
        <v>0.47299999999999998</v>
      </c>
      <c r="V83">
        <f t="shared" si="4"/>
        <v>-0.74865989049020409</v>
      </c>
      <c r="X83">
        <v>73.519499999999994</v>
      </c>
      <c r="Y83">
        <v>0.9143</v>
      </c>
      <c r="AD83">
        <v>147.29929999999999</v>
      </c>
      <c r="AE83">
        <v>1.8322000000000001</v>
      </c>
      <c r="AH83">
        <v>73.163200000000003</v>
      </c>
      <c r="AI83">
        <v>0.48280000000000001</v>
      </c>
      <c r="AJ83">
        <f t="shared" si="5"/>
        <v>-0.72815278975876063</v>
      </c>
      <c r="AL83">
        <v>73.612399999999994</v>
      </c>
      <c r="AM83">
        <v>0.91310000000000002</v>
      </c>
      <c r="AX83">
        <v>24.6736</v>
      </c>
      <c r="AY83">
        <v>-0.33645223682121023</v>
      </c>
    </row>
    <row r="84" spans="1:51" x14ac:dyDescent="0.3">
      <c r="A84">
        <v>149.3691</v>
      </c>
      <c r="B84">
        <v>1.8321000000000001</v>
      </c>
      <c r="E84">
        <v>74.311400000000006</v>
      </c>
      <c r="F84">
        <v>0.49299999999999999</v>
      </c>
      <c r="G84" s="3">
        <f t="shared" si="3"/>
        <v>-0.70724610493944695</v>
      </c>
      <c r="I84">
        <v>74.761600000000001</v>
      </c>
      <c r="J84">
        <v>0.91469999999999996</v>
      </c>
      <c r="P84">
        <v>149.0341</v>
      </c>
      <c r="Q84">
        <v>1.8320000000000001</v>
      </c>
      <c r="T84">
        <v>73.983599999999996</v>
      </c>
      <c r="U84">
        <v>0.50360000000000005</v>
      </c>
      <c r="V84">
        <f t="shared" si="4"/>
        <v>-0.6859729768119448</v>
      </c>
      <c r="X84">
        <v>74.433700000000002</v>
      </c>
      <c r="Y84">
        <v>0.91420000000000001</v>
      </c>
      <c r="AD84">
        <v>149.13149999999999</v>
      </c>
      <c r="AE84">
        <v>1.8322000000000001</v>
      </c>
      <c r="AH84">
        <v>74.075800000000001</v>
      </c>
      <c r="AI84">
        <v>0.51090000000000002</v>
      </c>
      <c r="AJ84">
        <f t="shared" si="5"/>
        <v>-0.67158140264538468</v>
      </c>
      <c r="AL84">
        <v>74.526700000000005</v>
      </c>
      <c r="AM84">
        <v>0.91549999999999998</v>
      </c>
      <c r="AX84">
        <v>24.764500000000002</v>
      </c>
      <c r="AY84">
        <v>-0.33645223682121023</v>
      </c>
    </row>
    <row r="85" spans="1:51" x14ac:dyDescent="0.3">
      <c r="A85">
        <v>151.2013</v>
      </c>
      <c r="B85">
        <v>1.8323</v>
      </c>
      <c r="E85">
        <v>75.226699999999994</v>
      </c>
      <c r="F85">
        <v>0.45750000000000002</v>
      </c>
      <c r="G85" s="3">
        <f t="shared" si="3"/>
        <v>-0.78197839426656102</v>
      </c>
      <c r="I85">
        <v>75.676100000000005</v>
      </c>
      <c r="J85">
        <v>0.91410000000000002</v>
      </c>
      <c r="P85">
        <v>150.86619999999999</v>
      </c>
      <c r="Q85">
        <v>1.8321000000000001</v>
      </c>
      <c r="T85">
        <v>74.898300000000006</v>
      </c>
      <c r="U85">
        <v>0.46360000000000001</v>
      </c>
      <c r="V85">
        <f t="shared" si="4"/>
        <v>-0.76873316751654042</v>
      </c>
      <c r="X85">
        <v>75.347899999999996</v>
      </c>
      <c r="Y85">
        <v>0.9143</v>
      </c>
      <c r="AD85">
        <v>150.96369999999999</v>
      </c>
      <c r="AE85">
        <v>1.8323</v>
      </c>
      <c r="AH85">
        <v>74.991799999999998</v>
      </c>
      <c r="AI85">
        <v>0.47620000000000001</v>
      </c>
      <c r="AJ85">
        <f t="shared" si="5"/>
        <v>-0.74191734492937467</v>
      </c>
      <c r="AL85">
        <v>75.441000000000003</v>
      </c>
      <c r="AM85">
        <v>0.91300000000000003</v>
      </c>
      <c r="AX85">
        <v>24.991299999999999</v>
      </c>
      <c r="AY85" s="3">
        <v>-0.366580990058198</v>
      </c>
    </row>
    <row r="86" spans="1:51" x14ac:dyDescent="0.3">
      <c r="A86">
        <v>153.0335</v>
      </c>
      <c r="B86">
        <v>1.8322000000000001</v>
      </c>
      <c r="E86">
        <v>76.140299999999996</v>
      </c>
      <c r="F86">
        <v>0.48609999999999998</v>
      </c>
      <c r="G86" s="3">
        <f t="shared" si="3"/>
        <v>-0.72134091493072727</v>
      </c>
      <c r="I86">
        <v>76.590599999999995</v>
      </c>
      <c r="J86">
        <v>0.91490000000000005</v>
      </c>
      <c r="P86">
        <v>152.69820000000001</v>
      </c>
      <c r="Q86">
        <v>1.8321000000000001</v>
      </c>
      <c r="T86">
        <v>75.812200000000004</v>
      </c>
      <c r="U86">
        <v>0.4965</v>
      </c>
      <c r="V86">
        <f t="shared" si="4"/>
        <v>-0.70017179549690978</v>
      </c>
      <c r="X86">
        <v>76.262299999999996</v>
      </c>
      <c r="Y86">
        <v>0.91439999999999999</v>
      </c>
      <c r="AD86">
        <v>152.79599999999999</v>
      </c>
      <c r="AE86">
        <v>1.8322000000000001</v>
      </c>
      <c r="AH86">
        <v>75.904399999999995</v>
      </c>
      <c r="AI86">
        <v>0.50360000000000005</v>
      </c>
      <c r="AJ86">
        <f t="shared" si="5"/>
        <v>-0.6859729768119448</v>
      </c>
      <c r="AL86">
        <v>76.3553</v>
      </c>
      <c r="AM86">
        <v>0.91569999999999996</v>
      </c>
      <c r="AX86">
        <v>25.582699999999999</v>
      </c>
      <c r="AY86">
        <v>-0.41490956693616415</v>
      </c>
    </row>
    <row r="87" spans="1:51" x14ac:dyDescent="0.3">
      <c r="A87">
        <v>154.8657</v>
      </c>
      <c r="B87">
        <v>1.8323</v>
      </c>
      <c r="E87">
        <v>77.055800000000005</v>
      </c>
      <c r="F87">
        <v>0.4516</v>
      </c>
      <c r="G87" s="3">
        <f t="shared" si="3"/>
        <v>-0.79495844670663007</v>
      </c>
      <c r="I87">
        <v>77.504999999999995</v>
      </c>
      <c r="J87">
        <v>0.91400000000000003</v>
      </c>
      <c r="P87">
        <v>154.53030000000001</v>
      </c>
      <c r="Q87">
        <v>1.8320000000000001</v>
      </c>
      <c r="T87">
        <v>76.727099999999993</v>
      </c>
      <c r="U87">
        <v>0.46050000000000002</v>
      </c>
      <c r="V87">
        <f t="shared" si="4"/>
        <v>-0.77544242328677548</v>
      </c>
      <c r="X87">
        <v>77.176599999999993</v>
      </c>
      <c r="Y87">
        <v>0.91420000000000001</v>
      </c>
      <c r="AD87">
        <v>154.62819999999999</v>
      </c>
      <c r="AE87">
        <v>1.8323</v>
      </c>
      <c r="AH87">
        <v>76.820599999999999</v>
      </c>
      <c r="AI87">
        <v>0.4698</v>
      </c>
      <c r="AJ87">
        <f t="shared" si="5"/>
        <v>-0.7554482067573246</v>
      </c>
      <c r="AL87">
        <v>77.269599999999997</v>
      </c>
      <c r="AM87">
        <v>0.91290000000000004</v>
      </c>
      <c r="AX87">
        <v>25.674499999999998</v>
      </c>
      <c r="AY87">
        <v>-0.39586137196546956</v>
      </c>
    </row>
    <row r="88" spans="1:51" x14ac:dyDescent="0.3">
      <c r="A88">
        <v>156.69800000000001</v>
      </c>
      <c r="B88">
        <v>1.8322000000000001</v>
      </c>
      <c r="E88">
        <v>77.969300000000004</v>
      </c>
      <c r="F88">
        <v>0.47949999999999998</v>
      </c>
      <c r="G88" s="3">
        <f t="shared" si="3"/>
        <v>-0.73501138465864413</v>
      </c>
      <c r="I88">
        <v>78.419600000000003</v>
      </c>
      <c r="J88">
        <v>0.91520000000000001</v>
      </c>
      <c r="P88">
        <v>156.3623</v>
      </c>
      <c r="Q88">
        <v>1.8321000000000001</v>
      </c>
      <c r="T88">
        <v>77.640799999999999</v>
      </c>
      <c r="U88">
        <v>0.48949999999999999</v>
      </c>
      <c r="V88">
        <f t="shared" si="4"/>
        <v>-0.71437081701157201</v>
      </c>
      <c r="X88">
        <v>78.090999999999994</v>
      </c>
      <c r="Y88">
        <v>0.91459999999999997</v>
      </c>
      <c r="AD88">
        <v>156.4606</v>
      </c>
      <c r="AE88">
        <v>1.8323</v>
      </c>
      <c r="AH88">
        <v>77.733099999999993</v>
      </c>
      <c r="AI88">
        <v>0.4965</v>
      </c>
      <c r="AJ88">
        <f t="shared" si="5"/>
        <v>-0.70017179549690978</v>
      </c>
      <c r="AL88">
        <v>78.184100000000001</v>
      </c>
      <c r="AM88">
        <v>0.91590000000000005</v>
      </c>
      <c r="AX88">
        <v>25.9008</v>
      </c>
      <c r="AY88" s="3">
        <v>-0.42434216387785351</v>
      </c>
    </row>
    <row r="89" spans="1:51" x14ac:dyDescent="0.3">
      <c r="A89">
        <v>158.53020000000001</v>
      </c>
      <c r="B89">
        <v>1.8322000000000001</v>
      </c>
      <c r="E89">
        <v>78.885099999999994</v>
      </c>
      <c r="F89">
        <v>0.44590000000000002</v>
      </c>
      <c r="G89" s="3">
        <f t="shared" si="3"/>
        <v>-0.80766056734870606</v>
      </c>
      <c r="I89">
        <v>79.334100000000007</v>
      </c>
      <c r="J89">
        <v>0.91390000000000005</v>
      </c>
      <c r="P89">
        <v>158.1944</v>
      </c>
      <c r="Q89">
        <v>1.8320000000000001</v>
      </c>
      <c r="T89">
        <v>78.555999999999997</v>
      </c>
      <c r="U89">
        <v>0.4516</v>
      </c>
      <c r="V89">
        <f t="shared" si="4"/>
        <v>-0.79495844670663007</v>
      </c>
      <c r="X89">
        <v>79.005399999999995</v>
      </c>
      <c r="Y89">
        <v>0.91420000000000001</v>
      </c>
      <c r="AD89">
        <v>158.2929</v>
      </c>
      <c r="AE89">
        <v>1.8323</v>
      </c>
      <c r="AH89">
        <v>78.649600000000007</v>
      </c>
      <c r="AI89">
        <v>0.46050000000000002</v>
      </c>
      <c r="AJ89">
        <f t="shared" si="5"/>
        <v>-0.77544242328677548</v>
      </c>
      <c r="AL89">
        <v>79.098399999999998</v>
      </c>
      <c r="AM89">
        <v>0.91279999999999994</v>
      </c>
      <c r="AX89">
        <v>26.497299999999999</v>
      </c>
      <c r="AY89">
        <v>-0.34658318037194202</v>
      </c>
    </row>
    <row r="90" spans="1:51" x14ac:dyDescent="0.3">
      <c r="A90">
        <v>160.36250000000001</v>
      </c>
      <c r="B90">
        <v>1.8323</v>
      </c>
      <c r="E90">
        <v>79.798500000000004</v>
      </c>
      <c r="F90">
        <v>0.47299999999999998</v>
      </c>
      <c r="G90" s="3">
        <f t="shared" si="3"/>
        <v>-0.74865989049020409</v>
      </c>
      <c r="I90">
        <v>80.248699999999999</v>
      </c>
      <c r="J90">
        <v>0.9153</v>
      </c>
      <c r="P90">
        <v>160.0265</v>
      </c>
      <c r="Q90">
        <v>1.8321000000000001</v>
      </c>
      <c r="T90">
        <v>79.469700000000003</v>
      </c>
      <c r="U90">
        <v>0.48609999999999998</v>
      </c>
      <c r="V90">
        <f t="shared" si="4"/>
        <v>-0.72134091493072727</v>
      </c>
      <c r="X90">
        <v>79.919899999999998</v>
      </c>
      <c r="Y90">
        <v>0.91479999999999995</v>
      </c>
      <c r="AD90">
        <v>160.12520000000001</v>
      </c>
      <c r="AE90">
        <v>1.8325</v>
      </c>
      <c r="AH90">
        <v>79.561899999999994</v>
      </c>
      <c r="AI90">
        <v>0.48949999999999999</v>
      </c>
      <c r="AJ90">
        <f t="shared" si="5"/>
        <v>-0.71437081701157201</v>
      </c>
      <c r="AL90">
        <v>80.012900000000002</v>
      </c>
      <c r="AM90">
        <v>0.91620000000000001</v>
      </c>
      <c r="AX90">
        <v>26.5883</v>
      </c>
      <c r="AY90">
        <v>-0.33645223682121023</v>
      </c>
    </row>
    <row r="91" spans="1:51" x14ac:dyDescent="0.3">
      <c r="A91">
        <v>162.19470000000001</v>
      </c>
      <c r="B91">
        <v>1.8323</v>
      </c>
      <c r="E91">
        <v>80.714299999999994</v>
      </c>
      <c r="F91">
        <v>0.44030000000000002</v>
      </c>
      <c r="G91" s="3">
        <f t="shared" si="3"/>
        <v>-0.82029896622042886</v>
      </c>
      <c r="I91">
        <v>81.163300000000007</v>
      </c>
      <c r="J91">
        <v>0.91379999999999995</v>
      </c>
      <c r="P91">
        <v>161.8586</v>
      </c>
      <c r="Q91">
        <v>1.8322000000000001</v>
      </c>
      <c r="T91">
        <v>80.385099999999994</v>
      </c>
      <c r="U91">
        <v>0.44869999999999999</v>
      </c>
      <c r="V91">
        <f t="shared" si="4"/>
        <v>-0.80140076600019938</v>
      </c>
      <c r="X91">
        <v>80.834299999999999</v>
      </c>
      <c r="Y91">
        <v>0.91400000000000003</v>
      </c>
      <c r="AD91">
        <v>161.95769999999999</v>
      </c>
      <c r="AE91">
        <v>1.8324</v>
      </c>
      <c r="AH91">
        <v>80.4786</v>
      </c>
      <c r="AI91">
        <v>0.45750000000000002</v>
      </c>
      <c r="AJ91">
        <f t="shared" si="5"/>
        <v>-0.78197839426656102</v>
      </c>
      <c r="AL91">
        <v>80.927400000000006</v>
      </c>
      <c r="AM91">
        <v>0.91269999999999996</v>
      </c>
      <c r="AX91">
        <v>26.8154</v>
      </c>
      <c r="AY91" s="3">
        <v>-0.366580990058198</v>
      </c>
    </row>
    <row r="92" spans="1:51" x14ac:dyDescent="0.3">
      <c r="A92">
        <v>164.02699999999999</v>
      </c>
      <c r="B92">
        <v>1.8322000000000001</v>
      </c>
      <c r="E92">
        <v>81.627700000000004</v>
      </c>
      <c r="F92">
        <v>0.4667</v>
      </c>
      <c r="G92" s="3">
        <f t="shared" si="3"/>
        <v>-0.76206862602636716</v>
      </c>
      <c r="I92">
        <v>82.078000000000003</v>
      </c>
      <c r="J92">
        <v>0.91559999999999997</v>
      </c>
      <c r="P92">
        <v>163.6908</v>
      </c>
      <c r="Q92">
        <v>1.8321000000000001</v>
      </c>
      <c r="T92">
        <v>81.298699999999997</v>
      </c>
      <c r="U92">
        <v>0.47620000000000001</v>
      </c>
      <c r="V92">
        <f t="shared" si="4"/>
        <v>-0.74191734492937467</v>
      </c>
      <c r="X92">
        <v>81.748800000000003</v>
      </c>
      <c r="Y92">
        <v>0.91500000000000004</v>
      </c>
      <c r="AD92">
        <v>163.7901</v>
      </c>
      <c r="AE92">
        <v>1.8324</v>
      </c>
      <c r="AH92">
        <v>81.391000000000005</v>
      </c>
      <c r="AI92">
        <v>0.48280000000000001</v>
      </c>
      <c r="AJ92">
        <f t="shared" si="5"/>
        <v>-0.72815278975876063</v>
      </c>
      <c r="AL92">
        <v>81.841899999999995</v>
      </c>
      <c r="AM92">
        <v>0.91639999999999999</v>
      </c>
      <c r="AX92">
        <v>27.406600000000001</v>
      </c>
      <c r="AY92">
        <v>-0.42434216387785351</v>
      </c>
    </row>
    <row r="93" spans="1:51" x14ac:dyDescent="0.3">
      <c r="A93">
        <v>165.85919999999999</v>
      </c>
      <c r="B93">
        <v>1.8322000000000001</v>
      </c>
      <c r="E93">
        <v>82.543899999999994</v>
      </c>
      <c r="F93">
        <v>0.43209999999999998</v>
      </c>
      <c r="G93" s="3">
        <f t="shared" si="3"/>
        <v>-0.8390982360442496</v>
      </c>
      <c r="I93">
        <v>82.992699999999999</v>
      </c>
      <c r="J93">
        <v>0.91379999999999995</v>
      </c>
      <c r="P93">
        <v>165.52289999999999</v>
      </c>
      <c r="Q93">
        <v>1.8322000000000001</v>
      </c>
      <c r="T93">
        <v>82.214200000000005</v>
      </c>
      <c r="U93">
        <v>0.44030000000000002</v>
      </c>
      <c r="V93">
        <f t="shared" si="4"/>
        <v>-0.82029896622042886</v>
      </c>
      <c r="X93">
        <v>82.663300000000007</v>
      </c>
      <c r="Y93">
        <v>0.91400000000000003</v>
      </c>
      <c r="AD93">
        <v>165.62260000000001</v>
      </c>
      <c r="AE93">
        <v>1.8325</v>
      </c>
      <c r="AH93">
        <v>82.307900000000004</v>
      </c>
      <c r="AI93">
        <v>0.4516</v>
      </c>
      <c r="AJ93">
        <f t="shared" si="5"/>
        <v>-0.79495844670663007</v>
      </c>
      <c r="AL93">
        <v>82.756500000000003</v>
      </c>
      <c r="AM93">
        <v>0.91269999999999996</v>
      </c>
      <c r="AX93">
        <v>27.4984</v>
      </c>
      <c r="AY93">
        <v>-0.4054151093581228</v>
      </c>
    </row>
    <row r="94" spans="1:51" x14ac:dyDescent="0.3">
      <c r="A94">
        <v>167.69139999999999</v>
      </c>
      <c r="B94">
        <v>1.8322000000000001</v>
      </c>
      <c r="E94">
        <v>83.4572</v>
      </c>
      <c r="F94">
        <v>0.46050000000000002</v>
      </c>
      <c r="G94" s="3">
        <f t="shared" si="3"/>
        <v>-0.77544242328677548</v>
      </c>
      <c r="I94">
        <v>83.907499999999999</v>
      </c>
      <c r="J94">
        <v>0.91579999999999995</v>
      </c>
      <c r="P94">
        <v>167.3552</v>
      </c>
      <c r="Q94">
        <v>1.8324</v>
      </c>
      <c r="T94">
        <v>83.127700000000004</v>
      </c>
      <c r="U94">
        <v>0.4698</v>
      </c>
      <c r="V94">
        <f t="shared" si="4"/>
        <v>-0.7554482067573246</v>
      </c>
      <c r="X94">
        <v>83.5779</v>
      </c>
      <c r="Y94">
        <v>0.9153</v>
      </c>
      <c r="AD94">
        <v>167.45509999999999</v>
      </c>
      <c r="AE94">
        <v>1.8325</v>
      </c>
      <c r="AH94">
        <v>83.220100000000002</v>
      </c>
      <c r="AI94">
        <v>0.47949999999999998</v>
      </c>
      <c r="AJ94">
        <f t="shared" si="5"/>
        <v>-0.73501138465864413</v>
      </c>
      <c r="AL94">
        <v>83.671099999999996</v>
      </c>
      <c r="AM94">
        <v>0.91659999999999997</v>
      </c>
      <c r="AX94">
        <v>27.725300000000001</v>
      </c>
      <c r="AY94" s="3">
        <v>-0.4519279825185053</v>
      </c>
    </row>
    <row r="95" spans="1:51" x14ac:dyDescent="0.3">
      <c r="A95">
        <v>169.52359999999999</v>
      </c>
      <c r="B95">
        <v>1.8321000000000001</v>
      </c>
      <c r="E95">
        <v>84.373599999999996</v>
      </c>
      <c r="F95">
        <v>0.42680000000000001</v>
      </c>
      <c r="G95" s="3">
        <f t="shared" si="3"/>
        <v>-0.85143975955453877</v>
      </c>
      <c r="I95">
        <v>84.822199999999995</v>
      </c>
      <c r="J95">
        <v>0.91359999999999997</v>
      </c>
      <c r="P95">
        <v>169.1875</v>
      </c>
      <c r="Q95">
        <v>1.8323</v>
      </c>
      <c r="T95">
        <v>84.043700000000001</v>
      </c>
      <c r="U95">
        <v>0.43480000000000002</v>
      </c>
      <c r="V95">
        <f t="shared" si="4"/>
        <v>-0.83286912373508259</v>
      </c>
      <c r="X95">
        <v>84.492500000000007</v>
      </c>
      <c r="Y95">
        <v>0.91379999999999995</v>
      </c>
      <c r="AD95">
        <v>169.2876</v>
      </c>
      <c r="AE95">
        <v>1.8326</v>
      </c>
      <c r="AH95">
        <v>84.137200000000007</v>
      </c>
      <c r="AI95">
        <v>0.44590000000000002</v>
      </c>
      <c r="AJ95">
        <f t="shared" si="5"/>
        <v>-0.80766056734870606</v>
      </c>
      <c r="AL95">
        <v>84.585599999999999</v>
      </c>
      <c r="AM95">
        <v>0.91249999999999998</v>
      </c>
      <c r="AX95">
        <v>28.321300000000001</v>
      </c>
      <c r="AY95">
        <v>-0.366580990058198</v>
      </c>
    </row>
    <row r="96" spans="1:51" x14ac:dyDescent="0.3">
      <c r="A96">
        <v>171.35560000000001</v>
      </c>
      <c r="B96">
        <v>1.8320000000000001</v>
      </c>
      <c r="E96">
        <v>85.286699999999996</v>
      </c>
      <c r="F96">
        <v>0.45450000000000002</v>
      </c>
      <c r="G96" s="3">
        <f t="shared" si="3"/>
        <v>-0.78855736536460352</v>
      </c>
      <c r="I96">
        <v>85.736999999999995</v>
      </c>
      <c r="J96">
        <v>0.91600000000000004</v>
      </c>
      <c r="P96">
        <v>171.0198</v>
      </c>
      <c r="Q96">
        <v>1.8322000000000001</v>
      </c>
      <c r="T96">
        <v>84.956999999999994</v>
      </c>
      <c r="U96">
        <v>0.46360000000000001</v>
      </c>
      <c r="V96">
        <f t="shared" si="4"/>
        <v>-0.76873316751654042</v>
      </c>
      <c r="X96">
        <v>85.407200000000003</v>
      </c>
      <c r="Y96">
        <v>0.91549999999999998</v>
      </c>
      <c r="AD96">
        <v>171.12020000000001</v>
      </c>
      <c r="AE96">
        <v>1.8326</v>
      </c>
      <c r="AH96">
        <v>85.049300000000002</v>
      </c>
      <c r="AI96">
        <v>0.4698</v>
      </c>
      <c r="AJ96">
        <f t="shared" si="5"/>
        <v>-0.7554482067573246</v>
      </c>
      <c r="AL96">
        <v>85.500299999999996</v>
      </c>
      <c r="AM96">
        <v>0.91690000000000005</v>
      </c>
      <c r="AX96">
        <v>28.412299999999998</v>
      </c>
      <c r="AY96">
        <v>-0.35667494393873245</v>
      </c>
    </row>
    <row r="97" spans="1:51" x14ac:dyDescent="0.3">
      <c r="A97">
        <v>173.1875</v>
      </c>
      <c r="B97">
        <v>1.8319000000000001</v>
      </c>
      <c r="E97">
        <v>86.203400000000002</v>
      </c>
      <c r="F97">
        <v>0.41920000000000002</v>
      </c>
      <c r="G97" s="3">
        <f t="shared" si="3"/>
        <v>-0.86940714597530455</v>
      </c>
      <c r="I97">
        <v>86.651799999999994</v>
      </c>
      <c r="J97">
        <v>0.91359999999999997</v>
      </c>
      <c r="P97">
        <v>172.85210000000001</v>
      </c>
      <c r="Q97">
        <v>1.8323</v>
      </c>
      <c r="T97">
        <v>85.873099999999994</v>
      </c>
      <c r="U97">
        <v>0.4294</v>
      </c>
      <c r="V97">
        <f t="shared" si="4"/>
        <v>-0.84536639353745635</v>
      </c>
      <c r="X97">
        <v>86.321799999999996</v>
      </c>
      <c r="Y97">
        <v>0.91379999999999995</v>
      </c>
      <c r="AD97">
        <v>172.95269999999999</v>
      </c>
      <c r="AE97">
        <v>1.8325</v>
      </c>
      <c r="AH97">
        <v>85.966700000000003</v>
      </c>
      <c r="AI97">
        <v>0.44030000000000002</v>
      </c>
      <c r="AJ97">
        <f t="shared" si="5"/>
        <v>-0.82029896622042886</v>
      </c>
      <c r="AL97">
        <v>86.415000000000006</v>
      </c>
      <c r="AM97">
        <v>0.91239999999999999</v>
      </c>
      <c r="AX97">
        <v>28.639900000000001</v>
      </c>
      <c r="AY97" s="3">
        <v>-0.38625088918436012</v>
      </c>
    </row>
    <row r="98" spans="1:51" x14ac:dyDescent="0.3">
      <c r="A98">
        <v>175.01949999999999</v>
      </c>
      <c r="B98">
        <v>1.8320000000000001</v>
      </c>
      <c r="E98">
        <v>87.116399999999999</v>
      </c>
      <c r="F98">
        <v>0.44869999999999999</v>
      </c>
      <c r="G98" s="3">
        <f t="shared" si="3"/>
        <v>-0.80140076600019938</v>
      </c>
      <c r="I98">
        <v>87.566699999999997</v>
      </c>
      <c r="J98">
        <v>0.91620000000000001</v>
      </c>
      <c r="P98">
        <v>174.68430000000001</v>
      </c>
      <c r="Q98">
        <v>1.8321000000000001</v>
      </c>
      <c r="T98">
        <v>86.786299999999997</v>
      </c>
      <c r="U98">
        <v>0.45750000000000002</v>
      </c>
      <c r="V98">
        <f t="shared" si="4"/>
        <v>-0.78197839426656102</v>
      </c>
      <c r="X98">
        <v>87.236500000000007</v>
      </c>
      <c r="Y98">
        <v>0.91569999999999996</v>
      </c>
      <c r="AD98">
        <v>174.7852</v>
      </c>
      <c r="AE98">
        <v>1.8324</v>
      </c>
      <c r="AH98">
        <v>86.878699999999995</v>
      </c>
      <c r="AI98">
        <v>0.46360000000000001</v>
      </c>
      <c r="AJ98">
        <f t="shared" si="5"/>
        <v>-0.76873316751654042</v>
      </c>
      <c r="AL98">
        <v>87.329700000000003</v>
      </c>
      <c r="AM98">
        <v>0.91710000000000003</v>
      </c>
      <c r="AX98">
        <v>29.230799999999999</v>
      </c>
      <c r="AY98">
        <v>-0.44285549732672352</v>
      </c>
    </row>
    <row r="99" spans="1:51" x14ac:dyDescent="0.3">
      <c r="A99">
        <v>176.85149999999999</v>
      </c>
      <c r="B99">
        <v>1.8320000000000001</v>
      </c>
      <c r="E99">
        <v>88.033299999999997</v>
      </c>
      <c r="F99">
        <v>0.41420000000000001</v>
      </c>
      <c r="G99" s="3">
        <f t="shared" si="3"/>
        <v>-0.88140633002065327</v>
      </c>
      <c r="I99">
        <v>88.481499999999997</v>
      </c>
      <c r="J99">
        <v>0.91339999999999999</v>
      </c>
      <c r="P99">
        <v>176.51650000000001</v>
      </c>
      <c r="Q99">
        <v>1.8325</v>
      </c>
      <c r="T99">
        <v>87.702699999999993</v>
      </c>
      <c r="U99">
        <v>0.42170000000000002</v>
      </c>
      <c r="V99">
        <f t="shared" si="4"/>
        <v>-0.86346111822962279</v>
      </c>
      <c r="X99">
        <v>88.151200000000003</v>
      </c>
      <c r="Y99">
        <v>0.91359999999999997</v>
      </c>
      <c r="AD99">
        <v>176.61760000000001</v>
      </c>
      <c r="AE99">
        <v>1.8325</v>
      </c>
      <c r="AH99">
        <v>87.796400000000006</v>
      </c>
      <c r="AI99">
        <v>0.43209999999999998</v>
      </c>
      <c r="AJ99">
        <f t="shared" si="5"/>
        <v>-0.8390982360442496</v>
      </c>
      <c r="AL99">
        <v>88.244399999999999</v>
      </c>
      <c r="AM99">
        <v>0.91220000000000001</v>
      </c>
      <c r="AX99">
        <v>29.322600000000001</v>
      </c>
      <c r="AY99">
        <v>-0.42434216387785351</v>
      </c>
    </row>
    <row r="100" spans="1:51" x14ac:dyDescent="0.3">
      <c r="A100">
        <v>178.68369999999999</v>
      </c>
      <c r="B100">
        <v>1.8323</v>
      </c>
      <c r="E100">
        <v>88.946100000000001</v>
      </c>
      <c r="F100">
        <v>0.44030000000000002</v>
      </c>
      <c r="G100" s="3">
        <f t="shared" si="3"/>
        <v>-0.82029896622042886</v>
      </c>
      <c r="I100">
        <v>89.3964</v>
      </c>
      <c r="J100">
        <v>0.91649999999999998</v>
      </c>
      <c r="P100">
        <v>178.34899999999999</v>
      </c>
      <c r="Q100">
        <v>1.8323</v>
      </c>
      <c r="T100">
        <v>88.615799999999993</v>
      </c>
      <c r="U100">
        <v>0.4516</v>
      </c>
      <c r="V100">
        <f t="shared" si="4"/>
        <v>-0.79495844670663007</v>
      </c>
      <c r="X100">
        <v>89.065899999999999</v>
      </c>
      <c r="Y100">
        <v>0.91590000000000005</v>
      </c>
      <c r="AD100">
        <v>178.45009999999999</v>
      </c>
      <c r="AE100">
        <v>1.8325</v>
      </c>
      <c r="AH100">
        <v>88.708200000000005</v>
      </c>
      <c r="AI100">
        <v>0.45450000000000002</v>
      </c>
      <c r="AJ100">
        <f t="shared" si="5"/>
        <v>-0.78855736536460352</v>
      </c>
      <c r="AL100">
        <v>89.159199999999998</v>
      </c>
      <c r="AM100">
        <v>0.91739999999999999</v>
      </c>
      <c r="AX100">
        <v>29.549900000000001</v>
      </c>
      <c r="AY100" s="3">
        <v>-0.46108353187117651</v>
      </c>
    </row>
    <row r="101" spans="1:51" x14ac:dyDescent="0.3">
      <c r="A101">
        <v>180.51580000000001</v>
      </c>
      <c r="B101">
        <v>1.8321000000000001</v>
      </c>
      <c r="E101">
        <v>89.863200000000006</v>
      </c>
      <c r="F101">
        <v>0.40939999999999999</v>
      </c>
      <c r="G101" s="3">
        <f t="shared" si="3"/>
        <v>-0.89306260575494789</v>
      </c>
      <c r="I101">
        <v>90.311400000000006</v>
      </c>
      <c r="J101">
        <v>0.9133</v>
      </c>
      <c r="P101">
        <v>180.18129999999999</v>
      </c>
      <c r="Q101">
        <v>1.8324</v>
      </c>
      <c r="T101">
        <v>89.532399999999996</v>
      </c>
      <c r="U101">
        <v>0.41420000000000001</v>
      </c>
      <c r="V101">
        <f t="shared" si="4"/>
        <v>-0.88140633002065327</v>
      </c>
      <c r="X101">
        <v>89.980699999999999</v>
      </c>
      <c r="Y101">
        <v>0.91359999999999997</v>
      </c>
      <c r="AD101">
        <v>180.28270000000001</v>
      </c>
      <c r="AE101">
        <v>1.8326</v>
      </c>
      <c r="AH101">
        <v>89.626099999999994</v>
      </c>
      <c r="AI101">
        <v>0.42680000000000001</v>
      </c>
      <c r="AJ101">
        <f t="shared" si="5"/>
        <v>-0.85143975955453877</v>
      </c>
      <c r="AL101">
        <v>90.073899999999995</v>
      </c>
      <c r="AM101">
        <v>0.91210000000000002</v>
      </c>
      <c r="AX101">
        <v>30.145499999999998</v>
      </c>
      <c r="AY101">
        <v>-0.37644042906754804</v>
      </c>
    </row>
    <row r="102" spans="1:51" x14ac:dyDescent="0.3">
      <c r="A102">
        <v>182.34800000000001</v>
      </c>
      <c r="B102">
        <v>1.8321000000000001</v>
      </c>
      <c r="E102">
        <v>90.775999999999996</v>
      </c>
      <c r="F102">
        <v>0.43480000000000002</v>
      </c>
      <c r="G102" s="3">
        <f t="shared" si="3"/>
        <v>-0.83286912373508259</v>
      </c>
      <c r="I102">
        <v>91.226399999999998</v>
      </c>
      <c r="J102">
        <v>0.91679999999999995</v>
      </c>
      <c r="P102">
        <v>182.0137</v>
      </c>
      <c r="Q102">
        <v>1.8324</v>
      </c>
      <c r="T102">
        <v>90.445400000000006</v>
      </c>
      <c r="U102">
        <v>0.443</v>
      </c>
      <c r="V102">
        <f t="shared" si="4"/>
        <v>-0.81418550893700137</v>
      </c>
      <c r="X102">
        <v>90.895600000000002</v>
      </c>
      <c r="Y102">
        <v>0.91620000000000001</v>
      </c>
      <c r="AD102">
        <v>182.11529999999999</v>
      </c>
      <c r="AE102">
        <v>1.8326</v>
      </c>
      <c r="AH102">
        <v>90.537800000000004</v>
      </c>
      <c r="AI102">
        <v>0.44869999999999999</v>
      </c>
      <c r="AJ102">
        <f t="shared" si="5"/>
        <v>-0.80140076600019938</v>
      </c>
      <c r="AL102">
        <v>90.988799999999998</v>
      </c>
      <c r="AM102">
        <v>0.91769999999999996</v>
      </c>
      <c r="AX102">
        <v>30.236599999999999</v>
      </c>
      <c r="AY102">
        <v>-0.366580990058198</v>
      </c>
    </row>
    <row r="103" spans="1:51" x14ac:dyDescent="0.3">
      <c r="A103">
        <v>184.18010000000001</v>
      </c>
      <c r="B103">
        <v>1.8322000000000001</v>
      </c>
      <c r="E103">
        <v>91.693399999999997</v>
      </c>
      <c r="F103">
        <v>0.40460000000000002</v>
      </c>
      <c r="G103" s="3">
        <f t="shared" si="3"/>
        <v>-0.90485635424849198</v>
      </c>
      <c r="I103">
        <v>92.141300000000001</v>
      </c>
      <c r="J103">
        <v>0.91310000000000002</v>
      </c>
      <c r="P103">
        <v>183.84610000000001</v>
      </c>
      <c r="Q103">
        <v>1.8323</v>
      </c>
      <c r="T103">
        <v>91.362200000000001</v>
      </c>
      <c r="U103">
        <v>0.40939999999999999</v>
      </c>
      <c r="V103">
        <f t="shared" si="4"/>
        <v>-0.89306260575494789</v>
      </c>
      <c r="X103">
        <v>91.810400000000001</v>
      </c>
      <c r="Y103">
        <v>0.91339999999999999</v>
      </c>
      <c r="AD103">
        <v>183.9479</v>
      </c>
      <c r="AE103">
        <v>1.8326</v>
      </c>
      <c r="AH103">
        <v>91.456000000000003</v>
      </c>
      <c r="AI103">
        <v>0.42170000000000002</v>
      </c>
      <c r="AJ103">
        <f t="shared" si="5"/>
        <v>-0.86346111822962279</v>
      </c>
      <c r="AL103">
        <v>91.903599999999997</v>
      </c>
      <c r="AM103">
        <v>0.91190000000000004</v>
      </c>
      <c r="AX103">
        <v>30.464600000000001</v>
      </c>
      <c r="AY103" s="3">
        <v>-0.39586137196546956</v>
      </c>
    </row>
    <row r="104" spans="1:51" x14ac:dyDescent="0.3">
      <c r="A104">
        <v>186.01230000000001</v>
      </c>
      <c r="B104">
        <v>1.8322000000000001</v>
      </c>
      <c r="E104">
        <v>92.606099999999998</v>
      </c>
      <c r="F104">
        <v>0.42680000000000001</v>
      </c>
      <c r="G104" s="3">
        <f t="shared" si="3"/>
        <v>-0.85143975955453877</v>
      </c>
      <c r="I104">
        <v>93.056399999999996</v>
      </c>
      <c r="J104">
        <v>0.91700000000000004</v>
      </c>
      <c r="P104">
        <v>185.67830000000001</v>
      </c>
      <c r="Q104">
        <v>1.8322000000000001</v>
      </c>
      <c r="T104">
        <v>92.275099999999995</v>
      </c>
      <c r="U104">
        <v>0.4375</v>
      </c>
      <c r="V104">
        <f t="shared" si="4"/>
        <v>-0.82667857318446791</v>
      </c>
      <c r="X104">
        <v>92.725300000000004</v>
      </c>
      <c r="Y104">
        <v>0.91639999999999999</v>
      </c>
      <c r="AD104">
        <v>185.78049999999999</v>
      </c>
      <c r="AE104">
        <v>1.8326</v>
      </c>
      <c r="AH104">
        <v>92.367500000000007</v>
      </c>
      <c r="AI104">
        <v>0.443</v>
      </c>
      <c r="AJ104">
        <f t="shared" si="5"/>
        <v>-0.81418550893700137</v>
      </c>
      <c r="AL104">
        <v>92.8185</v>
      </c>
      <c r="AM104">
        <v>0.91790000000000005</v>
      </c>
      <c r="AX104">
        <v>31.055199999999999</v>
      </c>
      <c r="AY104">
        <v>-0.46108353187117651</v>
      </c>
    </row>
    <row r="105" spans="1:51" x14ac:dyDescent="0.3">
      <c r="A105">
        <v>187.84440000000001</v>
      </c>
      <c r="B105">
        <v>1.8321000000000001</v>
      </c>
      <c r="E105">
        <v>93.523700000000005</v>
      </c>
      <c r="F105">
        <v>0.3977</v>
      </c>
      <c r="G105" s="3">
        <f t="shared" si="3"/>
        <v>-0.92205732676849217</v>
      </c>
      <c r="I105">
        <v>93.971400000000003</v>
      </c>
      <c r="J105">
        <v>0.91300000000000003</v>
      </c>
      <c r="P105">
        <v>187.51060000000001</v>
      </c>
      <c r="Q105">
        <v>1.8324</v>
      </c>
      <c r="T105">
        <v>93.1922</v>
      </c>
      <c r="U105">
        <v>0.40229999999999999</v>
      </c>
      <c r="V105">
        <f t="shared" si="4"/>
        <v>-0.91055720002639451</v>
      </c>
      <c r="X105">
        <v>93.640199999999993</v>
      </c>
      <c r="Y105">
        <v>0.91339999999999999</v>
      </c>
      <c r="AD105">
        <v>187.6131</v>
      </c>
      <c r="AE105">
        <v>1.8326</v>
      </c>
      <c r="AH105">
        <v>93.286000000000001</v>
      </c>
      <c r="AI105">
        <v>0.4118</v>
      </c>
      <c r="AJ105">
        <f t="shared" si="5"/>
        <v>-0.88721748438844794</v>
      </c>
      <c r="AL105">
        <v>93.733500000000006</v>
      </c>
      <c r="AM105">
        <v>0.91190000000000004</v>
      </c>
      <c r="AX105">
        <v>31.147099999999998</v>
      </c>
      <c r="AY105">
        <v>-0.43371027354846675</v>
      </c>
    </row>
    <row r="106" spans="1:51" x14ac:dyDescent="0.3">
      <c r="A106">
        <v>189.67660000000001</v>
      </c>
      <c r="B106">
        <v>1.8322000000000001</v>
      </c>
      <c r="E106">
        <v>94.436199999999999</v>
      </c>
      <c r="F106">
        <v>0.42170000000000002</v>
      </c>
      <c r="G106" s="3">
        <f t="shared" si="3"/>
        <v>-0.86346111822962279</v>
      </c>
      <c r="I106">
        <v>94.886499999999998</v>
      </c>
      <c r="J106">
        <v>0.9173</v>
      </c>
      <c r="P106">
        <v>189.34289999999999</v>
      </c>
      <c r="Q106">
        <v>1.8322000000000001</v>
      </c>
      <c r="T106">
        <v>94.105000000000004</v>
      </c>
      <c r="U106">
        <v>0.43209999999999998</v>
      </c>
      <c r="V106">
        <f t="shared" si="4"/>
        <v>-0.8390982360442496</v>
      </c>
      <c r="X106">
        <v>94.555199999999999</v>
      </c>
      <c r="Y106">
        <v>0.91659999999999997</v>
      </c>
      <c r="AD106">
        <v>189.44569999999999</v>
      </c>
      <c r="AE106">
        <v>1.8325</v>
      </c>
      <c r="AH106">
        <v>94.197400000000002</v>
      </c>
      <c r="AI106">
        <v>0.4375</v>
      </c>
      <c r="AJ106">
        <f t="shared" si="5"/>
        <v>-0.82667857318446791</v>
      </c>
      <c r="AL106">
        <v>94.648499999999999</v>
      </c>
      <c r="AM106">
        <v>0.91820000000000002</v>
      </c>
      <c r="AX106">
        <v>31.3749</v>
      </c>
      <c r="AY106" s="3">
        <v>-0.47884257791293983</v>
      </c>
    </row>
    <row r="107" spans="1:51" x14ac:dyDescent="0.3">
      <c r="A107">
        <v>191.50880000000001</v>
      </c>
      <c r="B107">
        <v>1.8322000000000001</v>
      </c>
      <c r="E107">
        <v>95.354100000000003</v>
      </c>
      <c r="F107">
        <v>0.39329999999999998</v>
      </c>
      <c r="G107" s="3">
        <f t="shared" si="3"/>
        <v>-0.93318259954437321</v>
      </c>
      <c r="I107">
        <v>95.801599999999993</v>
      </c>
      <c r="J107">
        <v>0.91290000000000004</v>
      </c>
      <c r="P107">
        <v>191.17509999999999</v>
      </c>
      <c r="Q107">
        <v>1.8321000000000001</v>
      </c>
      <c r="T107">
        <v>95.022300000000001</v>
      </c>
      <c r="U107">
        <v>0.3977</v>
      </c>
      <c r="V107">
        <f t="shared" si="4"/>
        <v>-0.92205732676849217</v>
      </c>
      <c r="X107">
        <v>95.470100000000002</v>
      </c>
      <c r="Y107">
        <v>0.9133</v>
      </c>
      <c r="AD107">
        <v>191.27809999999999</v>
      </c>
      <c r="AE107">
        <v>1.8324</v>
      </c>
      <c r="AH107">
        <v>95.116200000000006</v>
      </c>
      <c r="AI107">
        <v>0.40939999999999999</v>
      </c>
      <c r="AJ107">
        <f t="shared" si="5"/>
        <v>-0.89306260575494789</v>
      </c>
      <c r="AL107">
        <v>95.563500000000005</v>
      </c>
      <c r="AM107">
        <v>0.91169999999999995</v>
      </c>
      <c r="AX107">
        <v>31.97</v>
      </c>
      <c r="AY107">
        <v>-0.38625088918436012</v>
      </c>
    </row>
    <row r="108" spans="1:51" x14ac:dyDescent="0.3">
      <c r="A108">
        <v>193.34100000000001</v>
      </c>
      <c r="B108">
        <v>1.8322000000000001</v>
      </c>
      <c r="E108">
        <v>96.266499999999994</v>
      </c>
      <c r="F108">
        <v>0.41670000000000001</v>
      </c>
      <c r="G108" s="3">
        <f t="shared" si="3"/>
        <v>-0.87538874055372928</v>
      </c>
      <c r="I108">
        <v>96.716800000000006</v>
      </c>
      <c r="J108">
        <v>0.91749999999999998</v>
      </c>
      <c r="P108">
        <v>193.00729999999999</v>
      </c>
      <c r="Q108">
        <v>1.8323</v>
      </c>
      <c r="T108">
        <v>95.935000000000002</v>
      </c>
      <c r="U108">
        <v>0.42680000000000001</v>
      </c>
      <c r="V108">
        <f t="shared" si="4"/>
        <v>-0.85143975955453877</v>
      </c>
      <c r="X108">
        <v>96.385199999999998</v>
      </c>
      <c r="Y108">
        <v>0.91679999999999995</v>
      </c>
      <c r="AD108">
        <v>193.1105</v>
      </c>
      <c r="AE108">
        <v>1.8325</v>
      </c>
      <c r="AH108">
        <v>96.027500000000003</v>
      </c>
      <c r="AI108">
        <v>0.4294</v>
      </c>
      <c r="AJ108">
        <f t="shared" si="5"/>
        <v>-0.84536639353745635</v>
      </c>
      <c r="AL108">
        <v>96.478499999999997</v>
      </c>
      <c r="AM108">
        <v>0.91849999999999998</v>
      </c>
      <c r="AX108">
        <v>32.061</v>
      </c>
      <c r="AY108">
        <v>-0.37644042906754804</v>
      </c>
    </row>
    <row r="109" spans="1:51" x14ac:dyDescent="0.3">
      <c r="A109">
        <v>195.17320000000001</v>
      </c>
      <c r="B109">
        <v>1.8323</v>
      </c>
      <c r="E109">
        <v>97.184600000000003</v>
      </c>
      <c r="F109">
        <v>0.38669999999999999</v>
      </c>
      <c r="G109" s="3">
        <f t="shared" si="3"/>
        <v>-0.95010608036888566</v>
      </c>
      <c r="I109">
        <v>97.631900000000002</v>
      </c>
      <c r="J109">
        <v>0.91269999999999996</v>
      </c>
      <c r="P109">
        <v>194.83949999999999</v>
      </c>
      <c r="Q109">
        <v>1.8323</v>
      </c>
      <c r="T109">
        <v>96.852500000000006</v>
      </c>
      <c r="U109">
        <v>0.39329999999999998</v>
      </c>
      <c r="V109">
        <f t="shared" si="4"/>
        <v>-0.93318259954437321</v>
      </c>
      <c r="X109">
        <v>97.300200000000004</v>
      </c>
      <c r="Y109">
        <v>0.91320000000000001</v>
      </c>
      <c r="AD109">
        <v>194.94309999999999</v>
      </c>
      <c r="AE109">
        <v>1.8325</v>
      </c>
      <c r="AH109">
        <v>96.9465</v>
      </c>
      <c r="AI109">
        <v>0.40229999999999999</v>
      </c>
      <c r="AJ109">
        <f t="shared" si="5"/>
        <v>-0.91055720002639451</v>
      </c>
      <c r="AL109">
        <v>97.393500000000003</v>
      </c>
      <c r="AM109">
        <v>0.91149999999999998</v>
      </c>
      <c r="AX109">
        <v>32.2896</v>
      </c>
      <c r="AY109" s="3">
        <v>-0.4054151093581228</v>
      </c>
    </row>
    <row r="110" spans="1:51" x14ac:dyDescent="0.3">
      <c r="A110">
        <v>197.00559999999999</v>
      </c>
      <c r="B110">
        <v>1.8324</v>
      </c>
      <c r="E110">
        <v>98.096800000000002</v>
      </c>
      <c r="F110">
        <v>0.4118</v>
      </c>
      <c r="G110" s="3">
        <f t="shared" si="3"/>
        <v>-0.88721748438844794</v>
      </c>
      <c r="I110">
        <v>98.547200000000004</v>
      </c>
      <c r="J110">
        <v>0.91769999999999996</v>
      </c>
      <c r="P110">
        <v>196.67179999999999</v>
      </c>
      <c r="Q110">
        <v>1.8322000000000001</v>
      </c>
      <c r="T110">
        <v>97.765100000000004</v>
      </c>
      <c r="U110">
        <v>0.42170000000000002</v>
      </c>
      <c r="V110">
        <f t="shared" si="4"/>
        <v>-0.86346111822962279</v>
      </c>
      <c r="X110">
        <v>98.215400000000002</v>
      </c>
      <c r="Y110">
        <v>0.91710000000000003</v>
      </c>
      <c r="AD110">
        <v>196.77549999999999</v>
      </c>
      <c r="AE110">
        <v>1.8324</v>
      </c>
      <c r="AH110">
        <v>97.857500000000002</v>
      </c>
      <c r="AI110">
        <v>0.42420000000000002</v>
      </c>
      <c r="AJ110">
        <f t="shared" si="5"/>
        <v>-0.85755023685155496</v>
      </c>
      <c r="AL110">
        <v>98.308599999999998</v>
      </c>
      <c r="AM110">
        <v>0.91869999999999996</v>
      </c>
      <c r="AX110">
        <v>32.879899999999999</v>
      </c>
      <c r="AY110">
        <v>-0.47000362924573558</v>
      </c>
    </row>
    <row r="111" spans="1:51" x14ac:dyDescent="0.3">
      <c r="A111">
        <v>198.8381</v>
      </c>
      <c r="B111">
        <v>1.8325</v>
      </c>
      <c r="E111">
        <v>99.015100000000004</v>
      </c>
      <c r="F111">
        <v>0.38250000000000001</v>
      </c>
      <c r="G111" s="3">
        <f t="shared" si="3"/>
        <v>-0.96102662571554653</v>
      </c>
      <c r="I111">
        <v>99.462299999999999</v>
      </c>
      <c r="J111">
        <v>0.91259999999999997</v>
      </c>
      <c r="P111">
        <v>198.50399999999999</v>
      </c>
      <c r="Q111">
        <v>1.8322000000000001</v>
      </c>
      <c r="T111">
        <v>98.682900000000004</v>
      </c>
      <c r="U111">
        <v>0.38890000000000002</v>
      </c>
      <c r="V111">
        <f t="shared" si="4"/>
        <v>-0.94443303782043542</v>
      </c>
      <c r="X111">
        <v>99.130399999999995</v>
      </c>
      <c r="Y111">
        <v>0.91300000000000003</v>
      </c>
      <c r="AD111">
        <v>198.608</v>
      </c>
      <c r="AE111">
        <v>1.8326</v>
      </c>
      <c r="AH111">
        <v>98.776799999999994</v>
      </c>
      <c r="AI111">
        <v>0.39550000000000002</v>
      </c>
      <c r="AJ111">
        <f t="shared" si="5"/>
        <v>-0.9276044917744285</v>
      </c>
      <c r="AL111">
        <v>99.223699999999994</v>
      </c>
      <c r="AM111">
        <v>0.91139999999999999</v>
      </c>
      <c r="AX111">
        <v>32.971800000000002</v>
      </c>
      <c r="AY111">
        <v>-0.4519279825185053</v>
      </c>
    </row>
    <row r="112" spans="1:51" x14ac:dyDescent="0.3">
      <c r="A112">
        <v>200.6705</v>
      </c>
      <c r="B112">
        <v>1.8325</v>
      </c>
      <c r="E112">
        <v>99.927199999999999</v>
      </c>
      <c r="F112">
        <v>0.40460000000000002</v>
      </c>
      <c r="G112" s="3">
        <f t="shared" si="3"/>
        <v>-0.90485635424849198</v>
      </c>
      <c r="I112">
        <v>100.3776</v>
      </c>
      <c r="J112">
        <v>0.91790000000000005</v>
      </c>
      <c r="P112">
        <v>200.33609999999999</v>
      </c>
      <c r="Q112">
        <v>1.8321000000000001</v>
      </c>
      <c r="T112">
        <v>99.595299999999995</v>
      </c>
      <c r="U112">
        <v>0.41670000000000001</v>
      </c>
      <c r="V112">
        <f t="shared" si="4"/>
        <v>-0.87538874055372928</v>
      </c>
      <c r="X112">
        <v>100.04559999999999</v>
      </c>
      <c r="Y112">
        <v>0.9173</v>
      </c>
      <c r="AD112">
        <v>200.44059999999999</v>
      </c>
      <c r="AE112">
        <v>1.8326</v>
      </c>
      <c r="AH112">
        <v>99.687799999999996</v>
      </c>
      <c r="AI112">
        <v>0.41670000000000001</v>
      </c>
      <c r="AJ112">
        <f t="shared" si="5"/>
        <v>-0.87538874055372928</v>
      </c>
      <c r="AL112">
        <v>100.13890000000001</v>
      </c>
      <c r="AM112">
        <v>0.91900000000000004</v>
      </c>
      <c r="AX112">
        <v>33.1999</v>
      </c>
      <c r="AY112" s="3">
        <v>-0.47884257791293983</v>
      </c>
    </row>
    <row r="113" spans="1:51" x14ac:dyDescent="0.3">
      <c r="A113">
        <v>202.50299999999999</v>
      </c>
      <c r="B113">
        <v>1.8323</v>
      </c>
      <c r="E113">
        <v>100.8458</v>
      </c>
      <c r="F113">
        <v>0.37630000000000002</v>
      </c>
      <c r="G113" s="3">
        <f t="shared" si="3"/>
        <v>-0.9773685813827454</v>
      </c>
      <c r="I113">
        <v>101.2927</v>
      </c>
      <c r="J113">
        <v>0.9123</v>
      </c>
      <c r="P113">
        <v>202.16820000000001</v>
      </c>
      <c r="Q113">
        <v>1.8321000000000001</v>
      </c>
      <c r="T113">
        <v>100.5133</v>
      </c>
      <c r="U113">
        <v>0.38250000000000001</v>
      </c>
      <c r="V113">
        <f t="shared" si="4"/>
        <v>-0.96102662571554653</v>
      </c>
      <c r="X113">
        <v>100.9606</v>
      </c>
      <c r="Y113">
        <v>0.91290000000000004</v>
      </c>
      <c r="AD113">
        <v>202.2732</v>
      </c>
      <c r="AE113">
        <v>1.8326</v>
      </c>
      <c r="AH113">
        <v>100.6073</v>
      </c>
      <c r="AI113">
        <v>0.39329999999999998</v>
      </c>
      <c r="AJ113">
        <f t="shared" si="5"/>
        <v>-0.93318259954437321</v>
      </c>
      <c r="AL113">
        <v>101.054</v>
      </c>
      <c r="AM113">
        <v>0.91120000000000001</v>
      </c>
      <c r="AX113">
        <v>33.794699999999999</v>
      </c>
      <c r="AY113">
        <v>-0.4054151093581228</v>
      </c>
    </row>
    <row r="114" spans="1:51" x14ac:dyDescent="0.3">
      <c r="A114">
        <v>204.33519999999999</v>
      </c>
      <c r="B114">
        <v>1.8323</v>
      </c>
      <c r="E114">
        <v>101.7576</v>
      </c>
      <c r="F114">
        <v>0.3977</v>
      </c>
      <c r="G114" s="3">
        <f t="shared" si="3"/>
        <v>-0.92205732676849217</v>
      </c>
      <c r="I114">
        <v>102.2079</v>
      </c>
      <c r="J114">
        <v>0.91820000000000002</v>
      </c>
      <c r="P114">
        <v>204.00040000000001</v>
      </c>
      <c r="Q114">
        <v>1.8321000000000001</v>
      </c>
      <c r="T114">
        <v>101.42570000000001</v>
      </c>
      <c r="U114">
        <v>0.40939999999999999</v>
      </c>
      <c r="V114">
        <f t="shared" si="4"/>
        <v>-0.89306260575494789</v>
      </c>
      <c r="X114">
        <v>101.8759</v>
      </c>
      <c r="Y114">
        <v>0.91749999999999998</v>
      </c>
      <c r="AD114">
        <v>204.10579999999999</v>
      </c>
      <c r="AE114">
        <v>1.8325</v>
      </c>
      <c r="AH114">
        <v>101.5181</v>
      </c>
      <c r="AI114">
        <v>0.4118</v>
      </c>
      <c r="AJ114">
        <f t="shared" si="5"/>
        <v>-0.88721748438844794</v>
      </c>
      <c r="AL114">
        <v>101.9693</v>
      </c>
      <c r="AM114">
        <v>0.91930000000000001</v>
      </c>
      <c r="AX114">
        <v>33.8857</v>
      </c>
      <c r="AY114">
        <v>-0.39586137196546956</v>
      </c>
    </row>
    <row r="115" spans="1:51" x14ac:dyDescent="0.3">
      <c r="A115">
        <v>206.16739999999999</v>
      </c>
      <c r="B115">
        <v>1.8321000000000001</v>
      </c>
      <c r="E115">
        <v>102.6765</v>
      </c>
      <c r="F115">
        <v>0.37040000000000001</v>
      </c>
      <c r="G115" s="3">
        <f t="shared" si="3"/>
        <v>-0.99317177621011277</v>
      </c>
      <c r="I115">
        <v>103.12309999999999</v>
      </c>
      <c r="J115">
        <v>0.91210000000000002</v>
      </c>
      <c r="P115">
        <v>205.83260000000001</v>
      </c>
      <c r="Q115">
        <v>1.8323</v>
      </c>
      <c r="T115">
        <v>102.3439</v>
      </c>
      <c r="U115">
        <v>0.37630000000000002</v>
      </c>
      <c r="V115">
        <f t="shared" si="4"/>
        <v>-0.9773685813827454</v>
      </c>
      <c r="X115">
        <v>102.791</v>
      </c>
      <c r="Y115">
        <v>0.91269999999999996</v>
      </c>
      <c r="AD115">
        <v>205.9383</v>
      </c>
      <c r="AE115">
        <v>1.8326</v>
      </c>
      <c r="AH115">
        <v>102.438</v>
      </c>
      <c r="AI115">
        <v>0.38669999999999999</v>
      </c>
      <c r="AJ115">
        <f t="shared" si="5"/>
        <v>-0.95010608036888566</v>
      </c>
      <c r="AL115">
        <v>102.8844</v>
      </c>
      <c r="AM115">
        <v>0.91100000000000003</v>
      </c>
      <c r="AX115">
        <v>34.114600000000003</v>
      </c>
      <c r="AY115" s="3">
        <v>-0.42434216387785351</v>
      </c>
    </row>
    <row r="116" spans="1:51" x14ac:dyDescent="0.3">
      <c r="A116">
        <v>207.99950000000001</v>
      </c>
      <c r="B116">
        <v>1.8320000000000001</v>
      </c>
      <c r="E116">
        <v>103.5881</v>
      </c>
      <c r="F116">
        <v>0.3911</v>
      </c>
      <c r="G116" s="3">
        <f t="shared" si="3"/>
        <v>-0.93879199722066864</v>
      </c>
      <c r="I116">
        <v>104.03830000000001</v>
      </c>
      <c r="J116">
        <v>0.91839999999999999</v>
      </c>
      <c r="P116">
        <v>207.66480000000001</v>
      </c>
      <c r="Q116">
        <v>1.8322000000000001</v>
      </c>
      <c r="T116">
        <v>103.256</v>
      </c>
      <c r="U116">
        <v>0.40229999999999999</v>
      </c>
      <c r="V116">
        <f t="shared" si="4"/>
        <v>-0.91055720002639451</v>
      </c>
      <c r="X116">
        <v>103.7063</v>
      </c>
      <c r="Y116">
        <v>0.91790000000000005</v>
      </c>
      <c r="AD116">
        <v>207.77090000000001</v>
      </c>
      <c r="AE116">
        <v>1.8326</v>
      </c>
      <c r="AH116">
        <v>103.3486</v>
      </c>
      <c r="AI116">
        <v>0.40460000000000002</v>
      </c>
      <c r="AJ116">
        <f t="shared" si="5"/>
        <v>-0.90485635424849198</v>
      </c>
      <c r="AL116">
        <v>103.7997</v>
      </c>
      <c r="AM116">
        <v>0.91949999999999998</v>
      </c>
      <c r="AX116">
        <v>34.704799999999999</v>
      </c>
      <c r="AY116">
        <v>-0.47884257791293983</v>
      </c>
    </row>
    <row r="117" spans="1:51" x14ac:dyDescent="0.3">
      <c r="A117">
        <v>209.83150000000001</v>
      </c>
      <c r="B117">
        <v>1.8320000000000001</v>
      </c>
      <c r="E117">
        <v>104.5072</v>
      </c>
      <c r="F117">
        <v>0.36270000000000002</v>
      </c>
      <c r="G117" s="3">
        <f t="shared" si="3"/>
        <v>-1.0141792326932804</v>
      </c>
      <c r="I117">
        <v>104.95359999999999</v>
      </c>
      <c r="J117">
        <v>0.91210000000000002</v>
      </c>
      <c r="P117">
        <v>209.49709999999999</v>
      </c>
      <c r="Q117">
        <v>1.8323</v>
      </c>
      <c r="T117">
        <v>104.1746</v>
      </c>
      <c r="U117">
        <v>0.37230000000000002</v>
      </c>
      <c r="V117">
        <f t="shared" si="4"/>
        <v>-0.98805529810346582</v>
      </c>
      <c r="X117">
        <v>104.6215</v>
      </c>
      <c r="Y117">
        <v>0.91249999999999998</v>
      </c>
      <c r="AD117">
        <v>209.60339999999999</v>
      </c>
      <c r="AE117">
        <v>1.8324</v>
      </c>
      <c r="AH117">
        <v>104.2687</v>
      </c>
      <c r="AI117">
        <v>0.37840000000000001</v>
      </c>
      <c r="AJ117">
        <f t="shared" si="5"/>
        <v>-0.9718034418044138</v>
      </c>
      <c r="AL117">
        <v>104.7149</v>
      </c>
      <c r="AM117">
        <v>0.91090000000000004</v>
      </c>
      <c r="AX117">
        <v>34.796700000000001</v>
      </c>
      <c r="AY117">
        <v>-0.47000362924573558</v>
      </c>
    </row>
    <row r="118" spans="1:51" x14ac:dyDescent="0.3">
      <c r="A118">
        <v>211.6636</v>
      </c>
      <c r="B118">
        <v>1.8322000000000001</v>
      </c>
      <c r="E118">
        <v>105.4186</v>
      </c>
      <c r="F118">
        <v>0.38669999999999999</v>
      </c>
      <c r="G118" s="3">
        <f t="shared" si="3"/>
        <v>-0.95010608036888566</v>
      </c>
      <c r="I118">
        <v>105.869</v>
      </c>
      <c r="J118">
        <v>0.91869999999999996</v>
      </c>
      <c r="P118">
        <v>211.32929999999999</v>
      </c>
      <c r="Q118">
        <v>1.8321000000000001</v>
      </c>
      <c r="T118">
        <v>105.0865</v>
      </c>
      <c r="U118">
        <v>0.3977</v>
      </c>
      <c r="V118">
        <f t="shared" si="4"/>
        <v>-0.92205732676849217</v>
      </c>
      <c r="X118">
        <v>105.5368</v>
      </c>
      <c r="Y118">
        <v>0.91810000000000003</v>
      </c>
      <c r="AD118">
        <v>211.4358</v>
      </c>
      <c r="AE118">
        <v>1.8324</v>
      </c>
      <c r="AH118">
        <v>105.179</v>
      </c>
      <c r="AI118">
        <v>0.4</v>
      </c>
      <c r="AJ118">
        <f t="shared" si="5"/>
        <v>-0.916290731874155</v>
      </c>
      <c r="AL118">
        <v>105.6302</v>
      </c>
      <c r="AM118">
        <v>0.91979999999999995</v>
      </c>
      <c r="AX118">
        <v>35.025199999999998</v>
      </c>
      <c r="AY118" s="3">
        <v>-0.49642974348225827</v>
      </c>
    </row>
    <row r="119" spans="1:51" x14ac:dyDescent="0.3">
      <c r="A119">
        <v>213.4957</v>
      </c>
      <c r="B119">
        <v>1.8320000000000001</v>
      </c>
      <c r="E119">
        <v>106.3381</v>
      </c>
      <c r="F119">
        <v>0.35899999999999999</v>
      </c>
      <c r="G119" s="3">
        <f t="shared" si="3"/>
        <v>-1.0244328904938582</v>
      </c>
      <c r="I119">
        <v>106.7842</v>
      </c>
      <c r="J119">
        <v>0.91180000000000005</v>
      </c>
      <c r="P119">
        <v>213.16130000000001</v>
      </c>
      <c r="Q119">
        <v>1.8319000000000001</v>
      </c>
      <c r="T119">
        <v>106.00539999999999</v>
      </c>
      <c r="U119">
        <v>0.36649999999999999</v>
      </c>
      <c r="V119">
        <f t="shared" si="4"/>
        <v>-1.0037567576554309</v>
      </c>
      <c r="X119">
        <v>106.452</v>
      </c>
      <c r="Y119">
        <v>0.91239999999999999</v>
      </c>
      <c r="AD119">
        <v>213.26820000000001</v>
      </c>
      <c r="AE119">
        <v>1.8324</v>
      </c>
      <c r="AH119">
        <v>106.09950000000001</v>
      </c>
      <c r="AI119">
        <v>0.37430000000000002</v>
      </c>
      <c r="AJ119">
        <f t="shared" si="5"/>
        <v>-0.98269766407175374</v>
      </c>
      <c r="AL119">
        <v>106.5455</v>
      </c>
      <c r="AM119">
        <v>0.91069999999999995</v>
      </c>
      <c r="AX119">
        <v>35.619500000000002</v>
      </c>
      <c r="AY119">
        <v>-0.41490956693616415</v>
      </c>
    </row>
    <row r="120" spans="1:51" x14ac:dyDescent="0.3">
      <c r="A120">
        <v>215.32769999999999</v>
      </c>
      <c r="B120">
        <v>1.8319000000000001</v>
      </c>
      <c r="E120">
        <v>107.24930000000001</v>
      </c>
      <c r="F120">
        <v>0.38040000000000002</v>
      </c>
      <c r="G120" s="3">
        <f t="shared" si="3"/>
        <v>-0.96653194831090172</v>
      </c>
      <c r="I120">
        <v>107.6996</v>
      </c>
      <c r="J120">
        <v>0.91890000000000005</v>
      </c>
      <c r="P120">
        <v>214.9932</v>
      </c>
      <c r="Q120">
        <v>1.8319000000000001</v>
      </c>
      <c r="T120">
        <v>106.91719999999999</v>
      </c>
      <c r="U120">
        <v>0.3911</v>
      </c>
      <c r="V120">
        <f t="shared" si="4"/>
        <v>-0.93879199722066864</v>
      </c>
      <c r="X120">
        <v>107.3674</v>
      </c>
      <c r="Y120">
        <v>0.91830000000000001</v>
      </c>
      <c r="AD120">
        <v>215.10069999999999</v>
      </c>
      <c r="AE120">
        <v>1.8326</v>
      </c>
      <c r="AH120">
        <v>107.0097</v>
      </c>
      <c r="AI120">
        <v>0.39329999999999998</v>
      </c>
      <c r="AJ120">
        <f t="shared" si="5"/>
        <v>-0.93318259954437321</v>
      </c>
      <c r="AL120">
        <v>107.46080000000001</v>
      </c>
      <c r="AM120">
        <v>0.92</v>
      </c>
      <c r="AX120">
        <v>35.710500000000003</v>
      </c>
      <c r="AY120">
        <v>-0.4054151093581228</v>
      </c>
    </row>
    <row r="121" spans="1:51" x14ac:dyDescent="0.3">
      <c r="A121">
        <v>217.15960000000001</v>
      </c>
      <c r="B121">
        <v>1.8319000000000001</v>
      </c>
      <c r="E121">
        <v>108.169</v>
      </c>
      <c r="F121">
        <v>0.3518</v>
      </c>
      <c r="G121" s="3">
        <f t="shared" si="3"/>
        <v>-1.0446924466786793</v>
      </c>
      <c r="I121">
        <v>108.61490000000001</v>
      </c>
      <c r="J121">
        <v>0.91169999999999995</v>
      </c>
      <c r="P121">
        <v>216.82509999999999</v>
      </c>
      <c r="Q121">
        <v>1.8319000000000001</v>
      </c>
      <c r="T121">
        <v>107.83620000000001</v>
      </c>
      <c r="U121">
        <v>0.36080000000000001</v>
      </c>
      <c r="V121">
        <f t="shared" si="4"/>
        <v>-1.0194314907936683</v>
      </c>
      <c r="X121">
        <v>108.2826</v>
      </c>
      <c r="Y121">
        <v>0.9123</v>
      </c>
      <c r="AD121">
        <v>216.9332</v>
      </c>
      <c r="AE121">
        <v>1.8325</v>
      </c>
      <c r="AH121">
        <v>107.93040000000001</v>
      </c>
      <c r="AI121">
        <v>0.36649999999999999</v>
      </c>
      <c r="AJ121">
        <f t="shared" si="5"/>
        <v>-1.0037567576554309</v>
      </c>
      <c r="AL121">
        <v>108.376</v>
      </c>
      <c r="AM121">
        <v>0.91049999999999998</v>
      </c>
      <c r="AX121">
        <v>35.94</v>
      </c>
      <c r="AY121" s="3">
        <v>-0.43371027354846675</v>
      </c>
    </row>
    <row r="122" spans="1:51" x14ac:dyDescent="0.3">
      <c r="A122">
        <v>218.9914</v>
      </c>
      <c r="B122">
        <v>1.8318000000000001</v>
      </c>
      <c r="E122">
        <v>109.08</v>
      </c>
      <c r="F122">
        <v>0.37430000000000002</v>
      </c>
      <c r="G122" s="3">
        <f t="shared" si="3"/>
        <v>-0.98269766407175374</v>
      </c>
      <c r="I122">
        <v>109.5303</v>
      </c>
      <c r="J122">
        <v>0.91910000000000003</v>
      </c>
      <c r="P122">
        <v>218.65690000000001</v>
      </c>
      <c r="Q122">
        <v>1.8318000000000001</v>
      </c>
      <c r="T122">
        <v>108.7479</v>
      </c>
      <c r="U122">
        <v>0.38669999999999999</v>
      </c>
      <c r="V122">
        <f t="shared" si="4"/>
        <v>-0.95010608036888566</v>
      </c>
      <c r="X122">
        <v>109.1981</v>
      </c>
      <c r="Y122">
        <v>0.91849999999999998</v>
      </c>
      <c r="AD122">
        <v>218.76570000000001</v>
      </c>
      <c r="AE122">
        <v>1.8324</v>
      </c>
      <c r="AH122">
        <v>108.8404</v>
      </c>
      <c r="AI122">
        <v>0.38669999999999999</v>
      </c>
      <c r="AJ122">
        <f t="shared" si="5"/>
        <v>-0.95010608036888566</v>
      </c>
      <c r="AL122">
        <v>109.2915</v>
      </c>
      <c r="AM122">
        <v>0.92030000000000001</v>
      </c>
      <c r="AX122">
        <v>36.529800000000002</v>
      </c>
      <c r="AY122">
        <v>-0.48776035083499458</v>
      </c>
    </row>
    <row r="123" spans="1:51" x14ac:dyDescent="0.3">
      <c r="A123">
        <v>220.82320000000001</v>
      </c>
      <c r="B123">
        <v>1.8318000000000001</v>
      </c>
      <c r="E123">
        <v>109.9999</v>
      </c>
      <c r="F123">
        <v>0.34649999999999997</v>
      </c>
      <c r="G123" s="3">
        <f t="shared" si="3"/>
        <v>-1.0598724603521792</v>
      </c>
      <c r="I123">
        <v>110.4455</v>
      </c>
      <c r="J123">
        <v>0.91149999999999998</v>
      </c>
      <c r="P123">
        <v>220.48859999999999</v>
      </c>
      <c r="Q123">
        <v>1.8317000000000001</v>
      </c>
      <c r="T123">
        <v>109.66719999999999</v>
      </c>
      <c r="U123">
        <v>0.3553</v>
      </c>
      <c r="V123">
        <f t="shared" si="4"/>
        <v>-1.0347927759551556</v>
      </c>
      <c r="X123">
        <v>110.1134</v>
      </c>
      <c r="Y123">
        <v>0.91210000000000002</v>
      </c>
      <c r="AD123">
        <v>220.59809999999999</v>
      </c>
      <c r="AE123">
        <v>1.8324</v>
      </c>
      <c r="AH123">
        <v>109.76130000000001</v>
      </c>
      <c r="AI123">
        <v>0.36080000000000001</v>
      </c>
      <c r="AJ123">
        <f t="shared" si="5"/>
        <v>-1.0194314907936683</v>
      </c>
      <c r="AL123">
        <v>110.2068</v>
      </c>
      <c r="AM123">
        <v>0.91039999999999999</v>
      </c>
      <c r="AX123">
        <v>36.6218</v>
      </c>
      <c r="AY123">
        <v>-0.47000362924573558</v>
      </c>
    </row>
    <row r="124" spans="1:51" x14ac:dyDescent="0.3">
      <c r="A124">
        <v>222.6549</v>
      </c>
      <c r="B124">
        <v>1.8314999999999999</v>
      </c>
      <c r="E124">
        <v>110.91079999999999</v>
      </c>
      <c r="F124">
        <v>0.36840000000000001</v>
      </c>
      <c r="G124" s="3">
        <f t="shared" si="3"/>
        <v>-0.9985859746009853</v>
      </c>
      <c r="I124">
        <v>111.36109999999999</v>
      </c>
      <c r="J124">
        <v>0.91949999999999998</v>
      </c>
      <c r="P124">
        <v>222.32040000000001</v>
      </c>
      <c r="Q124">
        <v>1.8317000000000001</v>
      </c>
      <c r="T124">
        <v>110.5787</v>
      </c>
      <c r="U124">
        <v>0.37840000000000001</v>
      </c>
      <c r="V124">
        <f t="shared" si="4"/>
        <v>-0.9718034418044138</v>
      </c>
      <c r="X124">
        <v>111.0288</v>
      </c>
      <c r="Y124">
        <v>0.91879999999999995</v>
      </c>
      <c r="AD124">
        <v>222.43049999999999</v>
      </c>
      <c r="AE124">
        <v>1.8324</v>
      </c>
      <c r="AH124">
        <v>110.6712</v>
      </c>
      <c r="AI124">
        <v>0.38250000000000001</v>
      </c>
      <c r="AJ124">
        <f t="shared" si="5"/>
        <v>-0.96102662571554653</v>
      </c>
      <c r="AL124">
        <v>111.1223</v>
      </c>
      <c r="AM124">
        <v>0.92059999999999997</v>
      </c>
      <c r="AX124">
        <v>36.8508</v>
      </c>
      <c r="AY124" s="3">
        <v>-0.50517495225717624</v>
      </c>
    </row>
    <row r="125" spans="1:51" x14ac:dyDescent="0.3">
      <c r="A125">
        <v>224.4863</v>
      </c>
      <c r="B125">
        <v>1.8313999999999999</v>
      </c>
      <c r="E125">
        <v>111.83110000000001</v>
      </c>
      <c r="F125">
        <v>0.34150000000000003</v>
      </c>
      <c r="G125" s="3">
        <f t="shared" si="3"/>
        <v>-1.0744075999712923</v>
      </c>
      <c r="I125">
        <v>112.2765</v>
      </c>
      <c r="J125">
        <v>0.9113</v>
      </c>
      <c r="P125">
        <v>224.15190000000001</v>
      </c>
      <c r="Q125">
        <v>1.8314999999999999</v>
      </c>
      <c r="T125">
        <v>111.4982</v>
      </c>
      <c r="U125">
        <v>0.35</v>
      </c>
      <c r="V125">
        <f t="shared" si="4"/>
        <v>-1.0498221244986778</v>
      </c>
      <c r="X125">
        <v>111.9442</v>
      </c>
      <c r="Y125">
        <v>0.91200000000000003</v>
      </c>
      <c r="AD125">
        <v>224.2628</v>
      </c>
      <c r="AE125">
        <v>1.8323</v>
      </c>
      <c r="AH125">
        <v>111.5924</v>
      </c>
      <c r="AI125">
        <v>0.35709999999999997</v>
      </c>
      <c r="AJ125">
        <f t="shared" si="5"/>
        <v>-1.0297394243817344</v>
      </c>
      <c r="AL125">
        <v>112.0377</v>
      </c>
      <c r="AM125">
        <v>0.91010000000000002</v>
      </c>
      <c r="AX125">
        <v>37.444499999999998</v>
      </c>
      <c r="AY125">
        <v>-0.42434216387785351</v>
      </c>
    </row>
    <row r="126" spans="1:51" x14ac:dyDescent="0.3">
      <c r="A126">
        <v>226.3177</v>
      </c>
      <c r="B126">
        <v>1.8313999999999999</v>
      </c>
      <c r="E126">
        <v>112.7418</v>
      </c>
      <c r="F126">
        <v>0.36270000000000002</v>
      </c>
      <c r="G126" s="3">
        <f t="shared" si="3"/>
        <v>-1.0141792326932804</v>
      </c>
      <c r="I126">
        <v>113.19199999999999</v>
      </c>
      <c r="J126">
        <v>0.91969999999999996</v>
      </c>
      <c r="P126">
        <v>225.98349999999999</v>
      </c>
      <c r="Q126">
        <v>1.8314999999999999</v>
      </c>
      <c r="T126">
        <v>112.40949999999999</v>
      </c>
      <c r="U126">
        <v>0.37630000000000002</v>
      </c>
      <c r="V126">
        <f t="shared" si="4"/>
        <v>-0.9773685813827454</v>
      </c>
      <c r="X126">
        <v>112.8597</v>
      </c>
      <c r="Y126">
        <v>0.91900000000000004</v>
      </c>
      <c r="AD126">
        <v>226.09520000000001</v>
      </c>
      <c r="AE126">
        <v>1.8323</v>
      </c>
      <c r="AH126">
        <v>112.502</v>
      </c>
      <c r="AI126">
        <v>0.37630000000000002</v>
      </c>
      <c r="AJ126">
        <f t="shared" si="5"/>
        <v>-0.9773685813827454</v>
      </c>
      <c r="AL126">
        <v>112.95310000000001</v>
      </c>
      <c r="AM126">
        <v>0.92090000000000005</v>
      </c>
      <c r="AX126">
        <v>37.535699999999999</v>
      </c>
      <c r="AY126">
        <v>-0.41490956693616415</v>
      </c>
    </row>
    <row r="127" spans="1:51" x14ac:dyDescent="0.3">
      <c r="A127">
        <v>228.149</v>
      </c>
      <c r="B127">
        <v>1.8310999999999999</v>
      </c>
      <c r="E127">
        <v>113.6622</v>
      </c>
      <c r="F127">
        <v>0.3382</v>
      </c>
      <c r="G127" s="3">
        <f t="shared" si="3"/>
        <v>-1.0841178425176572</v>
      </c>
      <c r="I127">
        <v>114.1073</v>
      </c>
      <c r="J127">
        <v>0.91110000000000002</v>
      </c>
      <c r="P127">
        <v>227.815</v>
      </c>
      <c r="Q127">
        <v>1.8314999999999999</v>
      </c>
      <c r="T127">
        <v>113.3293</v>
      </c>
      <c r="U127">
        <v>0.34649999999999997</v>
      </c>
      <c r="V127">
        <f t="shared" si="4"/>
        <v>-1.0598724603521792</v>
      </c>
      <c r="X127">
        <v>113.77509999999999</v>
      </c>
      <c r="Y127">
        <v>0.91180000000000005</v>
      </c>
      <c r="AD127">
        <v>227.92740000000001</v>
      </c>
      <c r="AE127">
        <v>1.8322000000000001</v>
      </c>
      <c r="AH127">
        <v>113.42359999999999</v>
      </c>
      <c r="AI127">
        <v>0.35</v>
      </c>
      <c r="AJ127">
        <f t="shared" si="5"/>
        <v>-1.0498221244986778</v>
      </c>
      <c r="AL127">
        <v>113.8686</v>
      </c>
      <c r="AM127">
        <v>0.90990000000000004</v>
      </c>
      <c r="AX127">
        <v>37.765500000000003</v>
      </c>
      <c r="AY127" s="3">
        <v>-0.4519279825185053</v>
      </c>
    </row>
    <row r="128" spans="1:51" x14ac:dyDescent="0.3">
      <c r="A128">
        <v>229.98</v>
      </c>
      <c r="B128">
        <v>1.831</v>
      </c>
      <c r="E128">
        <v>114.5727</v>
      </c>
      <c r="F128">
        <v>0.35709999999999997</v>
      </c>
      <c r="G128" s="3">
        <f t="shared" si="3"/>
        <v>-1.0297394243817344</v>
      </c>
      <c r="I128">
        <v>115.02290000000001</v>
      </c>
      <c r="J128">
        <v>0.92</v>
      </c>
      <c r="P128">
        <v>229.6465</v>
      </c>
      <c r="Q128">
        <v>1.8315999999999999</v>
      </c>
      <c r="T128">
        <v>114.2405</v>
      </c>
      <c r="U128">
        <v>0.37040000000000001</v>
      </c>
      <c r="V128">
        <f t="shared" si="4"/>
        <v>-0.99317177621011277</v>
      </c>
      <c r="X128">
        <v>114.6906</v>
      </c>
      <c r="Y128">
        <v>0.91920000000000002</v>
      </c>
      <c r="AD128">
        <v>229.75960000000001</v>
      </c>
      <c r="AE128">
        <v>1.8322000000000001</v>
      </c>
      <c r="AH128">
        <v>114.3329</v>
      </c>
      <c r="AI128">
        <v>0.37040000000000001</v>
      </c>
      <c r="AJ128">
        <f t="shared" si="5"/>
        <v>-0.99317177621011277</v>
      </c>
      <c r="AL128">
        <v>114.7841</v>
      </c>
      <c r="AM128">
        <v>0.92110000000000003</v>
      </c>
      <c r="AX128">
        <v>38.3551</v>
      </c>
      <c r="AY128">
        <v>-0.50517495225717624</v>
      </c>
    </row>
    <row r="129" spans="1:51" x14ac:dyDescent="0.3">
      <c r="A129">
        <v>231.8109</v>
      </c>
      <c r="B129">
        <v>1.8307</v>
      </c>
      <c r="E129">
        <v>115.4935</v>
      </c>
      <c r="F129">
        <v>0.33179999999999998</v>
      </c>
      <c r="G129" s="3">
        <f t="shared" si="3"/>
        <v>-1.103222901225793</v>
      </c>
      <c r="I129">
        <v>115.9384</v>
      </c>
      <c r="J129">
        <v>0.91090000000000004</v>
      </c>
      <c r="P129">
        <v>231.47790000000001</v>
      </c>
      <c r="Q129">
        <v>1.8311999999999999</v>
      </c>
      <c r="T129">
        <v>115.1605</v>
      </c>
      <c r="U129">
        <v>0.33979999999999999</v>
      </c>
      <c r="V129">
        <f t="shared" si="4"/>
        <v>-1.0793980697443055</v>
      </c>
      <c r="X129">
        <v>115.60599999999999</v>
      </c>
      <c r="Y129">
        <v>0.91159999999999997</v>
      </c>
      <c r="AD129">
        <v>231.5917</v>
      </c>
      <c r="AE129">
        <v>1.8320000000000001</v>
      </c>
      <c r="AH129">
        <v>115.2548</v>
      </c>
      <c r="AI129">
        <v>0.3448</v>
      </c>
      <c r="AJ129">
        <f t="shared" si="5"/>
        <v>-1.0647907401925991</v>
      </c>
      <c r="AL129">
        <v>115.6995</v>
      </c>
      <c r="AM129">
        <v>0.90980000000000005</v>
      </c>
      <c r="AX129">
        <v>38.447099999999999</v>
      </c>
      <c r="AY129">
        <v>-0.47884257791293983</v>
      </c>
    </row>
    <row r="130" spans="1:51" x14ac:dyDescent="0.3">
      <c r="A130">
        <v>233.64160000000001</v>
      </c>
      <c r="B130">
        <v>1.8308</v>
      </c>
      <c r="E130">
        <v>116.4038</v>
      </c>
      <c r="F130">
        <v>0.3518</v>
      </c>
      <c r="G130" s="3">
        <f t="shared" si="3"/>
        <v>-1.0446924466786793</v>
      </c>
      <c r="I130">
        <v>116.8539</v>
      </c>
      <c r="J130">
        <v>0.92020000000000002</v>
      </c>
      <c r="P130">
        <v>233.3091</v>
      </c>
      <c r="Q130">
        <v>1.8310999999999999</v>
      </c>
      <c r="T130">
        <v>116.0714</v>
      </c>
      <c r="U130">
        <v>0.36270000000000002</v>
      </c>
      <c r="V130">
        <f t="shared" si="4"/>
        <v>-1.0141792326932804</v>
      </c>
      <c r="X130">
        <v>116.52160000000001</v>
      </c>
      <c r="Y130">
        <v>0.91959999999999997</v>
      </c>
      <c r="AD130">
        <v>233.42359999999999</v>
      </c>
      <c r="AE130">
        <v>1.8318000000000001</v>
      </c>
      <c r="AH130">
        <v>116.164</v>
      </c>
      <c r="AI130">
        <v>0.36459999999999998</v>
      </c>
      <c r="AJ130">
        <f t="shared" si="5"/>
        <v>-1.0089544167375744</v>
      </c>
      <c r="AL130">
        <v>116.6151</v>
      </c>
      <c r="AM130">
        <v>0.9214</v>
      </c>
      <c r="AX130">
        <v>38.676499999999997</v>
      </c>
      <c r="AY130" s="3">
        <v>-0.52222366871836012</v>
      </c>
    </row>
    <row r="131" spans="1:51" x14ac:dyDescent="0.3">
      <c r="A131">
        <v>235.47229999999999</v>
      </c>
      <c r="B131">
        <v>1.8306</v>
      </c>
      <c r="E131">
        <v>117.3248</v>
      </c>
      <c r="F131">
        <v>0.3256</v>
      </c>
      <c r="G131" s="3">
        <f t="shared" ref="G131:G194" si="6">LN(F131)</f>
        <v>-1.1220856448537517</v>
      </c>
      <c r="I131">
        <v>117.7694</v>
      </c>
      <c r="J131">
        <v>0.91080000000000005</v>
      </c>
      <c r="P131">
        <v>235.14</v>
      </c>
      <c r="Q131">
        <v>1.8308</v>
      </c>
      <c r="T131">
        <v>116.9918</v>
      </c>
      <c r="U131">
        <v>0.33650000000000002</v>
      </c>
      <c r="V131">
        <f t="shared" ref="V131:V194" si="7">LN(U131)</f>
        <v>-1.0891571298973546</v>
      </c>
      <c r="X131">
        <v>117.4371</v>
      </c>
      <c r="Y131">
        <v>0.9113</v>
      </c>
      <c r="AD131">
        <v>235.25540000000001</v>
      </c>
      <c r="AE131">
        <v>1.8318000000000001</v>
      </c>
      <c r="AH131">
        <v>117.0861</v>
      </c>
      <c r="AI131">
        <v>0.33979999999999999</v>
      </c>
      <c r="AJ131">
        <f t="shared" ref="AJ131:AJ194" si="8">LN(AI131)</f>
        <v>-1.0793980697443055</v>
      </c>
      <c r="AL131">
        <v>117.5305</v>
      </c>
      <c r="AM131">
        <v>0.90949999999999998</v>
      </c>
      <c r="AX131">
        <v>39.2699</v>
      </c>
      <c r="AY131">
        <v>-0.43371027354846675</v>
      </c>
    </row>
    <row r="132" spans="1:51" x14ac:dyDescent="0.3">
      <c r="A132">
        <v>237.30279999999999</v>
      </c>
      <c r="B132">
        <v>1.8303</v>
      </c>
      <c r="E132">
        <v>118.2349</v>
      </c>
      <c r="F132">
        <v>0.34649999999999997</v>
      </c>
      <c r="G132" s="3">
        <f t="shared" si="6"/>
        <v>-1.0598724603521792</v>
      </c>
      <c r="I132">
        <v>118.68510000000001</v>
      </c>
      <c r="J132">
        <v>0.92049999999999998</v>
      </c>
      <c r="P132">
        <v>236.9708</v>
      </c>
      <c r="Q132">
        <v>1.8308</v>
      </c>
      <c r="T132">
        <v>117.9025</v>
      </c>
      <c r="U132">
        <v>0.35709999999999997</v>
      </c>
      <c r="V132">
        <f t="shared" si="7"/>
        <v>-1.0297394243817344</v>
      </c>
      <c r="X132">
        <v>118.3526</v>
      </c>
      <c r="Y132">
        <v>0.91979999999999995</v>
      </c>
      <c r="AD132">
        <v>237.0872</v>
      </c>
      <c r="AE132">
        <v>1.8317000000000001</v>
      </c>
      <c r="AH132">
        <v>117.995</v>
      </c>
      <c r="AI132">
        <v>0.35899999999999999</v>
      </c>
      <c r="AJ132">
        <f t="shared" si="8"/>
        <v>-1.0244328904938582</v>
      </c>
      <c r="AL132">
        <v>118.4461</v>
      </c>
      <c r="AM132">
        <v>0.92169999999999996</v>
      </c>
      <c r="AX132">
        <v>39.360999999999997</v>
      </c>
      <c r="AY132">
        <v>-0.43371027354846675</v>
      </c>
    </row>
    <row r="133" spans="1:51" x14ac:dyDescent="0.3">
      <c r="A133">
        <v>239.13319999999999</v>
      </c>
      <c r="B133">
        <v>1.8305</v>
      </c>
      <c r="E133">
        <v>119.1563</v>
      </c>
      <c r="F133">
        <v>0.3196</v>
      </c>
      <c r="G133" s="3">
        <f t="shared" si="6"/>
        <v>-1.1406850650900175</v>
      </c>
      <c r="I133">
        <v>119.6006</v>
      </c>
      <c r="J133">
        <v>0.91049999999999998</v>
      </c>
      <c r="P133">
        <v>238.8014</v>
      </c>
      <c r="Q133">
        <v>1.8305</v>
      </c>
      <c r="T133">
        <v>118.8231</v>
      </c>
      <c r="U133">
        <v>0.33019999999999999</v>
      </c>
      <c r="V133">
        <f t="shared" si="7"/>
        <v>-1.1080567474961094</v>
      </c>
      <c r="X133">
        <v>119.2681</v>
      </c>
      <c r="Y133">
        <v>0.91120000000000001</v>
      </c>
      <c r="AD133">
        <v>238.91900000000001</v>
      </c>
      <c r="AE133">
        <v>1.8320000000000001</v>
      </c>
      <c r="AH133">
        <v>118.9175</v>
      </c>
      <c r="AI133">
        <v>0.33489999999999998</v>
      </c>
      <c r="AJ133">
        <f t="shared" si="8"/>
        <v>-1.0939232991819783</v>
      </c>
      <c r="AL133">
        <v>119.3616</v>
      </c>
      <c r="AM133">
        <v>0.9093</v>
      </c>
      <c r="AX133">
        <v>39.591299999999997</v>
      </c>
      <c r="AY133" s="3">
        <v>-0.46108353187117651</v>
      </c>
    </row>
    <row r="134" spans="1:51" x14ac:dyDescent="0.3">
      <c r="A134">
        <v>240.96350000000001</v>
      </c>
      <c r="B134">
        <v>1.8302</v>
      </c>
      <c r="E134">
        <v>120.06610000000001</v>
      </c>
      <c r="F134">
        <v>0.33979999999999999</v>
      </c>
      <c r="G134" s="3">
        <f t="shared" si="6"/>
        <v>-1.0793980697443055</v>
      </c>
      <c r="I134">
        <v>120.5162</v>
      </c>
      <c r="J134">
        <v>0.92079999999999995</v>
      </c>
      <c r="P134">
        <v>240.63200000000001</v>
      </c>
      <c r="Q134">
        <v>1.8305</v>
      </c>
      <c r="T134">
        <v>119.7336</v>
      </c>
      <c r="U134">
        <v>0.35349999999999998</v>
      </c>
      <c r="V134">
        <f t="shared" si="7"/>
        <v>-1.0398717936455097</v>
      </c>
      <c r="X134">
        <v>120.1837</v>
      </c>
      <c r="Y134">
        <v>0.92</v>
      </c>
      <c r="AD134">
        <v>240.7508</v>
      </c>
      <c r="AE134">
        <v>1.8315999999999999</v>
      </c>
      <c r="AH134">
        <v>119.8262</v>
      </c>
      <c r="AI134">
        <v>0.35349999999999998</v>
      </c>
      <c r="AJ134">
        <f t="shared" si="8"/>
        <v>-1.0398717936455097</v>
      </c>
      <c r="AL134">
        <v>120.2773</v>
      </c>
      <c r="AM134">
        <v>0.92190000000000005</v>
      </c>
      <c r="AX134">
        <v>40.180599999999998</v>
      </c>
      <c r="AY134">
        <v>-0.52222366871836012</v>
      </c>
    </row>
    <row r="135" spans="1:51" x14ac:dyDescent="0.3">
      <c r="A135">
        <v>242.7936</v>
      </c>
      <c r="B135">
        <v>1.83</v>
      </c>
      <c r="E135">
        <v>120.98779999999999</v>
      </c>
      <c r="F135">
        <v>0.31390000000000001</v>
      </c>
      <c r="G135" s="3">
        <f t="shared" si="6"/>
        <v>-1.1586808151342292</v>
      </c>
      <c r="I135">
        <v>121.4318</v>
      </c>
      <c r="J135">
        <v>0.9103</v>
      </c>
      <c r="P135">
        <v>242.4624</v>
      </c>
      <c r="Q135">
        <v>1.8303</v>
      </c>
      <c r="T135">
        <v>120.6545</v>
      </c>
      <c r="U135">
        <v>0.3256</v>
      </c>
      <c r="V135">
        <f t="shared" si="7"/>
        <v>-1.1220856448537517</v>
      </c>
      <c r="X135">
        <v>121.0992</v>
      </c>
      <c r="Y135">
        <v>0.91100000000000003</v>
      </c>
      <c r="AD135">
        <v>242.58240000000001</v>
      </c>
      <c r="AE135">
        <v>1.8315999999999999</v>
      </c>
      <c r="AH135">
        <v>120.74890000000001</v>
      </c>
      <c r="AI135">
        <v>0.3286</v>
      </c>
      <c r="AJ135">
        <f t="shared" si="8"/>
        <v>-1.1129140733789693</v>
      </c>
      <c r="AL135">
        <v>121.19280000000001</v>
      </c>
      <c r="AM135">
        <v>0.90910000000000002</v>
      </c>
      <c r="AX135">
        <v>40.272599999999997</v>
      </c>
      <c r="AY135">
        <v>-0.49642974348225827</v>
      </c>
    </row>
    <row r="136" spans="1:51" x14ac:dyDescent="0.3">
      <c r="A136">
        <v>244.62350000000001</v>
      </c>
      <c r="B136">
        <v>1.8299000000000001</v>
      </c>
      <c r="E136">
        <v>121.8974</v>
      </c>
      <c r="F136">
        <v>0.33489999999999998</v>
      </c>
      <c r="G136" s="3">
        <f t="shared" si="6"/>
        <v>-1.0939232991819783</v>
      </c>
      <c r="I136">
        <v>122.3475</v>
      </c>
      <c r="J136">
        <v>0.92110000000000003</v>
      </c>
      <c r="P136">
        <v>244.29259999999999</v>
      </c>
      <c r="Q136">
        <v>1.8301000000000001</v>
      </c>
      <c r="T136">
        <v>121.56480000000001</v>
      </c>
      <c r="U136">
        <v>0.3483</v>
      </c>
      <c r="V136">
        <f t="shared" si="7"/>
        <v>-1.0546911016101816</v>
      </c>
      <c r="X136">
        <v>122.0149</v>
      </c>
      <c r="Y136">
        <v>0.92030000000000001</v>
      </c>
      <c r="AD136">
        <v>244.41390000000001</v>
      </c>
      <c r="AE136">
        <v>1.8312999999999999</v>
      </c>
      <c r="AH136">
        <v>121.6574</v>
      </c>
      <c r="AI136">
        <v>0.34649999999999997</v>
      </c>
      <c r="AJ136">
        <f t="shared" si="8"/>
        <v>-1.0598724603521792</v>
      </c>
      <c r="AL136">
        <v>122.10850000000001</v>
      </c>
      <c r="AM136">
        <v>0.92230000000000001</v>
      </c>
      <c r="AX136">
        <v>40.502400000000002</v>
      </c>
      <c r="AY136" s="3">
        <v>-0.53068825286224253</v>
      </c>
    </row>
    <row r="137" spans="1:51" x14ac:dyDescent="0.3">
      <c r="A137">
        <v>246.45339999999999</v>
      </c>
      <c r="B137">
        <v>1.8297000000000001</v>
      </c>
      <c r="E137">
        <v>122.8193</v>
      </c>
      <c r="F137">
        <v>0.30969999999999998</v>
      </c>
      <c r="G137" s="3">
        <f t="shared" si="6"/>
        <v>-1.1721511920029801</v>
      </c>
      <c r="I137">
        <v>123.26309999999999</v>
      </c>
      <c r="J137">
        <v>0.91010000000000002</v>
      </c>
      <c r="P137">
        <v>246.12280000000001</v>
      </c>
      <c r="Q137">
        <v>1.8303</v>
      </c>
      <c r="T137">
        <v>122.486</v>
      </c>
      <c r="U137">
        <v>0.3196</v>
      </c>
      <c r="V137">
        <f t="shared" si="7"/>
        <v>-1.1406850650900175</v>
      </c>
      <c r="X137">
        <v>122.9303</v>
      </c>
      <c r="Y137">
        <v>0.91069999999999995</v>
      </c>
      <c r="AD137">
        <v>246.24510000000001</v>
      </c>
      <c r="AE137">
        <v>1.8311999999999999</v>
      </c>
      <c r="AH137">
        <v>122.5804</v>
      </c>
      <c r="AI137">
        <v>0.3241</v>
      </c>
      <c r="AJ137">
        <f t="shared" si="8"/>
        <v>-1.1267031688346354</v>
      </c>
      <c r="AL137">
        <v>123.024</v>
      </c>
      <c r="AM137">
        <v>0.90880000000000005</v>
      </c>
      <c r="AX137">
        <v>41.095300000000002</v>
      </c>
      <c r="AY137">
        <v>-0.44285549732672352</v>
      </c>
    </row>
    <row r="138" spans="1:51" x14ac:dyDescent="0.3">
      <c r="A138">
        <v>248.28309999999999</v>
      </c>
      <c r="B138">
        <v>1.8297000000000001</v>
      </c>
      <c r="E138">
        <v>123.72880000000001</v>
      </c>
      <c r="F138">
        <v>0.3286</v>
      </c>
      <c r="G138" s="3">
        <f t="shared" si="6"/>
        <v>-1.1129140733789693</v>
      </c>
      <c r="I138">
        <v>124.1789</v>
      </c>
      <c r="J138">
        <v>0.92149999999999999</v>
      </c>
      <c r="P138">
        <v>247.9528</v>
      </c>
      <c r="Q138">
        <v>1.8299000000000001</v>
      </c>
      <c r="T138">
        <v>123.3959</v>
      </c>
      <c r="U138">
        <v>0.34150000000000003</v>
      </c>
      <c r="V138">
        <f t="shared" si="7"/>
        <v>-1.0744075999712923</v>
      </c>
      <c r="X138">
        <v>123.846</v>
      </c>
      <c r="Y138">
        <v>0.92059999999999997</v>
      </c>
      <c r="AD138">
        <v>248.0762</v>
      </c>
      <c r="AE138">
        <v>1.831</v>
      </c>
      <c r="AH138">
        <v>123.48869999999999</v>
      </c>
      <c r="AI138">
        <v>0.34150000000000003</v>
      </c>
      <c r="AJ138">
        <f t="shared" si="8"/>
        <v>-1.0744075999712923</v>
      </c>
      <c r="AL138">
        <v>123.93980000000001</v>
      </c>
      <c r="AM138">
        <v>0.92269999999999996</v>
      </c>
      <c r="AX138">
        <v>41.186399999999999</v>
      </c>
      <c r="AY138">
        <v>-0.44285549732672352</v>
      </c>
    </row>
    <row r="139" spans="1:51" x14ac:dyDescent="0.3">
      <c r="A139">
        <v>250.11250000000001</v>
      </c>
      <c r="B139">
        <v>1.8291999999999999</v>
      </c>
      <c r="E139">
        <v>124.651</v>
      </c>
      <c r="F139">
        <v>0.30570000000000003</v>
      </c>
      <c r="G139" s="3">
        <f t="shared" si="6"/>
        <v>-1.1851510500853482</v>
      </c>
      <c r="I139">
        <v>125.0945</v>
      </c>
      <c r="J139">
        <v>0.90980000000000005</v>
      </c>
      <c r="P139">
        <v>249.78270000000001</v>
      </c>
      <c r="Q139">
        <v>1.8297000000000001</v>
      </c>
      <c r="T139">
        <v>124.31740000000001</v>
      </c>
      <c r="U139">
        <v>0.31530000000000002</v>
      </c>
      <c r="V139">
        <f t="shared" si="7"/>
        <v>-1.1542307124311217</v>
      </c>
      <c r="X139">
        <v>124.7616</v>
      </c>
      <c r="Y139">
        <v>0.91049999999999998</v>
      </c>
      <c r="AD139">
        <v>249.90729999999999</v>
      </c>
      <c r="AE139">
        <v>1.8310999999999999</v>
      </c>
      <c r="AH139">
        <v>124.4121</v>
      </c>
      <c r="AI139">
        <v>0.31819999999999998</v>
      </c>
      <c r="AJ139">
        <f t="shared" si="8"/>
        <v>-1.1450751630784506</v>
      </c>
      <c r="AL139">
        <v>124.8554</v>
      </c>
      <c r="AM139">
        <v>0.90859999999999996</v>
      </c>
      <c r="AX139">
        <v>41.417099999999998</v>
      </c>
      <c r="AY139" s="3">
        <v>-0.47884257791293983</v>
      </c>
    </row>
    <row r="140" spans="1:51" x14ac:dyDescent="0.3">
      <c r="A140">
        <v>251.94139999999999</v>
      </c>
      <c r="B140">
        <v>1.8287</v>
      </c>
      <c r="E140">
        <v>125.56019999999999</v>
      </c>
      <c r="F140">
        <v>0.3241</v>
      </c>
      <c r="G140" s="3">
        <f t="shared" si="6"/>
        <v>-1.1267031688346354</v>
      </c>
      <c r="I140">
        <v>126.0103</v>
      </c>
      <c r="J140">
        <v>0.92169999999999996</v>
      </c>
      <c r="P140">
        <v>251.6122</v>
      </c>
      <c r="Q140">
        <v>1.8294999999999999</v>
      </c>
      <c r="T140">
        <v>125.2272</v>
      </c>
      <c r="U140">
        <v>0.33650000000000002</v>
      </c>
      <c r="V140">
        <f t="shared" si="7"/>
        <v>-1.0891571298973546</v>
      </c>
      <c r="X140">
        <v>125.6772</v>
      </c>
      <c r="Y140">
        <v>0.92090000000000005</v>
      </c>
      <c r="AD140">
        <v>251.73830000000001</v>
      </c>
      <c r="AE140">
        <v>1.8309</v>
      </c>
      <c r="AH140">
        <v>125.3201</v>
      </c>
      <c r="AI140">
        <v>0.33650000000000002</v>
      </c>
      <c r="AJ140">
        <f t="shared" si="8"/>
        <v>-1.0891571298973546</v>
      </c>
      <c r="AL140">
        <v>125.77119999999999</v>
      </c>
      <c r="AM140">
        <v>0.92290000000000005</v>
      </c>
      <c r="AX140">
        <v>42.006300000000003</v>
      </c>
      <c r="AY140">
        <v>-0.53068825286224253</v>
      </c>
    </row>
    <row r="141" spans="1:51" x14ac:dyDescent="0.3">
      <c r="A141">
        <v>253.77010000000001</v>
      </c>
      <c r="B141">
        <v>1.8285</v>
      </c>
      <c r="E141">
        <v>126.4828</v>
      </c>
      <c r="F141">
        <v>0.29909999999999998</v>
      </c>
      <c r="G141" s="3">
        <f t="shared" si="6"/>
        <v>-1.2069773133462347</v>
      </c>
      <c r="I141">
        <v>126.9259</v>
      </c>
      <c r="J141">
        <v>0.90959999999999996</v>
      </c>
      <c r="P141">
        <v>253.44159999999999</v>
      </c>
      <c r="Q141">
        <v>1.8292999999999999</v>
      </c>
      <c r="T141">
        <v>126.149</v>
      </c>
      <c r="U141">
        <v>0.30969999999999998</v>
      </c>
      <c r="V141">
        <f t="shared" si="7"/>
        <v>-1.1721511920029801</v>
      </c>
      <c r="X141">
        <v>126.5929</v>
      </c>
      <c r="Y141">
        <v>0.9103</v>
      </c>
      <c r="AD141">
        <v>253.56899999999999</v>
      </c>
      <c r="AE141">
        <v>1.8306</v>
      </c>
      <c r="AH141">
        <v>126.24379999999999</v>
      </c>
      <c r="AI141">
        <v>0.3125</v>
      </c>
      <c r="AJ141">
        <f t="shared" si="8"/>
        <v>-1.1631508098056809</v>
      </c>
      <c r="AL141">
        <v>126.6867</v>
      </c>
      <c r="AM141">
        <v>0.90820000000000001</v>
      </c>
      <c r="AX141">
        <v>42.098300000000002</v>
      </c>
      <c r="AY141">
        <v>-0.50517495225717624</v>
      </c>
    </row>
    <row r="142" spans="1:51" x14ac:dyDescent="0.3">
      <c r="A142">
        <v>255.5984</v>
      </c>
      <c r="B142">
        <v>1.8282</v>
      </c>
      <c r="E142">
        <v>127.3917</v>
      </c>
      <c r="F142">
        <v>0.31819999999999998</v>
      </c>
      <c r="G142" s="3">
        <f t="shared" si="6"/>
        <v>-1.1450751630784506</v>
      </c>
      <c r="I142">
        <v>127.8417</v>
      </c>
      <c r="J142">
        <v>0.92200000000000004</v>
      </c>
      <c r="P142">
        <v>255.27090000000001</v>
      </c>
      <c r="Q142">
        <v>1.8290999999999999</v>
      </c>
      <c r="T142">
        <v>127.0585</v>
      </c>
      <c r="U142">
        <v>0.33179999999999998</v>
      </c>
      <c r="V142">
        <f t="shared" si="7"/>
        <v>-1.103222901225793</v>
      </c>
      <c r="X142">
        <v>127.5085</v>
      </c>
      <c r="Y142">
        <v>0.92110000000000003</v>
      </c>
      <c r="AD142">
        <v>255.39940000000001</v>
      </c>
      <c r="AE142">
        <v>1.8302</v>
      </c>
      <c r="AH142">
        <v>127.1514</v>
      </c>
      <c r="AI142">
        <v>0.33019999999999999</v>
      </c>
      <c r="AJ142">
        <f t="shared" si="8"/>
        <v>-1.1080567474961094</v>
      </c>
      <c r="AL142">
        <v>127.60250000000001</v>
      </c>
      <c r="AM142">
        <v>0.92330000000000001</v>
      </c>
      <c r="AX142">
        <v>42.328499999999998</v>
      </c>
      <c r="AY142" s="3">
        <v>-0.54731673234840572</v>
      </c>
    </row>
    <row r="143" spans="1:51" x14ac:dyDescent="0.3">
      <c r="A143">
        <v>257.4264</v>
      </c>
      <c r="B143">
        <v>1.8278000000000001</v>
      </c>
      <c r="E143">
        <v>128.31460000000001</v>
      </c>
      <c r="F143">
        <v>0.29409999999999997</v>
      </c>
      <c r="G143" s="3">
        <f t="shared" si="6"/>
        <v>-1.2238354334221877</v>
      </c>
      <c r="I143">
        <v>128.75739999999999</v>
      </c>
      <c r="J143">
        <v>0.90939999999999999</v>
      </c>
      <c r="P143">
        <v>257.09969999999998</v>
      </c>
      <c r="Q143">
        <v>1.8286</v>
      </c>
      <c r="T143">
        <v>127.98050000000001</v>
      </c>
      <c r="U143">
        <v>0.30570000000000003</v>
      </c>
      <c r="V143">
        <f t="shared" si="7"/>
        <v>-1.1851510500853482</v>
      </c>
      <c r="X143">
        <v>128.42420000000001</v>
      </c>
      <c r="Y143">
        <v>0.91020000000000001</v>
      </c>
      <c r="AD143">
        <v>257.2294</v>
      </c>
      <c r="AE143">
        <v>1.8298000000000001</v>
      </c>
      <c r="AH143">
        <v>128.07550000000001</v>
      </c>
      <c r="AI143">
        <v>0.30840000000000001</v>
      </c>
      <c r="AJ143">
        <f t="shared" si="8"/>
        <v>-1.1763576372929625</v>
      </c>
      <c r="AL143">
        <v>128.5181</v>
      </c>
      <c r="AM143">
        <v>0.90800000000000003</v>
      </c>
      <c r="AX143">
        <v>42.921100000000003</v>
      </c>
      <c r="AY143">
        <v>-0.46108353187117651</v>
      </c>
    </row>
    <row r="144" spans="1:51" x14ac:dyDescent="0.3">
      <c r="A144">
        <v>259.25380000000001</v>
      </c>
      <c r="B144">
        <v>1.8270999999999999</v>
      </c>
      <c r="E144">
        <v>129.22329999999999</v>
      </c>
      <c r="F144">
        <v>0.3125</v>
      </c>
      <c r="G144" s="3">
        <f t="shared" si="6"/>
        <v>-1.1631508098056809</v>
      </c>
      <c r="I144">
        <v>129.67320000000001</v>
      </c>
      <c r="J144">
        <v>0.92230000000000001</v>
      </c>
      <c r="P144">
        <v>258.9282</v>
      </c>
      <c r="Q144">
        <v>1.8284</v>
      </c>
      <c r="T144">
        <v>128.89009999999999</v>
      </c>
      <c r="U144">
        <v>0.3256</v>
      </c>
      <c r="V144">
        <f t="shared" si="7"/>
        <v>-1.1220856448537517</v>
      </c>
      <c r="X144">
        <v>129.34010000000001</v>
      </c>
      <c r="Y144">
        <v>0.92149999999999999</v>
      </c>
      <c r="AD144">
        <v>259.05919999999998</v>
      </c>
      <c r="AE144">
        <v>1.8297000000000001</v>
      </c>
      <c r="AH144">
        <v>128.9829</v>
      </c>
      <c r="AI144">
        <v>0.3241</v>
      </c>
      <c r="AJ144">
        <f t="shared" si="8"/>
        <v>-1.1267031688346354</v>
      </c>
      <c r="AL144">
        <v>129.434</v>
      </c>
      <c r="AM144">
        <v>0.92369999999999997</v>
      </c>
      <c r="AX144">
        <v>43.0122</v>
      </c>
      <c r="AY144">
        <v>-0.4519279825185053</v>
      </c>
    </row>
    <row r="145" spans="1:51" x14ac:dyDescent="0.3">
      <c r="A145">
        <v>261.08069999999998</v>
      </c>
      <c r="B145">
        <v>1.8267</v>
      </c>
      <c r="E145">
        <v>130.14660000000001</v>
      </c>
      <c r="F145">
        <v>0.28810000000000002</v>
      </c>
      <c r="G145" s="3">
        <f t="shared" si="6"/>
        <v>-1.2444476368916542</v>
      </c>
      <c r="I145">
        <v>130.589</v>
      </c>
      <c r="J145">
        <v>0.90910000000000002</v>
      </c>
      <c r="P145">
        <v>260.75619999999998</v>
      </c>
      <c r="Q145">
        <v>1.8275999999999999</v>
      </c>
      <c r="T145">
        <v>129.8125</v>
      </c>
      <c r="U145">
        <v>0.3004</v>
      </c>
      <c r="V145">
        <f t="shared" si="7"/>
        <v>-1.2026403590921573</v>
      </c>
      <c r="X145">
        <v>130.25569999999999</v>
      </c>
      <c r="Y145">
        <v>0.90969999999999995</v>
      </c>
      <c r="AD145">
        <v>260.8886</v>
      </c>
      <c r="AE145">
        <v>1.8292999999999999</v>
      </c>
      <c r="AH145">
        <v>129.9074</v>
      </c>
      <c r="AI145">
        <v>0.30299999999999999</v>
      </c>
      <c r="AJ145">
        <f t="shared" si="8"/>
        <v>-1.194022473472768</v>
      </c>
      <c r="AL145">
        <v>130.34970000000001</v>
      </c>
      <c r="AM145">
        <v>0.90769999999999995</v>
      </c>
      <c r="AX145">
        <v>43.243299999999998</v>
      </c>
      <c r="AY145" s="3">
        <v>-0.48776035083499458</v>
      </c>
    </row>
    <row r="146" spans="1:51" x14ac:dyDescent="0.3">
      <c r="A146">
        <v>262.90710000000001</v>
      </c>
      <c r="B146">
        <v>1.8261000000000001</v>
      </c>
      <c r="E146">
        <v>131.0549</v>
      </c>
      <c r="F146">
        <v>0.307</v>
      </c>
      <c r="G146" s="3">
        <f t="shared" si="6"/>
        <v>-1.18090753139494</v>
      </c>
      <c r="I146">
        <v>131.50479999999999</v>
      </c>
      <c r="J146">
        <v>0.92259999999999998</v>
      </c>
      <c r="P146">
        <v>262.58359999999999</v>
      </c>
      <c r="Q146">
        <v>1.8270999999999999</v>
      </c>
      <c r="T146">
        <v>130.72149999999999</v>
      </c>
      <c r="U146">
        <v>0.3196</v>
      </c>
      <c r="V146">
        <f t="shared" si="7"/>
        <v>-1.1406850650900175</v>
      </c>
      <c r="X146">
        <v>131.17140000000001</v>
      </c>
      <c r="Y146">
        <v>0.92179999999999995</v>
      </c>
      <c r="AD146">
        <v>262.71789999999999</v>
      </c>
      <c r="AE146">
        <v>1.8291999999999999</v>
      </c>
      <c r="AH146">
        <v>130.81450000000001</v>
      </c>
      <c r="AI146">
        <v>0.3196</v>
      </c>
      <c r="AJ146">
        <f t="shared" si="8"/>
        <v>-1.1406850650900175</v>
      </c>
      <c r="AL146">
        <v>131.2655</v>
      </c>
      <c r="AM146">
        <v>0.92400000000000004</v>
      </c>
      <c r="AX146">
        <v>43.832099999999997</v>
      </c>
      <c r="AY146">
        <v>-0.54731673234840572</v>
      </c>
    </row>
    <row r="147" spans="1:51" x14ac:dyDescent="0.3">
      <c r="A147">
        <v>264.73309999999998</v>
      </c>
      <c r="B147">
        <v>1.8258000000000001</v>
      </c>
      <c r="E147">
        <v>131.9785</v>
      </c>
      <c r="F147">
        <v>0.28339999999999999</v>
      </c>
      <c r="G147" s="3">
        <f t="shared" si="6"/>
        <v>-1.2608959517255571</v>
      </c>
      <c r="I147">
        <v>132.4205</v>
      </c>
      <c r="J147">
        <v>0.90869999999999995</v>
      </c>
      <c r="P147">
        <v>264.41000000000003</v>
      </c>
      <c r="Q147">
        <v>1.8258000000000001</v>
      </c>
      <c r="T147">
        <v>131.64420000000001</v>
      </c>
      <c r="U147">
        <v>0.2954</v>
      </c>
      <c r="V147">
        <f t="shared" si="7"/>
        <v>-1.2194249088848577</v>
      </c>
      <c r="X147">
        <v>132.08699999999999</v>
      </c>
      <c r="Y147">
        <v>0.9093</v>
      </c>
      <c r="AD147">
        <v>264.54680000000002</v>
      </c>
      <c r="AE147">
        <v>1.8286</v>
      </c>
      <c r="AH147">
        <v>131.73929999999999</v>
      </c>
      <c r="AI147">
        <v>0.2979</v>
      </c>
      <c r="AJ147">
        <f t="shared" si="8"/>
        <v>-1.2109974192629005</v>
      </c>
      <c r="AL147">
        <v>132.18119999999999</v>
      </c>
      <c r="AM147">
        <v>0.90749999999999997</v>
      </c>
      <c r="AX147">
        <v>43.924199999999999</v>
      </c>
      <c r="AY147">
        <v>-0.52222366871836012</v>
      </c>
    </row>
    <row r="148" spans="1:51" x14ac:dyDescent="0.3">
      <c r="A148">
        <v>266.55840000000001</v>
      </c>
      <c r="B148">
        <v>1.8248</v>
      </c>
      <c r="E148">
        <v>132.88640000000001</v>
      </c>
      <c r="F148">
        <v>0.30170000000000002</v>
      </c>
      <c r="G148" s="3">
        <f t="shared" si="6"/>
        <v>-1.1983221328171216</v>
      </c>
      <c r="I148">
        <v>133.33629999999999</v>
      </c>
      <c r="J148">
        <v>0.92300000000000004</v>
      </c>
      <c r="P148">
        <v>266.2355</v>
      </c>
      <c r="Q148">
        <v>1.8252999999999999</v>
      </c>
      <c r="T148">
        <v>132.55279999999999</v>
      </c>
      <c r="U148">
        <v>0.31390000000000001</v>
      </c>
      <c r="V148">
        <f t="shared" si="7"/>
        <v>-1.1586808151342292</v>
      </c>
      <c r="X148">
        <v>133.0027</v>
      </c>
      <c r="Y148">
        <v>0.92210000000000003</v>
      </c>
      <c r="AD148">
        <v>266.375</v>
      </c>
      <c r="AE148">
        <v>1.8277000000000001</v>
      </c>
      <c r="AH148">
        <v>132.64609999999999</v>
      </c>
      <c r="AI148">
        <v>0.31390000000000001</v>
      </c>
      <c r="AJ148">
        <f t="shared" si="8"/>
        <v>-1.1586808151342292</v>
      </c>
      <c r="AL148">
        <v>133.09719999999999</v>
      </c>
      <c r="AM148">
        <v>0.9244</v>
      </c>
      <c r="AX148">
        <v>44.154899999999998</v>
      </c>
      <c r="AY148" s="3">
        <v>-0.55547437543487266</v>
      </c>
    </row>
    <row r="149" spans="1:51" x14ac:dyDescent="0.3">
      <c r="A149">
        <v>268.38240000000002</v>
      </c>
      <c r="B149">
        <v>1.8231999999999999</v>
      </c>
      <c r="E149">
        <v>133.81039999999999</v>
      </c>
      <c r="F149">
        <v>0.27889999999999998</v>
      </c>
      <c r="G149" s="3">
        <f t="shared" si="6"/>
        <v>-1.276901984348694</v>
      </c>
      <c r="I149">
        <v>134.25190000000001</v>
      </c>
      <c r="J149">
        <v>0.9083</v>
      </c>
      <c r="P149">
        <v>268.06040000000002</v>
      </c>
      <c r="Q149">
        <v>1.8244</v>
      </c>
      <c r="T149">
        <v>133.47579999999999</v>
      </c>
      <c r="U149">
        <v>0.2893</v>
      </c>
      <c r="V149">
        <f t="shared" si="7"/>
        <v>-1.2402910670000475</v>
      </c>
      <c r="X149">
        <v>133.91829999999999</v>
      </c>
      <c r="Y149">
        <v>0.90920000000000001</v>
      </c>
      <c r="AD149">
        <v>268.20209999999997</v>
      </c>
      <c r="AE149">
        <v>1.8266</v>
      </c>
      <c r="AH149">
        <v>133.57130000000001</v>
      </c>
      <c r="AI149">
        <v>0.29409999999999997</v>
      </c>
      <c r="AJ149">
        <f t="shared" si="8"/>
        <v>-1.2238354334221877</v>
      </c>
      <c r="AL149">
        <v>134.01300000000001</v>
      </c>
      <c r="AM149">
        <v>0.90710000000000002</v>
      </c>
      <c r="AX149">
        <v>44.746899999999997</v>
      </c>
      <c r="AY149">
        <v>-0.47000362924573558</v>
      </c>
    </row>
    <row r="150" spans="1:51" x14ac:dyDescent="0.3">
      <c r="E150">
        <v>134.71799999999999</v>
      </c>
      <c r="F150">
        <v>0.2954</v>
      </c>
      <c r="G150" s="3">
        <f t="shared" si="6"/>
        <v>-1.2194249088848577</v>
      </c>
      <c r="I150">
        <v>135.1678</v>
      </c>
      <c r="J150">
        <v>0.92330000000000001</v>
      </c>
      <c r="P150">
        <v>269.88409999999999</v>
      </c>
      <c r="Q150">
        <v>1.8230999999999999</v>
      </c>
      <c r="T150">
        <v>134.3843</v>
      </c>
      <c r="U150">
        <v>0.30840000000000001</v>
      </c>
      <c r="V150">
        <f t="shared" si="7"/>
        <v>-1.1763576372929625</v>
      </c>
      <c r="X150">
        <v>134.83410000000001</v>
      </c>
      <c r="Y150">
        <v>0.9224</v>
      </c>
      <c r="AD150">
        <v>270.02809999999999</v>
      </c>
      <c r="AE150">
        <v>1.8252999999999999</v>
      </c>
      <c r="AH150">
        <v>134.4778</v>
      </c>
      <c r="AI150">
        <v>0.30840000000000001</v>
      </c>
      <c r="AJ150">
        <f t="shared" si="8"/>
        <v>-1.1763576372929625</v>
      </c>
      <c r="AL150">
        <v>134.9289</v>
      </c>
      <c r="AM150">
        <v>0.92469999999999997</v>
      </c>
      <c r="AX150">
        <v>44.838099999999997</v>
      </c>
      <c r="AY150">
        <v>-0.47000362924573558</v>
      </c>
    </row>
    <row r="151" spans="1:51" x14ac:dyDescent="0.3">
      <c r="E151">
        <v>135.6422</v>
      </c>
      <c r="F151">
        <v>0.27339999999999998</v>
      </c>
      <c r="G151" s="3">
        <f t="shared" si="6"/>
        <v>-1.2968193546922879</v>
      </c>
      <c r="I151">
        <v>136.08349999999999</v>
      </c>
      <c r="J151">
        <v>0.90810000000000002</v>
      </c>
      <c r="P151">
        <v>271.70650000000001</v>
      </c>
      <c r="Q151">
        <v>1.8214999999999999</v>
      </c>
      <c r="T151">
        <v>135.30760000000001</v>
      </c>
      <c r="U151">
        <v>0.28460000000000002</v>
      </c>
      <c r="V151">
        <f t="shared" si="7"/>
        <v>-1.2566705933263851</v>
      </c>
      <c r="X151">
        <v>135.74979999999999</v>
      </c>
      <c r="Y151">
        <v>0.90910000000000002</v>
      </c>
      <c r="AD151">
        <v>271.85320000000002</v>
      </c>
      <c r="AE151">
        <v>1.825</v>
      </c>
      <c r="AH151">
        <v>135.4033</v>
      </c>
      <c r="AI151">
        <v>0.28810000000000002</v>
      </c>
      <c r="AJ151">
        <f t="shared" si="8"/>
        <v>-1.2444476368916542</v>
      </c>
      <c r="AL151">
        <v>135.84460000000001</v>
      </c>
      <c r="AM151">
        <v>0.90690000000000004</v>
      </c>
      <c r="AX151">
        <v>45.069600000000001</v>
      </c>
      <c r="AY151" s="3">
        <v>-0.50517495225717624</v>
      </c>
    </row>
    <row r="152" spans="1:51" x14ac:dyDescent="0.3">
      <c r="E152">
        <v>136.5496</v>
      </c>
      <c r="F152">
        <v>0.2893</v>
      </c>
      <c r="G152" s="3">
        <f t="shared" si="6"/>
        <v>-1.2402910670000475</v>
      </c>
      <c r="I152">
        <v>136.99940000000001</v>
      </c>
      <c r="J152">
        <v>0.92369999999999997</v>
      </c>
      <c r="T152">
        <v>136.21600000000001</v>
      </c>
      <c r="U152">
        <v>0.30299999999999999</v>
      </c>
      <c r="V152">
        <f t="shared" si="7"/>
        <v>-1.194022473472768</v>
      </c>
      <c r="X152">
        <v>136.66579999999999</v>
      </c>
      <c r="Y152">
        <v>0.92269999999999996</v>
      </c>
      <c r="AH152">
        <v>136.30959999999999</v>
      </c>
      <c r="AI152">
        <v>0.30430000000000001</v>
      </c>
      <c r="AJ152">
        <f t="shared" si="8"/>
        <v>-1.1897412220792116</v>
      </c>
      <c r="AL152">
        <v>136.76060000000001</v>
      </c>
      <c r="AM152">
        <v>0.92500000000000004</v>
      </c>
      <c r="AX152">
        <v>45.658200000000001</v>
      </c>
      <c r="AY152">
        <v>-0.56369911337305878</v>
      </c>
    </row>
    <row r="153" spans="1:51" x14ac:dyDescent="0.3">
      <c r="E153">
        <v>137.4742</v>
      </c>
      <c r="F153">
        <v>0.26919999999999999</v>
      </c>
      <c r="G153" s="3">
        <f t="shared" si="6"/>
        <v>-1.3123006812115643</v>
      </c>
      <c r="I153">
        <v>137.9151</v>
      </c>
      <c r="J153">
        <v>0.90780000000000005</v>
      </c>
      <c r="T153">
        <v>137.1396</v>
      </c>
      <c r="U153">
        <v>0.28000000000000003</v>
      </c>
      <c r="V153">
        <f t="shared" si="7"/>
        <v>-1.2729656758128873</v>
      </c>
      <c r="X153">
        <v>137.58150000000001</v>
      </c>
      <c r="Y153">
        <v>0.90890000000000004</v>
      </c>
      <c r="AH153">
        <v>137.2355</v>
      </c>
      <c r="AI153">
        <v>0.28339999999999999</v>
      </c>
      <c r="AJ153">
        <f t="shared" si="8"/>
        <v>-1.2608959517255571</v>
      </c>
      <c r="AL153">
        <v>137.6764</v>
      </c>
      <c r="AM153">
        <v>0.90659999999999996</v>
      </c>
      <c r="AX153">
        <v>45.750399999999999</v>
      </c>
      <c r="AY153">
        <v>-0.53905364522254506</v>
      </c>
    </row>
    <row r="154" spans="1:51" x14ac:dyDescent="0.3">
      <c r="E154">
        <v>138.38130000000001</v>
      </c>
      <c r="F154">
        <v>0.28460000000000002</v>
      </c>
      <c r="G154" s="3">
        <f t="shared" si="6"/>
        <v>-1.2566705933263851</v>
      </c>
      <c r="I154">
        <v>138.83099999999999</v>
      </c>
      <c r="J154">
        <v>0.92390000000000005</v>
      </c>
      <c r="T154">
        <v>138.04769999999999</v>
      </c>
      <c r="U154">
        <v>0.29909999999999998</v>
      </c>
      <c r="V154">
        <f t="shared" si="7"/>
        <v>-1.2069773133462347</v>
      </c>
      <c r="X154">
        <v>138.4974</v>
      </c>
      <c r="Y154">
        <v>0.92279999999999995</v>
      </c>
      <c r="AH154">
        <v>138.14150000000001</v>
      </c>
      <c r="AI154">
        <v>0.2979</v>
      </c>
      <c r="AJ154">
        <f t="shared" si="8"/>
        <v>-1.2109974192629005</v>
      </c>
      <c r="AL154">
        <v>138.5924</v>
      </c>
      <c r="AM154">
        <v>0.92530000000000001</v>
      </c>
      <c r="AX154">
        <v>45.981400000000001</v>
      </c>
      <c r="AY154" s="3">
        <v>-0.57181489539242036</v>
      </c>
    </row>
    <row r="155" spans="1:51" x14ac:dyDescent="0.3">
      <c r="E155">
        <v>139.30619999999999</v>
      </c>
      <c r="F155">
        <v>0.26319999999999999</v>
      </c>
      <c r="G155" s="3">
        <f t="shared" si="6"/>
        <v>-1.3348410795309749</v>
      </c>
      <c r="I155">
        <v>139.74680000000001</v>
      </c>
      <c r="J155">
        <v>0.90769999999999995</v>
      </c>
      <c r="T155">
        <v>138.97149999999999</v>
      </c>
      <c r="U155">
        <v>0.2767</v>
      </c>
      <c r="V155">
        <f t="shared" si="7"/>
        <v>-1.2848213921892568</v>
      </c>
      <c r="X155">
        <v>139.41309999999999</v>
      </c>
      <c r="Y155">
        <v>0.90859999999999996</v>
      </c>
      <c r="AH155">
        <v>139.0676</v>
      </c>
      <c r="AI155">
        <v>0.27779999999999999</v>
      </c>
      <c r="AJ155">
        <f t="shared" si="8"/>
        <v>-1.2808538486618937</v>
      </c>
      <c r="AL155">
        <v>139.50819999999999</v>
      </c>
      <c r="AM155">
        <v>0.90629999999999999</v>
      </c>
      <c r="AX155">
        <v>46.573</v>
      </c>
      <c r="AY155">
        <v>-0.48776035083499458</v>
      </c>
    </row>
    <row r="156" spans="1:51" x14ac:dyDescent="0.3">
      <c r="E156">
        <v>140.2131</v>
      </c>
      <c r="F156">
        <v>0.28000000000000003</v>
      </c>
      <c r="G156" s="3">
        <f t="shared" si="6"/>
        <v>-1.2729656758128873</v>
      </c>
      <c r="I156">
        <v>140.6628</v>
      </c>
      <c r="J156">
        <v>0.92430000000000001</v>
      </c>
      <c r="T156">
        <v>139.8793</v>
      </c>
      <c r="U156">
        <v>0.29409999999999997</v>
      </c>
      <c r="V156">
        <f t="shared" si="7"/>
        <v>-1.2238354334221877</v>
      </c>
      <c r="X156">
        <v>140.32900000000001</v>
      </c>
      <c r="Y156">
        <v>0.92310000000000003</v>
      </c>
      <c r="AH156">
        <v>139.97329999999999</v>
      </c>
      <c r="AI156">
        <v>0.29289999999999999</v>
      </c>
      <c r="AJ156">
        <f t="shared" si="8"/>
        <v>-1.2279240251484493</v>
      </c>
      <c r="AL156">
        <v>140.42410000000001</v>
      </c>
      <c r="AM156">
        <v>0.92569999999999997</v>
      </c>
      <c r="AX156">
        <v>46.664200000000001</v>
      </c>
      <c r="AY156">
        <v>-0.48776035083499458</v>
      </c>
    </row>
    <row r="157" spans="1:51" x14ac:dyDescent="0.3">
      <c r="E157">
        <v>141.13839999999999</v>
      </c>
      <c r="F157">
        <v>0.25929999999999997</v>
      </c>
      <c r="G157" s="3">
        <f t="shared" si="6"/>
        <v>-1.3497695864375185</v>
      </c>
      <c r="I157">
        <v>141.57859999999999</v>
      </c>
      <c r="J157">
        <v>0.9073</v>
      </c>
      <c r="T157">
        <v>140.80340000000001</v>
      </c>
      <c r="U157">
        <v>0.27129999999999999</v>
      </c>
      <c r="V157">
        <f t="shared" si="7"/>
        <v>-1.3045300593172511</v>
      </c>
      <c r="X157">
        <v>141.24469999999999</v>
      </c>
      <c r="Y157">
        <v>0.9083</v>
      </c>
      <c r="AH157">
        <v>140.8998</v>
      </c>
      <c r="AI157">
        <v>0.27339999999999998</v>
      </c>
      <c r="AJ157">
        <f t="shared" si="8"/>
        <v>-1.2968193546922879</v>
      </c>
      <c r="AL157">
        <v>141.34</v>
      </c>
      <c r="AM157">
        <v>0.90600000000000003</v>
      </c>
      <c r="AX157">
        <v>46.896099999999997</v>
      </c>
      <c r="AY157" s="3">
        <v>-0.51366297858615084</v>
      </c>
    </row>
    <row r="158" spans="1:51" x14ac:dyDescent="0.3">
      <c r="E158">
        <v>142.04490000000001</v>
      </c>
      <c r="F158">
        <v>0.27450000000000002</v>
      </c>
      <c r="G158" s="3">
        <f t="shared" si="6"/>
        <v>-1.2928040180325517</v>
      </c>
      <c r="I158">
        <v>142.49459999999999</v>
      </c>
      <c r="J158">
        <v>0.92469999999999997</v>
      </c>
      <c r="T158">
        <v>141.71100000000001</v>
      </c>
      <c r="U158">
        <v>0.28810000000000002</v>
      </c>
      <c r="V158">
        <f t="shared" si="7"/>
        <v>-1.2444476368916542</v>
      </c>
      <c r="X158">
        <v>142.16050000000001</v>
      </c>
      <c r="Y158">
        <v>0.9234</v>
      </c>
      <c r="AH158">
        <v>141.80520000000001</v>
      </c>
      <c r="AI158">
        <v>0.28810000000000002</v>
      </c>
      <c r="AJ158">
        <f t="shared" si="8"/>
        <v>-1.2444476368916542</v>
      </c>
      <c r="AL158">
        <v>142.256</v>
      </c>
      <c r="AM158">
        <v>0.92600000000000005</v>
      </c>
      <c r="AX158">
        <v>47.484499999999997</v>
      </c>
      <c r="AY158">
        <v>-0.56369911337305878</v>
      </c>
    </row>
    <row r="159" spans="1:51" x14ac:dyDescent="0.3">
      <c r="E159">
        <v>142.97069999999999</v>
      </c>
      <c r="F159">
        <v>0.25359999999999999</v>
      </c>
      <c r="G159" s="3">
        <f t="shared" si="6"/>
        <v>-1.3719970564190662</v>
      </c>
      <c r="I159">
        <v>143.41040000000001</v>
      </c>
      <c r="J159">
        <v>0.90700000000000003</v>
      </c>
      <c r="T159">
        <v>142.6354</v>
      </c>
      <c r="U159">
        <v>0.26619999999999999</v>
      </c>
      <c r="V159">
        <f t="shared" si="7"/>
        <v>-1.3235073730211258</v>
      </c>
      <c r="X159">
        <v>143.0763</v>
      </c>
      <c r="Y159">
        <v>0.90810000000000002</v>
      </c>
      <c r="AH159">
        <v>142.7321</v>
      </c>
      <c r="AI159">
        <v>0.26819999999999999</v>
      </c>
      <c r="AJ159">
        <f t="shared" si="8"/>
        <v>-1.316022308134559</v>
      </c>
      <c r="AL159">
        <v>143.17179999999999</v>
      </c>
      <c r="AM159">
        <v>0.90559999999999996</v>
      </c>
      <c r="AX159">
        <v>47.576700000000002</v>
      </c>
      <c r="AY159">
        <v>-0.54731673234840572</v>
      </c>
    </row>
    <row r="160" spans="1:51" x14ac:dyDescent="0.3">
      <c r="E160">
        <v>143.87690000000001</v>
      </c>
      <c r="F160">
        <v>0.26919999999999999</v>
      </c>
      <c r="G160" s="3">
        <f t="shared" si="6"/>
        <v>-1.3123006812115643</v>
      </c>
      <c r="I160">
        <v>144.32640000000001</v>
      </c>
      <c r="J160">
        <v>0.92500000000000004</v>
      </c>
      <c r="T160">
        <v>143.5427</v>
      </c>
      <c r="U160">
        <v>0.28339999999999999</v>
      </c>
      <c r="V160">
        <f t="shared" si="7"/>
        <v>-1.2608959517255571</v>
      </c>
      <c r="X160">
        <v>143.9922</v>
      </c>
      <c r="Y160">
        <v>0.92379999999999995</v>
      </c>
      <c r="AH160">
        <v>143.637</v>
      </c>
      <c r="AI160">
        <v>0.2823</v>
      </c>
      <c r="AJ160">
        <f t="shared" si="8"/>
        <v>-1.2647849437226935</v>
      </c>
      <c r="AL160">
        <v>144.08779999999999</v>
      </c>
      <c r="AM160">
        <v>0.92649999999999999</v>
      </c>
      <c r="AX160">
        <v>47.808</v>
      </c>
      <c r="AY160" s="3">
        <v>-0.57981849525294205</v>
      </c>
    </row>
    <row r="161" spans="5:51" x14ac:dyDescent="0.3">
      <c r="E161">
        <v>144.803</v>
      </c>
      <c r="F161">
        <v>0.24909999999999999</v>
      </c>
      <c r="G161" s="3">
        <f t="shared" si="6"/>
        <v>-1.3899008567140023</v>
      </c>
      <c r="I161">
        <v>145.2423</v>
      </c>
      <c r="J161">
        <v>0.90669999999999995</v>
      </c>
      <c r="T161">
        <v>144.4675</v>
      </c>
      <c r="U161">
        <v>0.26119999999999999</v>
      </c>
      <c r="V161">
        <f t="shared" si="7"/>
        <v>-1.3424688815798611</v>
      </c>
      <c r="X161">
        <v>144.90809999999999</v>
      </c>
      <c r="Y161">
        <v>0.90790000000000004</v>
      </c>
      <c r="AH161">
        <v>144.56440000000001</v>
      </c>
      <c r="AI161">
        <v>0.26319999999999999</v>
      </c>
      <c r="AJ161">
        <f t="shared" si="8"/>
        <v>-1.3348410795309749</v>
      </c>
      <c r="AL161">
        <v>145.00380000000001</v>
      </c>
      <c r="AM161">
        <v>0.90529999999999999</v>
      </c>
      <c r="AX161">
        <v>48.3992</v>
      </c>
      <c r="AY161">
        <v>-0.50517495225717624</v>
      </c>
    </row>
    <row r="162" spans="5:51" x14ac:dyDescent="0.3">
      <c r="E162">
        <v>145.7089</v>
      </c>
      <c r="F162">
        <v>0.26419999999999999</v>
      </c>
      <c r="G162" s="3">
        <f t="shared" si="6"/>
        <v>-1.3310488868939121</v>
      </c>
      <c r="I162">
        <v>146.1583</v>
      </c>
      <c r="J162">
        <v>0.92530000000000001</v>
      </c>
      <c r="T162">
        <v>145.37450000000001</v>
      </c>
      <c r="U162">
        <v>0.27889999999999998</v>
      </c>
      <c r="V162">
        <f t="shared" si="7"/>
        <v>-1.276901984348694</v>
      </c>
      <c r="X162">
        <v>145.82400000000001</v>
      </c>
      <c r="Y162">
        <v>0.92400000000000004</v>
      </c>
      <c r="AH162">
        <v>145.46899999999999</v>
      </c>
      <c r="AI162">
        <v>0.27779999999999999</v>
      </c>
      <c r="AJ162">
        <f t="shared" si="8"/>
        <v>-1.2808538486618937</v>
      </c>
      <c r="AL162">
        <v>145.91980000000001</v>
      </c>
      <c r="AM162">
        <v>0.92679999999999996</v>
      </c>
      <c r="AX162">
        <v>48.490400000000001</v>
      </c>
      <c r="AY162">
        <v>-0.49642974348225827</v>
      </c>
    </row>
    <row r="163" spans="5:51" x14ac:dyDescent="0.3">
      <c r="E163">
        <v>146.6352</v>
      </c>
      <c r="F163">
        <v>0.24479999999999999</v>
      </c>
      <c r="G163" s="3">
        <f t="shared" si="6"/>
        <v>-1.4073137283439661</v>
      </c>
      <c r="I163">
        <v>147.07409999999999</v>
      </c>
      <c r="J163">
        <v>0.90639999999999998</v>
      </c>
      <c r="T163">
        <v>146.2996</v>
      </c>
      <c r="U163">
        <v>0.25640000000000002</v>
      </c>
      <c r="V163">
        <f t="shared" si="7"/>
        <v>-1.361016553935622</v>
      </c>
      <c r="X163">
        <v>146.7398</v>
      </c>
      <c r="Y163">
        <v>0.90769999999999995</v>
      </c>
      <c r="AH163">
        <v>146.39680000000001</v>
      </c>
      <c r="AI163">
        <v>0.25829999999999997</v>
      </c>
      <c r="AJ163">
        <f t="shared" si="8"/>
        <v>-1.3536335788803424</v>
      </c>
      <c r="AL163">
        <v>146.8357</v>
      </c>
      <c r="AM163">
        <v>0.90500000000000003</v>
      </c>
      <c r="AX163">
        <v>48.722700000000003</v>
      </c>
      <c r="AY163" s="3">
        <v>-0.53068825286224253</v>
      </c>
    </row>
    <row r="164" spans="5:51" x14ac:dyDescent="0.3">
      <c r="E164">
        <v>147.54079999999999</v>
      </c>
      <c r="F164">
        <v>0.25929999999999997</v>
      </c>
      <c r="G164" s="3">
        <f t="shared" si="6"/>
        <v>-1.3497695864375185</v>
      </c>
      <c r="I164">
        <v>147.99019999999999</v>
      </c>
      <c r="J164">
        <v>0.92569999999999997</v>
      </c>
      <c r="T164">
        <v>147.20650000000001</v>
      </c>
      <c r="U164">
        <v>0.27450000000000002</v>
      </c>
      <c r="V164">
        <f t="shared" si="7"/>
        <v>-1.2928040180325517</v>
      </c>
      <c r="X164">
        <v>147.6559</v>
      </c>
      <c r="Y164">
        <v>0.9244</v>
      </c>
      <c r="AH164">
        <v>147.30099999999999</v>
      </c>
      <c r="AI164">
        <v>0.27339999999999998</v>
      </c>
      <c r="AJ164">
        <f t="shared" si="8"/>
        <v>-1.2968193546922879</v>
      </c>
      <c r="AL164">
        <v>147.7518</v>
      </c>
      <c r="AM164">
        <v>0.92720000000000002</v>
      </c>
      <c r="AX164">
        <v>49.310899999999997</v>
      </c>
      <c r="AY164">
        <v>-0.57981849525294205</v>
      </c>
    </row>
    <row r="165" spans="5:51" x14ac:dyDescent="0.3">
      <c r="E165">
        <v>148.4676</v>
      </c>
      <c r="F165">
        <v>0.2397</v>
      </c>
      <c r="G165" s="3">
        <f t="shared" si="6"/>
        <v>-1.4283671375417983</v>
      </c>
      <c r="I165">
        <v>148.90600000000001</v>
      </c>
      <c r="J165">
        <v>0.90610000000000002</v>
      </c>
      <c r="T165">
        <v>148.1319</v>
      </c>
      <c r="U165">
        <v>0.25359999999999999</v>
      </c>
      <c r="V165">
        <f t="shared" si="7"/>
        <v>-1.3719970564190662</v>
      </c>
      <c r="X165">
        <v>148.5718</v>
      </c>
      <c r="Y165">
        <v>0.9073</v>
      </c>
      <c r="AH165">
        <v>148.22919999999999</v>
      </c>
      <c r="AI165">
        <v>0.2545</v>
      </c>
      <c r="AJ165">
        <f t="shared" si="8"/>
        <v>-1.3684544429915595</v>
      </c>
      <c r="AL165">
        <v>148.6677</v>
      </c>
      <c r="AM165">
        <v>0.90459999999999996</v>
      </c>
      <c r="AX165">
        <v>49.403199999999998</v>
      </c>
      <c r="AY165">
        <v>-0.55547437543487266</v>
      </c>
    </row>
    <row r="166" spans="5:51" x14ac:dyDescent="0.3">
      <c r="E166">
        <v>149.37289999999999</v>
      </c>
      <c r="F166">
        <v>0.2545</v>
      </c>
      <c r="G166" s="3">
        <f t="shared" si="6"/>
        <v>-1.3684544429915595</v>
      </c>
      <c r="I166">
        <v>149.82210000000001</v>
      </c>
      <c r="J166">
        <v>0.92600000000000005</v>
      </c>
      <c r="T166">
        <v>149.0384</v>
      </c>
      <c r="U166">
        <v>0.26919999999999999</v>
      </c>
      <c r="V166">
        <f t="shared" si="7"/>
        <v>-1.3123006812115643</v>
      </c>
      <c r="X166">
        <v>149.48779999999999</v>
      </c>
      <c r="Y166">
        <v>0.92469999999999997</v>
      </c>
      <c r="AH166">
        <v>149.13310000000001</v>
      </c>
      <c r="AI166">
        <v>0.26719999999999999</v>
      </c>
      <c r="AJ166">
        <f t="shared" si="8"/>
        <v>-1.3197578373196464</v>
      </c>
      <c r="AL166">
        <v>149.5838</v>
      </c>
      <c r="AM166">
        <v>0.92759999999999998</v>
      </c>
      <c r="AX166">
        <v>49.634900000000002</v>
      </c>
      <c r="AY166" s="3">
        <v>-0.59565755928268815</v>
      </c>
    </row>
    <row r="167" spans="5:51" x14ac:dyDescent="0.3">
      <c r="E167">
        <v>150.30000000000001</v>
      </c>
      <c r="F167">
        <v>0.2349</v>
      </c>
      <c r="G167" s="3">
        <f t="shared" si="6"/>
        <v>-1.4485953873172699</v>
      </c>
      <c r="I167">
        <v>150.738</v>
      </c>
      <c r="J167">
        <v>0.90580000000000005</v>
      </c>
      <c r="T167">
        <v>149.96420000000001</v>
      </c>
      <c r="U167">
        <v>0.2482</v>
      </c>
      <c r="V167">
        <f t="shared" si="7"/>
        <v>-1.3935204062116302</v>
      </c>
      <c r="X167">
        <v>150.40360000000001</v>
      </c>
      <c r="Y167">
        <v>0.90700000000000003</v>
      </c>
      <c r="AH167">
        <v>150.0617</v>
      </c>
      <c r="AI167">
        <v>0.24909999999999999</v>
      </c>
      <c r="AJ167">
        <f t="shared" si="8"/>
        <v>-1.3899008567140023</v>
      </c>
      <c r="AL167">
        <v>150.49969999999999</v>
      </c>
      <c r="AM167">
        <v>0.9042</v>
      </c>
      <c r="AX167">
        <v>50.225499999999997</v>
      </c>
      <c r="AY167">
        <v>-0.51366297858615084</v>
      </c>
    </row>
    <row r="168" spans="5:51" x14ac:dyDescent="0.3">
      <c r="E168">
        <v>151.20500000000001</v>
      </c>
      <c r="F168">
        <v>0.24909999999999999</v>
      </c>
      <c r="G168" s="3">
        <f t="shared" si="6"/>
        <v>-1.3899008567140023</v>
      </c>
      <c r="I168">
        <v>151.6542</v>
      </c>
      <c r="J168">
        <v>0.92649999999999999</v>
      </c>
      <c r="T168">
        <v>150.87029999999999</v>
      </c>
      <c r="U168">
        <v>0.26519999999999999</v>
      </c>
      <c r="V168">
        <f t="shared" si="7"/>
        <v>-1.3272710206704297</v>
      </c>
      <c r="X168">
        <v>151.31960000000001</v>
      </c>
      <c r="Y168">
        <v>0.92510000000000003</v>
      </c>
      <c r="AH168">
        <v>150.96510000000001</v>
      </c>
      <c r="AI168">
        <v>0.26219999999999999</v>
      </c>
      <c r="AJ168">
        <f t="shared" si="8"/>
        <v>-1.3386477076525376</v>
      </c>
      <c r="AL168">
        <v>151.41579999999999</v>
      </c>
      <c r="AM168">
        <v>0.92810000000000004</v>
      </c>
      <c r="AX168">
        <v>50.317</v>
      </c>
      <c r="AY168">
        <v>-0.50517495225717624</v>
      </c>
    </row>
    <row r="169" spans="5:51" x14ac:dyDescent="0.3">
      <c r="E169">
        <v>152.13249999999999</v>
      </c>
      <c r="F169">
        <v>0.23180000000000001</v>
      </c>
      <c r="G169" s="3">
        <f t="shared" si="6"/>
        <v>-1.4618803480764857</v>
      </c>
      <c r="I169">
        <v>152.5701</v>
      </c>
      <c r="J169">
        <v>0.90539999999999998</v>
      </c>
      <c r="T169">
        <v>151.79660000000001</v>
      </c>
      <c r="U169">
        <v>0.24390000000000001</v>
      </c>
      <c r="V169">
        <f t="shared" si="7"/>
        <v>-1.4109969737602623</v>
      </c>
      <c r="X169">
        <v>152.2355</v>
      </c>
      <c r="Y169">
        <v>0.90659999999999996</v>
      </c>
      <c r="AH169">
        <v>151.89420000000001</v>
      </c>
      <c r="AI169">
        <v>0.24560000000000001</v>
      </c>
      <c r="AJ169">
        <f t="shared" si="8"/>
        <v>-1.4040510827091497</v>
      </c>
      <c r="AL169">
        <v>152.33189999999999</v>
      </c>
      <c r="AM169">
        <v>0.90390000000000004</v>
      </c>
      <c r="AX169">
        <v>50.549399999999999</v>
      </c>
      <c r="AY169" s="3">
        <v>-0.53905364522254506</v>
      </c>
    </row>
    <row r="170" spans="5:51" x14ac:dyDescent="0.3">
      <c r="E170">
        <v>153.03710000000001</v>
      </c>
      <c r="F170">
        <v>0.24479999999999999</v>
      </c>
      <c r="G170" s="3">
        <f t="shared" si="6"/>
        <v>-1.4073137283439661</v>
      </c>
      <c r="I170">
        <v>153.4862</v>
      </c>
      <c r="J170">
        <v>0.92679999999999996</v>
      </c>
      <c r="T170">
        <v>152.70230000000001</v>
      </c>
      <c r="U170">
        <v>0.25929999999999997</v>
      </c>
      <c r="V170">
        <f t="shared" si="7"/>
        <v>-1.3497695864375185</v>
      </c>
      <c r="X170">
        <v>153.1515</v>
      </c>
      <c r="Y170">
        <v>0.92549999999999999</v>
      </c>
      <c r="AH170">
        <v>152.79730000000001</v>
      </c>
      <c r="AI170">
        <v>0.25829999999999997</v>
      </c>
      <c r="AJ170">
        <f t="shared" si="8"/>
        <v>-1.3536335788803424</v>
      </c>
      <c r="AL170">
        <v>153.24799999999999</v>
      </c>
      <c r="AM170">
        <v>0.92830000000000001</v>
      </c>
      <c r="AX170">
        <v>51.137599999999999</v>
      </c>
      <c r="AY170">
        <v>-0.59565755928268815</v>
      </c>
    </row>
    <row r="171" spans="5:51" x14ac:dyDescent="0.3">
      <c r="E171">
        <v>153.96510000000001</v>
      </c>
      <c r="F171">
        <v>0.22650000000000001</v>
      </c>
      <c r="G171" s="3">
        <f t="shared" si="6"/>
        <v>-1.4850103340590484</v>
      </c>
      <c r="I171">
        <v>154.40219999999999</v>
      </c>
      <c r="J171">
        <v>0.90510000000000002</v>
      </c>
      <c r="T171">
        <v>153.62889999999999</v>
      </c>
      <c r="U171">
        <v>0.2397</v>
      </c>
      <c r="V171">
        <f t="shared" si="7"/>
        <v>-1.4283671375417983</v>
      </c>
      <c r="X171">
        <v>154.06739999999999</v>
      </c>
      <c r="Y171">
        <v>0.90620000000000001</v>
      </c>
      <c r="AH171">
        <v>153.72669999999999</v>
      </c>
      <c r="AI171">
        <v>0.24049999999999999</v>
      </c>
      <c r="AJ171">
        <f t="shared" si="8"/>
        <v>-1.4250351894363211</v>
      </c>
      <c r="AL171">
        <v>154.16380000000001</v>
      </c>
      <c r="AM171">
        <v>0.90349999999999997</v>
      </c>
      <c r="AX171">
        <v>51.229900000000001</v>
      </c>
      <c r="AY171">
        <v>-0.57181489539242036</v>
      </c>
    </row>
    <row r="172" spans="5:51" x14ac:dyDescent="0.3">
      <c r="E172">
        <v>154.86930000000001</v>
      </c>
      <c r="F172">
        <v>0.2397</v>
      </c>
      <c r="G172" s="3">
        <f t="shared" si="6"/>
        <v>-1.4283671375417983</v>
      </c>
      <c r="I172">
        <v>155.31829999999999</v>
      </c>
      <c r="J172">
        <v>0.92720000000000002</v>
      </c>
      <c r="T172">
        <v>154.5342</v>
      </c>
      <c r="U172">
        <v>0.2545</v>
      </c>
      <c r="V172">
        <f t="shared" si="7"/>
        <v>-1.3684544429915595</v>
      </c>
      <c r="X172">
        <v>154.98339999999999</v>
      </c>
      <c r="Y172">
        <v>0.92579999999999996</v>
      </c>
      <c r="AH172">
        <v>154.62950000000001</v>
      </c>
      <c r="AI172">
        <v>0.25269999999999998</v>
      </c>
      <c r="AJ172">
        <f t="shared" si="8"/>
        <v>-1.3755522645879885</v>
      </c>
      <c r="AL172">
        <v>155.08000000000001</v>
      </c>
      <c r="AM172">
        <v>0.92879999999999996</v>
      </c>
      <c r="AX172">
        <v>51.461799999999997</v>
      </c>
      <c r="AY172" s="3">
        <v>-0.61138287875730568</v>
      </c>
    </row>
    <row r="173" spans="5:51" x14ac:dyDescent="0.3">
      <c r="E173">
        <v>155.79769999999999</v>
      </c>
      <c r="F173">
        <v>0.22220000000000001</v>
      </c>
      <c r="G173" s="3">
        <f t="shared" si="6"/>
        <v>-1.5041774017766074</v>
      </c>
      <c r="I173">
        <v>156.23419999999999</v>
      </c>
      <c r="J173">
        <v>0.90459999999999996</v>
      </c>
      <c r="T173">
        <v>155.46119999999999</v>
      </c>
      <c r="U173">
        <v>0.23569999999999999</v>
      </c>
      <c r="V173">
        <f t="shared" si="7"/>
        <v>-1.4451954690400517</v>
      </c>
      <c r="X173">
        <v>155.89930000000001</v>
      </c>
      <c r="Y173">
        <v>0.90590000000000004</v>
      </c>
      <c r="AH173">
        <v>155.55930000000001</v>
      </c>
      <c r="AI173">
        <v>0.23569999999999999</v>
      </c>
      <c r="AJ173">
        <f t="shared" si="8"/>
        <v>-1.4451954690400517</v>
      </c>
      <c r="AL173">
        <v>155.99600000000001</v>
      </c>
      <c r="AM173">
        <v>0.90310000000000001</v>
      </c>
      <c r="AX173">
        <v>52.052100000000003</v>
      </c>
      <c r="AY173">
        <v>-0.53068825286224253</v>
      </c>
    </row>
    <row r="174" spans="5:51" x14ac:dyDescent="0.3">
      <c r="E174">
        <v>156.70140000000001</v>
      </c>
      <c r="F174">
        <v>0.2349</v>
      </c>
      <c r="G174" s="3">
        <f t="shared" si="6"/>
        <v>-1.4485953873172699</v>
      </c>
      <c r="I174">
        <v>157.15029999999999</v>
      </c>
      <c r="J174">
        <v>0.92759999999999998</v>
      </c>
      <c r="T174">
        <v>156.36619999999999</v>
      </c>
      <c r="U174">
        <v>0.25</v>
      </c>
      <c r="V174">
        <f t="shared" si="7"/>
        <v>-1.3862943611198906</v>
      </c>
      <c r="X174">
        <v>156.81530000000001</v>
      </c>
      <c r="Y174">
        <v>0.92620000000000002</v>
      </c>
      <c r="AH174">
        <v>156.4616</v>
      </c>
      <c r="AI174">
        <v>0.2482</v>
      </c>
      <c r="AJ174">
        <f t="shared" si="8"/>
        <v>-1.3935204062116302</v>
      </c>
      <c r="AL174">
        <v>156.91210000000001</v>
      </c>
      <c r="AM174">
        <v>0.92920000000000003</v>
      </c>
      <c r="AX174">
        <v>52.143599999999999</v>
      </c>
      <c r="AY174">
        <v>-0.51366297858615084</v>
      </c>
    </row>
    <row r="175" spans="5:51" x14ac:dyDescent="0.3">
      <c r="E175">
        <v>157.6302</v>
      </c>
      <c r="F175">
        <v>0.21740000000000001</v>
      </c>
      <c r="G175" s="3">
        <f t="shared" si="6"/>
        <v>-1.5260163042950279</v>
      </c>
      <c r="I175">
        <v>158.06620000000001</v>
      </c>
      <c r="J175">
        <v>0.9042</v>
      </c>
      <c r="T175">
        <v>157.2936</v>
      </c>
      <c r="U175">
        <v>0.2303</v>
      </c>
      <c r="V175">
        <f t="shared" si="7"/>
        <v>-1.4683724721554976</v>
      </c>
      <c r="X175">
        <v>157.7312</v>
      </c>
      <c r="Y175">
        <v>0.90549999999999997</v>
      </c>
      <c r="AH175">
        <v>157.39189999999999</v>
      </c>
      <c r="AI175">
        <v>0.23100000000000001</v>
      </c>
      <c r="AJ175">
        <f t="shared" si="8"/>
        <v>-1.4653375684603434</v>
      </c>
      <c r="AL175">
        <v>157.82810000000001</v>
      </c>
      <c r="AM175">
        <v>0.90269999999999995</v>
      </c>
      <c r="AX175">
        <v>52.376300000000001</v>
      </c>
      <c r="AY175" s="3">
        <v>-0.55547437543487266</v>
      </c>
    </row>
    <row r="176" spans="5:51" x14ac:dyDescent="0.3">
      <c r="E176">
        <v>158.5335</v>
      </c>
      <c r="F176">
        <v>0.22950000000000001</v>
      </c>
      <c r="G176" s="3">
        <f t="shared" si="6"/>
        <v>-1.4718522494815371</v>
      </c>
      <c r="I176">
        <v>158.98230000000001</v>
      </c>
      <c r="J176">
        <v>0.92800000000000005</v>
      </c>
      <c r="T176">
        <v>158.19810000000001</v>
      </c>
      <c r="U176">
        <v>0.24560000000000001</v>
      </c>
      <c r="V176">
        <f t="shared" si="7"/>
        <v>-1.4040510827091497</v>
      </c>
      <c r="X176">
        <v>158.6472</v>
      </c>
      <c r="Y176">
        <v>0.92649999999999999</v>
      </c>
      <c r="AH176">
        <v>158.2938</v>
      </c>
      <c r="AI176">
        <v>0.24310000000000001</v>
      </c>
      <c r="AJ176">
        <f t="shared" si="8"/>
        <v>-1.4142823976600594</v>
      </c>
      <c r="AL176">
        <v>158.74420000000001</v>
      </c>
      <c r="AM176">
        <v>0.92959999999999998</v>
      </c>
      <c r="AX176">
        <v>52.964300000000001</v>
      </c>
      <c r="AY176">
        <v>-0.60348930862940986</v>
      </c>
    </row>
    <row r="177" spans="5:51" x14ac:dyDescent="0.3">
      <c r="E177">
        <v>159.46270000000001</v>
      </c>
      <c r="F177">
        <v>0.21340000000000001</v>
      </c>
      <c r="G177" s="3">
        <f t="shared" si="6"/>
        <v>-1.5445869401144841</v>
      </c>
      <c r="I177">
        <v>159.89830000000001</v>
      </c>
      <c r="J177">
        <v>0.90390000000000004</v>
      </c>
      <c r="T177">
        <v>159.1259</v>
      </c>
      <c r="U177">
        <v>0.22650000000000001</v>
      </c>
      <c r="V177">
        <f t="shared" si="7"/>
        <v>-1.4850103340590484</v>
      </c>
      <c r="X177">
        <v>159.56299999999999</v>
      </c>
      <c r="Y177">
        <v>0.90510000000000002</v>
      </c>
      <c r="AH177">
        <v>159.22450000000001</v>
      </c>
      <c r="AI177">
        <v>0.22650000000000001</v>
      </c>
      <c r="AJ177">
        <f t="shared" si="8"/>
        <v>-1.4850103340590484</v>
      </c>
      <c r="AL177">
        <v>159.6602</v>
      </c>
      <c r="AM177">
        <v>0.90239999999999998</v>
      </c>
      <c r="AX177">
        <v>53.056699999999999</v>
      </c>
      <c r="AY177">
        <v>-0.57981849525294205</v>
      </c>
    </row>
    <row r="178" spans="5:51" x14ac:dyDescent="0.3">
      <c r="E178">
        <v>160.3657</v>
      </c>
      <c r="F178">
        <v>0.2258</v>
      </c>
      <c r="G178" s="3">
        <f t="shared" si="6"/>
        <v>-1.4881056272665754</v>
      </c>
      <c r="I178">
        <v>160.81440000000001</v>
      </c>
      <c r="J178">
        <v>0.9284</v>
      </c>
      <c r="T178">
        <v>160.0301</v>
      </c>
      <c r="U178">
        <v>0.24049999999999999</v>
      </c>
      <c r="V178">
        <f t="shared" si="7"/>
        <v>-1.4250351894363211</v>
      </c>
      <c r="X178">
        <v>160.47900000000001</v>
      </c>
      <c r="Y178">
        <v>0.92700000000000005</v>
      </c>
      <c r="AH178">
        <v>160.12610000000001</v>
      </c>
      <c r="AI178">
        <v>0.2389</v>
      </c>
      <c r="AJ178">
        <f t="shared" si="8"/>
        <v>-1.4317102246503732</v>
      </c>
      <c r="AL178">
        <v>160.57650000000001</v>
      </c>
      <c r="AM178">
        <v>0.93010000000000004</v>
      </c>
      <c r="AX178">
        <v>53.288899999999998</v>
      </c>
      <c r="AY178" s="3">
        <v>-0.62661065675970107</v>
      </c>
    </row>
    <row r="179" spans="5:51" x14ac:dyDescent="0.3">
      <c r="E179">
        <v>161.2953</v>
      </c>
      <c r="F179">
        <v>0.20899999999999999</v>
      </c>
      <c r="G179" s="3">
        <f t="shared" si="6"/>
        <v>-1.5654210270173261</v>
      </c>
      <c r="I179">
        <v>161.7303</v>
      </c>
      <c r="J179">
        <v>0.90339999999999998</v>
      </c>
      <c r="T179">
        <v>160.95820000000001</v>
      </c>
      <c r="U179">
        <v>0.22220000000000001</v>
      </c>
      <c r="V179">
        <f t="shared" si="7"/>
        <v>-1.5041774017766074</v>
      </c>
      <c r="X179">
        <v>161.39490000000001</v>
      </c>
      <c r="Y179">
        <v>0.90490000000000004</v>
      </c>
      <c r="AH179">
        <v>161.05719999999999</v>
      </c>
      <c r="AI179">
        <v>0.22289999999999999</v>
      </c>
      <c r="AJ179">
        <f t="shared" si="8"/>
        <v>-1.501032038590314</v>
      </c>
      <c r="AL179">
        <v>161.49250000000001</v>
      </c>
      <c r="AM179">
        <v>0.90190000000000003</v>
      </c>
      <c r="AX179">
        <v>53.878900000000002</v>
      </c>
      <c r="AY179">
        <v>-0.53905364522254506</v>
      </c>
    </row>
    <row r="180" spans="5:51" x14ac:dyDescent="0.3">
      <c r="E180">
        <v>162.1978</v>
      </c>
      <c r="F180">
        <v>0.2208</v>
      </c>
      <c r="G180" s="3">
        <f t="shared" si="6"/>
        <v>-1.5104979645791967</v>
      </c>
      <c r="I180">
        <v>162.6464</v>
      </c>
      <c r="J180">
        <v>0.92889999999999995</v>
      </c>
      <c r="T180">
        <v>161.8622</v>
      </c>
      <c r="U180">
        <v>0.23649999999999999</v>
      </c>
      <c r="V180">
        <f t="shared" si="7"/>
        <v>-1.4418070710501494</v>
      </c>
      <c r="X180">
        <v>162.31100000000001</v>
      </c>
      <c r="Y180">
        <v>0.92730000000000001</v>
      </c>
      <c r="AH180">
        <v>161.95830000000001</v>
      </c>
      <c r="AI180">
        <v>0.2341</v>
      </c>
      <c r="AJ180">
        <f t="shared" si="8"/>
        <v>-1.4520069044852719</v>
      </c>
      <c r="AL180">
        <v>162.40870000000001</v>
      </c>
      <c r="AM180">
        <v>0.93049999999999999</v>
      </c>
      <c r="AX180">
        <v>53.970500000000001</v>
      </c>
      <c r="AY180">
        <v>-0.53068825286224253</v>
      </c>
    </row>
    <row r="181" spans="5:51" x14ac:dyDescent="0.3">
      <c r="E181">
        <v>163.12799999999999</v>
      </c>
      <c r="F181">
        <v>0.20530000000000001</v>
      </c>
      <c r="G181" s="3">
        <f t="shared" si="6"/>
        <v>-1.5832829549572491</v>
      </c>
      <c r="I181">
        <v>163.56229999999999</v>
      </c>
      <c r="J181">
        <v>0.90290000000000004</v>
      </c>
      <c r="T181">
        <v>162.79079999999999</v>
      </c>
      <c r="U181">
        <v>0.21740000000000001</v>
      </c>
      <c r="V181">
        <f t="shared" si="7"/>
        <v>-1.5260163042950279</v>
      </c>
      <c r="X181">
        <v>163.2269</v>
      </c>
      <c r="Y181">
        <v>0.90439999999999998</v>
      </c>
      <c r="AH181">
        <v>162.88990000000001</v>
      </c>
      <c r="AI181">
        <v>0.21870000000000001</v>
      </c>
      <c r="AJ181">
        <f t="shared" si="8"/>
        <v>-1.5200543512994149</v>
      </c>
      <c r="AL181">
        <v>163.3246</v>
      </c>
      <c r="AM181">
        <v>0.90149999999999997</v>
      </c>
      <c r="AX181">
        <v>54.203299999999999</v>
      </c>
      <c r="AY181" s="3">
        <v>-0.56369911337305878</v>
      </c>
    </row>
    <row r="182" spans="5:51" x14ac:dyDescent="0.3">
      <c r="E182">
        <v>164.03</v>
      </c>
      <c r="F182">
        <v>0.216</v>
      </c>
      <c r="G182" s="3">
        <f t="shared" si="6"/>
        <v>-1.5324768712979722</v>
      </c>
      <c r="I182">
        <v>164.4785</v>
      </c>
      <c r="J182">
        <v>0.92930000000000001</v>
      </c>
      <c r="T182">
        <v>163.6943</v>
      </c>
      <c r="U182">
        <v>0.23100000000000001</v>
      </c>
      <c r="V182">
        <f t="shared" si="7"/>
        <v>-1.4653375684603434</v>
      </c>
      <c r="X182">
        <v>164.1429</v>
      </c>
      <c r="Y182">
        <v>0.92769999999999997</v>
      </c>
      <c r="AH182">
        <v>163.79069999999999</v>
      </c>
      <c r="AI182">
        <v>0.22950000000000001</v>
      </c>
      <c r="AJ182">
        <f t="shared" si="8"/>
        <v>-1.4718522494815371</v>
      </c>
      <c r="AL182">
        <v>164.24080000000001</v>
      </c>
      <c r="AM182">
        <v>0.93089999999999995</v>
      </c>
      <c r="AX182">
        <v>54.7913</v>
      </c>
      <c r="AY182">
        <v>-0.61896778238569383</v>
      </c>
    </row>
    <row r="183" spans="5:51" x14ac:dyDescent="0.3">
      <c r="E183">
        <v>164.9606</v>
      </c>
      <c r="F183">
        <v>0.2</v>
      </c>
      <c r="G183" s="3">
        <f t="shared" si="6"/>
        <v>-1.6094379124341003</v>
      </c>
      <c r="I183">
        <v>165.39429999999999</v>
      </c>
      <c r="J183">
        <v>0.90249999999999997</v>
      </c>
      <c r="T183">
        <v>164.6233</v>
      </c>
      <c r="U183">
        <v>0.21279999999999999</v>
      </c>
      <c r="V183">
        <f t="shared" si="7"/>
        <v>-1.5474025215146479</v>
      </c>
      <c r="X183">
        <v>165.05889999999999</v>
      </c>
      <c r="Y183">
        <v>0.9042</v>
      </c>
      <c r="AH183">
        <v>164.7227</v>
      </c>
      <c r="AI183">
        <v>0.21340000000000001</v>
      </c>
      <c r="AJ183">
        <f t="shared" si="8"/>
        <v>-1.5445869401144841</v>
      </c>
      <c r="AL183">
        <v>165.15690000000001</v>
      </c>
      <c r="AM183">
        <v>0.90110000000000001</v>
      </c>
      <c r="AX183">
        <v>54.883800000000001</v>
      </c>
      <c r="AY183">
        <v>-0.60348930862940986</v>
      </c>
    </row>
    <row r="184" spans="5:51" x14ac:dyDescent="0.3">
      <c r="E184">
        <v>165.8622</v>
      </c>
      <c r="F184">
        <v>0.21149999999999999</v>
      </c>
      <c r="G184" s="3">
        <f t="shared" si="6"/>
        <v>-1.5535302804958044</v>
      </c>
      <c r="I184">
        <v>166.31049999999999</v>
      </c>
      <c r="J184">
        <v>0.92969999999999997</v>
      </c>
      <c r="T184">
        <v>165.5265</v>
      </c>
      <c r="U184">
        <v>0.22650000000000001</v>
      </c>
      <c r="V184">
        <f t="shared" si="7"/>
        <v>-1.4850103340590484</v>
      </c>
      <c r="X184">
        <v>165.97499999999999</v>
      </c>
      <c r="Y184">
        <v>0.92800000000000005</v>
      </c>
      <c r="AH184">
        <v>165.62289999999999</v>
      </c>
      <c r="AI184">
        <v>0.22509999999999999</v>
      </c>
      <c r="AJ184">
        <f t="shared" si="8"/>
        <v>-1.4912105310694506</v>
      </c>
      <c r="AL184">
        <v>166.07310000000001</v>
      </c>
      <c r="AM184">
        <v>0.93140000000000001</v>
      </c>
      <c r="AX184">
        <v>55.116199999999999</v>
      </c>
      <c r="AY184" s="3">
        <v>-0.63431239483905277</v>
      </c>
    </row>
    <row r="185" spans="5:51" x14ac:dyDescent="0.3">
      <c r="E185">
        <v>166.79320000000001</v>
      </c>
      <c r="F185">
        <v>0.19550000000000001</v>
      </c>
      <c r="G185" s="3">
        <f t="shared" si="6"/>
        <v>-1.6321948995567166</v>
      </c>
      <c r="I185">
        <v>167.22630000000001</v>
      </c>
      <c r="J185">
        <v>0.90200000000000002</v>
      </c>
      <c r="T185">
        <v>166.45580000000001</v>
      </c>
      <c r="U185">
        <v>0.20830000000000001</v>
      </c>
      <c r="V185">
        <f t="shared" si="7"/>
        <v>-1.5687759307152107</v>
      </c>
      <c r="X185">
        <v>166.89089999999999</v>
      </c>
      <c r="Y185">
        <v>0.90390000000000004</v>
      </c>
      <c r="AH185">
        <v>166.55549999999999</v>
      </c>
      <c r="AI185">
        <v>0.20960000000000001</v>
      </c>
      <c r="AJ185">
        <f t="shared" si="8"/>
        <v>-1.5625543265352499</v>
      </c>
      <c r="AL185">
        <v>166.98910000000001</v>
      </c>
      <c r="AM185">
        <v>0.90059999999999996</v>
      </c>
      <c r="AX185">
        <v>55.705800000000004</v>
      </c>
      <c r="AY185">
        <v>-0.55547437543487266</v>
      </c>
    </row>
    <row r="186" spans="5:51" x14ac:dyDescent="0.3">
      <c r="E186">
        <v>167.6942</v>
      </c>
      <c r="F186">
        <v>0.20710000000000001</v>
      </c>
      <c r="G186" s="3">
        <f t="shared" si="6"/>
        <v>-1.5745535105805986</v>
      </c>
      <c r="I186">
        <v>168.14240000000001</v>
      </c>
      <c r="J186">
        <v>0.93020000000000003</v>
      </c>
      <c r="T186">
        <v>167.3587</v>
      </c>
      <c r="U186">
        <v>0.22220000000000001</v>
      </c>
      <c r="V186">
        <f t="shared" si="7"/>
        <v>-1.5041774017766074</v>
      </c>
      <c r="X186">
        <v>167.80709999999999</v>
      </c>
      <c r="Y186">
        <v>0.92849999999999999</v>
      </c>
      <c r="AH186">
        <v>167.45529999999999</v>
      </c>
      <c r="AI186">
        <v>0.22009999999999999</v>
      </c>
      <c r="AJ186">
        <f t="shared" si="8"/>
        <v>-1.5136732904497212</v>
      </c>
      <c r="AL186">
        <v>167.90530000000001</v>
      </c>
      <c r="AM186">
        <v>0.93189999999999995</v>
      </c>
      <c r="AX186">
        <v>55.797400000000003</v>
      </c>
      <c r="AY186">
        <v>-0.54731673234840572</v>
      </c>
    </row>
    <row r="187" spans="5:51" x14ac:dyDescent="0.3">
      <c r="E187">
        <v>168.6258</v>
      </c>
      <c r="F187">
        <v>0.1918</v>
      </c>
      <c r="G187" s="3">
        <f t="shared" si="6"/>
        <v>-1.6513021165327992</v>
      </c>
      <c r="I187">
        <v>169.0583</v>
      </c>
      <c r="J187">
        <v>0.90149999999999997</v>
      </c>
      <c r="T187">
        <v>168.2885</v>
      </c>
      <c r="U187">
        <v>0.20469999999999999</v>
      </c>
      <c r="V187">
        <f t="shared" si="7"/>
        <v>-1.5862097863148932</v>
      </c>
      <c r="X187">
        <v>168.72309999999999</v>
      </c>
      <c r="Y187">
        <v>0.90339999999999998</v>
      </c>
      <c r="AH187">
        <v>168.38839999999999</v>
      </c>
      <c r="AI187">
        <v>0.20469999999999999</v>
      </c>
      <c r="AJ187">
        <f t="shared" si="8"/>
        <v>-1.5862097863148932</v>
      </c>
      <c r="AL187">
        <v>168.82140000000001</v>
      </c>
      <c r="AM187">
        <v>0.9002</v>
      </c>
      <c r="AX187">
        <v>56.0306</v>
      </c>
      <c r="AY187" s="3">
        <v>-0.57181489539242036</v>
      </c>
    </row>
    <row r="188" spans="5:51" x14ac:dyDescent="0.3">
      <c r="E188">
        <v>169.52629999999999</v>
      </c>
      <c r="F188">
        <v>0.2029</v>
      </c>
      <c r="G188" s="3">
        <f t="shared" si="6"/>
        <v>-1.595042032150368</v>
      </c>
      <c r="I188">
        <v>169.9743</v>
      </c>
      <c r="J188">
        <v>0.93059999999999998</v>
      </c>
      <c r="T188">
        <v>169.1909</v>
      </c>
      <c r="U188">
        <v>0.21809999999999999</v>
      </c>
      <c r="V188">
        <f t="shared" si="7"/>
        <v>-1.5228016057745537</v>
      </c>
      <c r="X188">
        <v>169.63929999999999</v>
      </c>
      <c r="Y188">
        <v>0.92889999999999995</v>
      </c>
      <c r="AH188">
        <v>169.2877</v>
      </c>
      <c r="AI188">
        <v>0.216</v>
      </c>
      <c r="AJ188">
        <f t="shared" si="8"/>
        <v>-1.5324768712979722</v>
      </c>
      <c r="AL188">
        <v>169.73769999999999</v>
      </c>
      <c r="AM188">
        <v>0.93240000000000001</v>
      </c>
      <c r="AX188">
        <v>56.618400000000001</v>
      </c>
      <c r="AY188">
        <v>-0.63431239483905277</v>
      </c>
    </row>
    <row r="189" spans="5:51" x14ac:dyDescent="0.3">
      <c r="E189">
        <v>170.45830000000001</v>
      </c>
      <c r="F189">
        <v>0.18770000000000001</v>
      </c>
      <c r="G189" s="3">
        <f t="shared" si="6"/>
        <v>-1.6729103353896739</v>
      </c>
      <c r="I189">
        <v>170.89009999999999</v>
      </c>
      <c r="J189">
        <v>0.90090000000000003</v>
      </c>
      <c r="T189">
        <v>170.12110000000001</v>
      </c>
      <c r="U189">
        <v>0.2011</v>
      </c>
      <c r="V189">
        <f t="shared" si="7"/>
        <v>-1.6039529822035308</v>
      </c>
      <c r="X189">
        <v>170.55510000000001</v>
      </c>
      <c r="Y189">
        <v>0.90280000000000005</v>
      </c>
      <c r="AH189">
        <v>170.22130000000001</v>
      </c>
      <c r="AI189">
        <v>0.2006</v>
      </c>
      <c r="AJ189">
        <f t="shared" si="8"/>
        <v>-1.6064424034543019</v>
      </c>
      <c r="AL189">
        <v>170.65379999999999</v>
      </c>
      <c r="AM189">
        <v>0.89970000000000006</v>
      </c>
      <c r="AX189">
        <v>56.710999999999999</v>
      </c>
      <c r="AY189">
        <v>-0.61138287875730568</v>
      </c>
    </row>
    <row r="190" spans="5:51" x14ac:dyDescent="0.3">
      <c r="E190">
        <v>171.35820000000001</v>
      </c>
      <c r="F190">
        <v>0.1983</v>
      </c>
      <c r="G190" s="3">
        <f t="shared" si="6"/>
        <v>-1.6179742434563866</v>
      </c>
      <c r="I190">
        <v>171.80609999999999</v>
      </c>
      <c r="J190">
        <v>0.93110000000000004</v>
      </c>
      <c r="T190">
        <v>171.02289999999999</v>
      </c>
      <c r="U190">
        <v>0.21279999999999999</v>
      </c>
      <c r="V190">
        <f t="shared" si="7"/>
        <v>-1.5474025215146479</v>
      </c>
      <c r="X190">
        <v>171.47120000000001</v>
      </c>
      <c r="Y190">
        <v>0.9294</v>
      </c>
      <c r="AH190">
        <v>171.12010000000001</v>
      </c>
      <c r="AI190">
        <v>0.21210000000000001</v>
      </c>
      <c r="AJ190">
        <f t="shared" si="8"/>
        <v>-1.5506974174115002</v>
      </c>
      <c r="AL190">
        <v>171.57</v>
      </c>
      <c r="AM190">
        <v>0.93289999999999995</v>
      </c>
      <c r="AX190">
        <v>56.9437</v>
      </c>
      <c r="AY190" s="3">
        <v>-0.64932170101991582</v>
      </c>
    </row>
    <row r="191" spans="5:51" x14ac:dyDescent="0.3">
      <c r="E191">
        <v>172.29060000000001</v>
      </c>
      <c r="F191">
        <v>0.1842</v>
      </c>
      <c r="G191" s="3">
        <f t="shared" si="6"/>
        <v>-1.6917331551609305</v>
      </c>
      <c r="I191">
        <v>172.7218</v>
      </c>
      <c r="J191">
        <v>0.90039999999999998</v>
      </c>
      <c r="T191">
        <v>171.9538</v>
      </c>
      <c r="U191">
        <v>0.1961</v>
      </c>
      <c r="V191">
        <f t="shared" si="7"/>
        <v>-1.6291305457798364</v>
      </c>
      <c r="X191">
        <v>172.38720000000001</v>
      </c>
      <c r="Y191">
        <v>0.90249999999999997</v>
      </c>
      <c r="AH191">
        <v>172.05420000000001</v>
      </c>
      <c r="AI191">
        <v>0.19769999999999999</v>
      </c>
      <c r="AJ191">
        <f t="shared" si="8"/>
        <v>-1.621004548805566</v>
      </c>
      <c r="AL191">
        <v>172.48599999999999</v>
      </c>
      <c r="AM191">
        <v>0.89910000000000001</v>
      </c>
      <c r="AX191">
        <v>57.532800000000002</v>
      </c>
      <c r="AY191">
        <v>-0.56369911337305878</v>
      </c>
    </row>
    <row r="192" spans="5:51" x14ac:dyDescent="0.3">
      <c r="E192">
        <v>173.19</v>
      </c>
      <c r="F192">
        <v>0.19389999999999999</v>
      </c>
      <c r="G192" s="3">
        <f t="shared" si="6"/>
        <v>-1.640412716733531</v>
      </c>
      <c r="I192">
        <v>173.6377</v>
      </c>
      <c r="J192">
        <v>0.93149999999999999</v>
      </c>
      <c r="T192">
        <v>172.8552</v>
      </c>
      <c r="U192">
        <v>0.20830000000000001</v>
      </c>
      <c r="V192">
        <f t="shared" si="7"/>
        <v>-1.5687759307152107</v>
      </c>
      <c r="X192">
        <v>173.30330000000001</v>
      </c>
      <c r="Y192">
        <v>0.92979999999999996</v>
      </c>
      <c r="AH192">
        <v>172.95249999999999</v>
      </c>
      <c r="AI192">
        <v>0.20710000000000001</v>
      </c>
      <c r="AJ192">
        <f t="shared" si="8"/>
        <v>-1.5745535105805986</v>
      </c>
      <c r="AL192">
        <v>173.4023</v>
      </c>
      <c r="AM192">
        <v>0.93340000000000001</v>
      </c>
      <c r="AX192">
        <v>57.624600000000001</v>
      </c>
      <c r="AY192">
        <v>-0.55547437543487266</v>
      </c>
    </row>
    <row r="193" spans="5:51" x14ac:dyDescent="0.3">
      <c r="E193">
        <v>174.12299999999999</v>
      </c>
      <c r="F193">
        <v>0.17949999999999999</v>
      </c>
      <c r="G193" s="3">
        <f t="shared" si="6"/>
        <v>-1.7175800710538036</v>
      </c>
      <c r="I193">
        <v>174.55350000000001</v>
      </c>
      <c r="J193">
        <v>0.9</v>
      </c>
      <c r="T193">
        <v>173.78639999999999</v>
      </c>
      <c r="U193">
        <v>0.1923</v>
      </c>
      <c r="V193">
        <f t="shared" si="7"/>
        <v>-1.6486986263874031</v>
      </c>
      <c r="X193">
        <v>174.2192</v>
      </c>
      <c r="Y193">
        <v>0.90190000000000003</v>
      </c>
      <c r="AH193">
        <v>173.88720000000001</v>
      </c>
      <c r="AI193">
        <v>0.1928</v>
      </c>
      <c r="AJ193">
        <f t="shared" si="8"/>
        <v>-1.6461018968056917</v>
      </c>
      <c r="AL193">
        <v>174.31829999999999</v>
      </c>
      <c r="AM193">
        <v>0.89849999999999997</v>
      </c>
      <c r="AX193">
        <v>57.857999999999997</v>
      </c>
      <c r="AY193" s="3">
        <v>-0.58770666810194838</v>
      </c>
    </row>
    <row r="194" spans="5:51" x14ac:dyDescent="0.3">
      <c r="E194">
        <v>175.02199999999999</v>
      </c>
      <c r="F194">
        <v>0.18970000000000001</v>
      </c>
      <c r="G194" s="3">
        <f t="shared" si="6"/>
        <v>-1.6623114020411685</v>
      </c>
      <c r="I194">
        <v>175.46950000000001</v>
      </c>
      <c r="J194">
        <v>0.93200000000000005</v>
      </c>
      <c r="T194">
        <v>174.68719999999999</v>
      </c>
      <c r="U194">
        <v>0.2041</v>
      </c>
      <c r="V194">
        <f t="shared" si="7"/>
        <v>-1.5891452091663378</v>
      </c>
      <c r="X194">
        <v>175.1352</v>
      </c>
      <c r="Y194">
        <v>0.93020000000000003</v>
      </c>
      <c r="AH194">
        <v>174.78479999999999</v>
      </c>
      <c r="AI194">
        <v>0.20230000000000001</v>
      </c>
      <c r="AJ194">
        <f t="shared" si="8"/>
        <v>-1.5980035348084372</v>
      </c>
      <c r="AL194">
        <v>175.2345</v>
      </c>
      <c r="AM194">
        <v>0.93389999999999995</v>
      </c>
      <c r="AX194">
        <v>58.445599999999999</v>
      </c>
      <c r="AY194">
        <v>-0.64932170101991582</v>
      </c>
    </row>
    <row r="195" spans="5:51" x14ac:dyDescent="0.3">
      <c r="E195">
        <v>175.9555</v>
      </c>
      <c r="F195">
        <v>0.17499999999999999</v>
      </c>
      <c r="G195" s="3">
        <f t="shared" ref="G195:G258" si="9">LN(F195)</f>
        <v>-1.742969305058623</v>
      </c>
      <c r="I195">
        <v>176.3852</v>
      </c>
      <c r="J195">
        <v>0.89939999999999998</v>
      </c>
      <c r="T195">
        <v>175.619</v>
      </c>
      <c r="U195">
        <v>0.18770000000000001</v>
      </c>
      <c r="V195">
        <f t="shared" ref="V195:V258" si="10">LN(U195)</f>
        <v>-1.6729103353896739</v>
      </c>
      <c r="X195">
        <v>176.05109999999999</v>
      </c>
      <c r="Y195">
        <v>0.90159999999999996</v>
      </c>
      <c r="AH195">
        <v>175.7199</v>
      </c>
      <c r="AI195">
        <v>0.18920000000000001</v>
      </c>
      <c r="AJ195">
        <f t="shared" ref="AJ195:AJ258" si="11">LN(AI195)</f>
        <v>-1.6649506223643591</v>
      </c>
      <c r="AL195">
        <v>176.15039999999999</v>
      </c>
      <c r="AM195">
        <v>0.89800000000000002</v>
      </c>
      <c r="AX195">
        <v>58.5383</v>
      </c>
      <c r="AY195">
        <v>-0.62661065675970107</v>
      </c>
    </row>
    <row r="196" spans="5:51" x14ac:dyDescent="0.3">
      <c r="E196">
        <v>176.85390000000001</v>
      </c>
      <c r="F196">
        <v>0.1847</v>
      </c>
      <c r="G196" s="3">
        <f t="shared" si="9"/>
        <v>-1.6890223917769427</v>
      </c>
      <c r="I196">
        <v>177.30119999999999</v>
      </c>
      <c r="J196">
        <v>0.93259999999999998</v>
      </c>
      <c r="T196">
        <v>176.51949999999999</v>
      </c>
      <c r="U196">
        <v>0.19939999999999999</v>
      </c>
      <c r="V196">
        <f t="shared" si="10"/>
        <v>-1.6124424214543991</v>
      </c>
      <c r="X196">
        <v>176.9674</v>
      </c>
      <c r="Y196">
        <v>0.93089999999999995</v>
      </c>
      <c r="AH196">
        <v>176.61709999999999</v>
      </c>
      <c r="AI196">
        <v>0.1983</v>
      </c>
      <c r="AJ196">
        <f t="shared" si="11"/>
        <v>-1.6179742434563866</v>
      </c>
      <c r="AL196">
        <v>177.06659999999999</v>
      </c>
      <c r="AM196">
        <v>0.9345</v>
      </c>
      <c r="AX196">
        <v>58.7712</v>
      </c>
      <c r="AY196" s="3">
        <v>-0.66417107232342809</v>
      </c>
    </row>
    <row r="197" spans="5:51" x14ac:dyDescent="0.3">
      <c r="E197">
        <v>177.78800000000001</v>
      </c>
      <c r="F197">
        <v>0.17030000000000001</v>
      </c>
      <c r="G197" s="3">
        <f t="shared" si="9"/>
        <v>-1.7701936913134944</v>
      </c>
      <c r="I197">
        <v>178.21700000000001</v>
      </c>
      <c r="J197">
        <v>0.89900000000000002</v>
      </c>
      <c r="T197">
        <v>177.45179999999999</v>
      </c>
      <c r="U197">
        <v>0.1837</v>
      </c>
      <c r="V197">
        <f t="shared" si="10"/>
        <v>-1.6944512867610571</v>
      </c>
      <c r="X197">
        <v>177.88329999999999</v>
      </c>
      <c r="Y197">
        <v>0.90100000000000002</v>
      </c>
      <c r="AH197">
        <v>177.55289999999999</v>
      </c>
      <c r="AI197">
        <v>0.1842</v>
      </c>
      <c r="AJ197">
        <f t="shared" si="11"/>
        <v>-1.6917331551609305</v>
      </c>
      <c r="AL197">
        <v>177.98259999999999</v>
      </c>
      <c r="AM197">
        <v>0.89749999999999996</v>
      </c>
      <c r="AX197">
        <v>59.36</v>
      </c>
      <c r="AY197">
        <v>-0.57981849525294205</v>
      </c>
    </row>
    <row r="198" spans="5:51" x14ac:dyDescent="0.3">
      <c r="E198">
        <v>178.6859</v>
      </c>
      <c r="F198">
        <v>0.1804</v>
      </c>
      <c r="G198" s="3">
        <f t="shared" si="9"/>
        <v>-1.7125786713536137</v>
      </c>
      <c r="I198">
        <v>179.13319999999999</v>
      </c>
      <c r="J198">
        <v>0.93330000000000002</v>
      </c>
      <c r="T198">
        <v>178.35169999999999</v>
      </c>
      <c r="U198">
        <v>0.19500000000000001</v>
      </c>
      <c r="V198">
        <f t="shared" si="10"/>
        <v>-1.6347557204183902</v>
      </c>
      <c r="X198">
        <v>178.79949999999999</v>
      </c>
      <c r="Y198">
        <v>0.93130000000000002</v>
      </c>
      <c r="AH198">
        <v>178.4495</v>
      </c>
      <c r="AI198">
        <v>0.19389999999999999</v>
      </c>
      <c r="AJ198">
        <f t="shared" si="11"/>
        <v>-1.640412716733531</v>
      </c>
      <c r="AL198">
        <v>178.8989</v>
      </c>
      <c r="AM198">
        <v>0.93500000000000005</v>
      </c>
      <c r="AX198">
        <v>59.451900000000002</v>
      </c>
      <c r="AY198">
        <v>-0.57181489539242036</v>
      </c>
    </row>
    <row r="199" spans="5:51" x14ac:dyDescent="0.3">
      <c r="E199">
        <v>179.6208</v>
      </c>
      <c r="F199">
        <v>0.16669999999999999</v>
      </c>
      <c r="G199" s="3">
        <f t="shared" si="9"/>
        <v>-1.7915594892253888</v>
      </c>
      <c r="I199">
        <v>180.0489</v>
      </c>
      <c r="J199">
        <v>0.89829999999999999</v>
      </c>
      <c r="T199">
        <v>179.28460000000001</v>
      </c>
      <c r="U199">
        <v>0.17949999999999999</v>
      </c>
      <c r="V199">
        <f t="shared" si="10"/>
        <v>-1.7175800710538036</v>
      </c>
      <c r="X199">
        <v>179.71539999999999</v>
      </c>
      <c r="Y199">
        <v>0.90059999999999996</v>
      </c>
      <c r="AH199">
        <v>179.38589999999999</v>
      </c>
      <c r="AI199">
        <v>0.1799</v>
      </c>
      <c r="AJ199">
        <f t="shared" si="11"/>
        <v>-1.7153541380256496</v>
      </c>
      <c r="AL199">
        <v>179.81479999999999</v>
      </c>
      <c r="AM199">
        <v>0.89690000000000003</v>
      </c>
      <c r="AX199">
        <v>59.685499999999998</v>
      </c>
      <c r="AY199" s="3">
        <v>-0.60348930862940986</v>
      </c>
    </row>
    <row r="200" spans="5:51" x14ac:dyDescent="0.3">
      <c r="E200">
        <v>180.518</v>
      </c>
      <c r="F200">
        <v>0.17630000000000001</v>
      </c>
      <c r="G200" s="3">
        <f t="shared" si="9"/>
        <v>-1.7355681895783124</v>
      </c>
      <c r="I200">
        <v>180.965</v>
      </c>
      <c r="J200">
        <v>0.93379999999999996</v>
      </c>
      <c r="T200">
        <v>180.1841</v>
      </c>
      <c r="U200">
        <v>0.19020000000000001</v>
      </c>
      <c r="V200">
        <f t="shared" si="10"/>
        <v>-1.659679128870847</v>
      </c>
      <c r="X200">
        <v>180.63159999999999</v>
      </c>
      <c r="Y200">
        <v>0.93179999999999996</v>
      </c>
      <c r="AH200">
        <v>180.2818</v>
      </c>
      <c r="AI200">
        <v>0.18920000000000001</v>
      </c>
      <c r="AJ200">
        <f t="shared" si="11"/>
        <v>-1.6649506223643591</v>
      </c>
      <c r="AL200">
        <v>180.7312</v>
      </c>
      <c r="AM200">
        <v>0.93569999999999998</v>
      </c>
      <c r="AX200">
        <v>60.273000000000003</v>
      </c>
      <c r="AY200">
        <v>-0.65681525131255514</v>
      </c>
    </row>
    <row r="201" spans="5:51" x14ac:dyDescent="0.3">
      <c r="E201">
        <v>181.45349999999999</v>
      </c>
      <c r="F201">
        <v>0.16239999999999999</v>
      </c>
      <c r="G201" s="3">
        <f t="shared" si="9"/>
        <v>-1.8176928512545596</v>
      </c>
      <c r="I201">
        <v>181.88079999999999</v>
      </c>
      <c r="J201">
        <v>0.89770000000000005</v>
      </c>
      <c r="T201">
        <v>181.11750000000001</v>
      </c>
      <c r="U201">
        <v>0.17460000000000001</v>
      </c>
      <c r="V201">
        <f t="shared" si="10"/>
        <v>-1.7452576355766352</v>
      </c>
      <c r="X201">
        <v>181.54750000000001</v>
      </c>
      <c r="Y201">
        <v>0.9</v>
      </c>
      <c r="AH201">
        <v>181.21889999999999</v>
      </c>
      <c r="AI201">
        <v>0.17630000000000001</v>
      </c>
      <c r="AJ201">
        <f t="shared" si="11"/>
        <v>-1.7355681895783124</v>
      </c>
      <c r="AL201">
        <v>181.6472</v>
      </c>
      <c r="AM201">
        <v>0.89629999999999999</v>
      </c>
      <c r="AX201">
        <v>60.365900000000003</v>
      </c>
      <c r="AY201">
        <v>-0.63431239483905277</v>
      </c>
    </row>
    <row r="202" spans="5:51" x14ac:dyDescent="0.3">
      <c r="E202">
        <v>182.35</v>
      </c>
      <c r="F202">
        <v>0.1716</v>
      </c>
      <c r="G202" s="3">
        <f t="shared" si="9"/>
        <v>-1.7625890919282752</v>
      </c>
      <c r="I202">
        <v>182.79679999999999</v>
      </c>
      <c r="J202">
        <v>0.93440000000000001</v>
      </c>
      <c r="T202">
        <v>182.0164</v>
      </c>
      <c r="U202">
        <v>0.1857</v>
      </c>
      <c r="V202">
        <f t="shared" si="10"/>
        <v>-1.683622810623477</v>
      </c>
      <c r="X202">
        <v>182.46369999999999</v>
      </c>
      <c r="Y202">
        <v>0.93240000000000001</v>
      </c>
      <c r="AH202">
        <v>182.11420000000001</v>
      </c>
      <c r="AI202">
        <v>0.1852</v>
      </c>
      <c r="AJ202">
        <f t="shared" si="11"/>
        <v>-1.6863189567700581</v>
      </c>
      <c r="AL202">
        <v>182.5635</v>
      </c>
      <c r="AM202">
        <v>0.93630000000000002</v>
      </c>
      <c r="AX202">
        <v>60.5989</v>
      </c>
      <c r="AY202" s="3">
        <v>-0.67884987585912093</v>
      </c>
    </row>
    <row r="203" spans="5:51" x14ac:dyDescent="0.3">
      <c r="E203">
        <v>183.2861</v>
      </c>
      <c r="F203">
        <v>0.15870000000000001</v>
      </c>
      <c r="G203" s="3">
        <f t="shared" si="9"/>
        <v>-1.8407396514497736</v>
      </c>
      <c r="I203">
        <v>183.71260000000001</v>
      </c>
      <c r="J203">
        <v>0.8972</v>
      </c>
      <c r="T203">
        <v>182.9504</v>
      </c>
      <c r="U203">
        <v>0.1711</v>
      </c>
      <c r="V203">
        <f t="shared" si="10"/>
        <v>-1.7655070980839893</v>
      </c>
      <c r="X203">
        <v>183.37960000000001</v>
      </c>
      <c r="Y203">
        <v>0.89929999999999999</v>
      </c>
      <c r="AH203">
        <v>183.05199999999999</v>
      </c>
      <c r="AI203">
        <v>0.17199999999999999</v>
      </c>
      <c r="AJ203">
        <f t="shared" si="11"/>
        <v>-1.7602608021686841</v>
      </c>
      <c r="AL203">
        <v>183.4794</v>
      </c>
      <c r="AM203">
        <v>0.89570000000000005</v>
      </c>
      <c r="AX203">
        <v>61.187399999999997</v>
      </c>
      <c r="AY203">
        <v>-0.59565755928268815</v>
      </c>
    </row>
    <row r="204" spans="5:51" x14ac:dyDescent="0.3">
      <c r="E204">
        <v>184.18209999999999</v>
      </c>
      <c r="F204">
        <v>0.16750000000000001</v>
      </c>
      <c r="G204" s="3">
        <f t="shared" si="9"/>
        <v>-1.7867719277170158</v>
      </c>
      <c r="I204">
        <v>184.62870000000001</v>
      </c>
      <c r="J204">
        <v>0.93500000000000005</v>
      </c>
      <c r="T204">
        <v>183.8485</v>
      </c>
      <c r="U204">
        <v>0.18129999999999999</v>
      </c>
      <c r="V204">
        <f t="shared" si="10"/>
        <v>-1.7076021612213317</v>
      </c>
      <c r="X204">
        <v>184.29570000000001</v>
      </c>
      <c r="Y204">
        <v>0.93300000000000005</v>
      </c>
      <c r="AH204">
        <v>183.94659999999999</v>
      </c>
      <c r="AI204">
        <v>0.18090000000000001</v>
      </c>
      <c r="AJ204">
        <f t="shared" si="11"/>
        <v>-1.7098108865808876</v>
      </c>
      <c r="AL204">
        <v>184.39580000000001</v>
      </c>
      <c r="AM204">
        <v>0.93689999999999996</v>
      </c>
      <c r="AX204">
        <v>61.279299999999999</v>
      </c>
      <c r="AY204">
        <v>-0.57981849525294205</v>
      </c>
    </row>
    <row r="205" spans="5:51" x14ac:dyDescent="0.3">
      <c r="E205">
        <v>185.1189</v>
      </c>
      <c r="F205">
        <v>0.1542</v>
      </c>
      <c r="G205" s="3">
        <f t="shared" si="9"/>
        <v>-1.8695048178529079</v>
      </c>
      <c r="I205">
        <v>185.5445</v>
      </c>
      <c r="J205">
        <v>0.89659999999999995</v>
      </c>
      <c r="T205">
        <v>184.7833</v>
      </c>
      <c r="U205">
        <v>0.1663</v>
      </c>
      <c r="V205">
        <f t="shared" si="10"/>
        <v>-1.793961892783255</v>
      </c>
      <c r="X205">
        <v>185.2116</v>
      </c>
      <c r="Y205">
        <v>0.89880000000000004</v>
      </c>
      <c r="AH205">
        <v>184.88499999999999</v>
      </c>
      <c r="AI205">
        <v>0.16830000000000001</v>
      </c>
      <c r="AJ205">
        <f t="shared" si="11"/>
        <v>-1.7820071777853768</v>
      </c>
      <c r="AL205">
        <v>185.3117</v>
      </c>
      <c r="AM205">
        <v>0.89500000000000002</v>
      </c>
      <c r="AX205">
        <v>61.513100000000001</v>
      </c>
      <c r="AY205" s="3">
        <v>-0.61896778238569383</v>
      </c>
    </row>
    <row r="206" spans="5:51" x14ac:dyDescent="0.3">
      <c r="E206">
        <v>186.01419999999999</v>
      </c>
      <c r="F206">
        <v>0.16320000000000001</v>
      </c>
      <c r="G206" s="3">
        <f t="shared" si="9"/>
        <v>-1.8127788364521304</v>
      </c>
      <c r="I206">
        <v>186.4606</v>
      </c>
      <c r="J206">
        <v>0.93559999999999999</v>
      </c>
      <c r="T206">
        <v>185.6808</v>
      </c>
      <c r="U206">
        <v>0.1772</v>
      </c>
      <c r="V206">
        <f t="shared" si="10"/>
        <v>-1.7304762408111565</v>
      </c>
      <c r="X206">
        <v>186.1277</v>
      </c>
      <c r="Y206">
        <v>0.93340000000000001</v>
      </c>
      <c r="AH206">
        <v>185.779</v>
      </c>
      <c r="AI206">
        <v>0.17630000000000001</v>
      </c>
      <c r="AJ206">
        <f t="shared" si="11"/>
        <v>-1.7355681895783124</v>
      </c>
      <c r="AL206">
        <v>186.22800000000001</v>
      </c>
      <c r="AM206">
        <v>0.93759999999999999</v>
      </c>
      <c r="AX206">
        <v>62.1006</v>
      </c>
      <c r="AY206">
        <v>-0.67158140264538468</v>
      </c>
    </row>
    <row r="207" spans="5:51" x14ac:dyDescent="0.3">
      <c r="E207">
        <v>186.95169999999999</v>
      </c>
      <c r="F207">
        <v>0.15049999999999999</v>
      </c>
      <c r="G207" s="3">
        <f t="shared" si="9"/>
        <v>-1.8937921947932066</v>
      </c>
      <c r="I207">
        <v>187.37639999999999</v>
      </c>
      <c r="J207">
        <v>0.89590000000000003</v>
      </c>
      <c r="T207">
        <v>186.61600000000001</v>
      </c>
      <c r="U207">
        <v>0.16200000000000001</v>
      </c>
      <c r="V207">
        <f t="shared" si="10"/>
        <v>-1.820158943749753</v>
      </c>
      <c r="X207">
        <v>187.04349999999999</v>
      </c>
      <c r="Y207">
        <v>0.8982</v>
      </c>
      <c r="AH207">
        <v>186.71809999999999</v>
      </c>
      <c r="AI207">
        <v>0.16389999999999999</v>
      </c>
      <c r="AJ207">
        <f t="shared" si="11"/>
        <v>-1.8084987932323531</v>
      </c>
      <c r="AL207">
        <v>187.14400000000001</v>
      </c>
      <c r="AM207">
        <v>0.89439999999999997</v>
      </c>
      <c r="AX207">
        <v>62.1937</v>
      </c>
      <c r="AY207">
        <v>-0.64932170101991582</v>
      </c>
    </row>
    <row r="208" spans="5:51" x14ac:dyDescent="0.3">
      <c r="E208">
        <v>187.84630000000001</v>
      </c>
      <c r="F208">
        <v>0.15909999999999999</v>
      </c>
      <c r="G208" s="3">
        <f t="shared" si="9"/>
        <v>-1.838222343638396</v>
      </c>
      <c r="I208">
        <v>188.29239999999999</v>
      </c>
      <c r="J208">
        <v>0.93620000000000003</v>
      </c>
      <c r="T208">
        <v>187.5129</v>
      </c>
      <c r="U208">
        <v>0.17280000000000001</v>
      </c>
      <c r="V208">
        <f t="shared" si="10"/>
        <v>-1.7556204226121817</v>
      </c>
      <c r="X208">
        <v>187.9597</v>
      </c>
      <c r="Y208">
        <v>0.93420000000000003</v>
      </c>
      <c r="AH208">
        <v>187.61150000000001</v>
      </c>
      <c r="AI208">
        <v>0.17199999999999999</v>
      </c>
      <c r="AJ208">
        <f t="shared" si="11"/>
        <v>-1.7602608021686841</v>
      </c>
      <c r="AL208">
        <v>188.06030000000001</v>
      </c>
      <c r="AM208">
        <v>0.93820000000000003</v>
      </c>
      <c r="AX208">
        <v>62.4268</v>
      </c>
      <c r="AY208" s="3">
        <v>-0.69314718055994529</v>
      </c>
    </row>
    <row r="209" spans="5:51" x14ac:dyDescent="0.3">
      <c r="E209">
        <v>188.78440000000001</v>
      </c>
      <c r="F209">
        <v>0.14680000000000001</v>
      </c>
      <c r="G209" s="3">
        <f t="shared" si="9"/>
        <v>-1.9186841628017217</v>
      </c>
      <c r="I209">
        <v>189.2081</v>
      </c>
      <c r="J209">
        <v>0.8952</v>
      </c>
      <c r="T209">
        <v>188.44880000000001</v>
      </c>
      <c r="U209">
        <v>0.15870000000000001</v>
      </c>
      <c r="V209">
        <f t="shared" si="10"/>
        <v>-1.8407396514497736</v>
      </c>
      <c r="X209">
        <v>188.87549999999999</v>
      </c>
      <c r="Y209">
        <v>0.89739999999999998</v>
      </c>
      <c r="AH209">
        <v>188.5513</v>
      </c>
      <c r="AI209">
        <v>0.16020000000000001</v>
      </c>
      <c r="AJ209">
        <f t="shared" si="11"/>
        <v>-1.8313322443478781</v>
      </c>
      <c r="AL209">
        <v>188.97620000000001</v>
      </c>
      <c r="AM209">
        <v>0.89359999999999995</v>
      </c>
      <c r="AX209">
        <v>63.015000000000001</v>
      </c>
      <c r="AY209">
        <v>-0.60348930862940986</v>
      </c>
    </row>
    <row r="210" spans="5:51" x14ac:dyDescent="0.3">
      <c r="E210">
        <v>189.6782</v>
      </c>
      <c r="F210">
        <v>0.1552</v>
      </c>
      <c r="G210" s="3">
        <f t="shared" si="9"/>
        <v>-1.8630406712330188</v>
      </c>
      <c r="I210">
        <v>190.1242</v>
      </c>
      <c r="J210">
        <v>0.93700000000000006</v>
      </c>
      <c r="T210">
        <v>189.345</v>
      </c>
      <c r="U210">
        <v>0.16830000000000001</v>
      </c>
      <c r="V210">
        <f t="shared" si="10"/>
        <v>-1.7820071777853768</v>
      </c>
      <c r="X210">
        <v>189.79159999999999</v>
      </c>
      <c r="Y210">
        <v>0.93479999999999996</v>
      </c>
      <c r="AH210">
        <v>189.44380000000001</v>
      </c>
      <c r="AI210">
        <v>0.16830000000000001</v>
      </c>
      <c r="AJ210">
        <f t="shared" si="11"/>
        <v>-1.7820071777853768</v>
      </c>
      <c r="AL210">
        <v>189.89250000000001</v>
      </c>
      <c r="AM210">
        <v>0.93889999999999996</v>
      </c>
      <c r="AX210">
        <v>63.107100000000003</v>
      </c>
      <c r="AY210">
        <v>-0.59565755928268815</v>
      </c>
    </row>
    <row r="211" spans="5:51" x14ac:dyDescent="0.3">
      <c r="E211">
        <v>190.6172</v>
      </c>
      <c r="F211">
        <v>0.1429</v>
      </c>
      <c r="G211" s="3">
        <f t="shared" si="9"/>
        <v>-1.9456101940463153</v>
      </c>
      <c r="I211">
        <v>191.04</v>
      </c>
      <c r="J211">
        <v>0.89449999999999996</v>
      </c>
      <c r="T211">
        <v>190.28149999999999</v>
      </c>
      <c r="U211">
        <v>0.1552</v>
      </c>
      <c r="V211">
        <f t="shared" si="10"/>
        <v>-1.8630406712330188</v>
      </c>
      <c r="X211">
        <v>190.70740000000001</v>
      </c>
      <c r="Y211">
        <v>0.89680000000000004</v>
      </c>
      <c r="AH211">
        <v>190.3843</v>
      </c>
      <c r="AI211">
        <v>0.15620000000000001</v>
      </c>
      <c r="AJ211">
        <f t="shared" si="11"/>
        <v>-1.8566180415765514</v>
      </c>
      <c r="AL211">
        <v>190.8083</v>
      </c>
      <c r="AM211">
        <v>0.89280000000000004</v>
      </c>
      <c r="AX211">
        <v>63.340899999999998</v>
      </c>
      <c r="AY211" s="3">
        <v>-0.62661065675970107</v>
      </c>
    </row>
    <row r="212" spans="5:51" x14ac:dyDescent="0.3">
      <c r="E212">
        <v>191.5104</v>
      </c>
      <c r="F212">
        <v>0.1512</v>
      </c>
      <c r="G212" s="3">
        <f t="shared" si="9"/>
        <v>-1.8891518152367044</v>
      </c>
      <c r="I212">
        <v>191.95609999999999</v>
      </c>
      <c r="J212">
        <v>0.93769999999999998</v>
      </c>
      <c r="T212">
        <v>191.1771</v>
      </c>
      <c r="U212">
        <v>0.16389999999999999</v>
      </c>
      <c r="V212">
        <f t="shared" si="10"/>
        <v>-1.8084987932323531</v>
      </c>
      <c r="X212">
        <v>191.6234</v>
      </c>
      <c r="Y212">
        <v>0.93530000000000002</v>
      </c>
      <c r="AH212">
        <v>191.27600000000001</v>
      </c>
      <c r="AI212">
        <v>0.16389999999999999</v>
      </c>
      <c r="AJ212">
        <f t="shared" si="11"/>
        <v>-1.8084987932323531</v>
      </c>
      <c r="AL212">
        <v>191.72450000000001</v>
      </c>
      <c r="AM212">
        <v>0.93959999999999999</v>
      </c>
      <c r="AX212">
        <v>63.928400000000003</v>
      </c>
      <c r="AY212">
        <v>-0.6859729768119448</v>
      </c>
    </row>
    <row r="213" spans="5:51" x14ac:dyDescent="0.3">
      <c r="E213">
        <v>192.45009999999999</v>
      </c>
      <c r="F213">
        <v>0.13919999999999999</v>
      </c>
      <c r="G213" s="3">
        <f t="shared" si="9"/>
        <v>-1.9718435310818179</v>
      </c>
      <c r="I213">
        <v>192.87180000000001</v>
      </c>
      <c r="J213">
        <v>0.89380000000000004</v>
      </c>
      <c r="T213">
        <v>192.11449999999999</v>
      </c>
      <c r="U213">
        <v>0.14990000000000001</v>
      </c>
      <c r="V213">
        <f t="shared" si="10"/>
        <v>-1.897786873873585</v>
      </c>
      <c r="X213">
        <v>192.53919999999999</v>
      </c>
      <c r="Y213">
        <v>0.8962</v>
      </c>
      <c r="AH213">
        <v>192.21729999999999</v>
      </c>
      <c r="AI213">
        <v>0.1522</v>
      </c>
      <c r="AJ213">
        <f t="shared" si="11"/>
        <v>-1.8825598335545515</v>
      </c>
      <c r="AL213">
        <v>192.6403</v>
      </c>
      <c r="AM213">
        <v>0.89200000000000002</v>
      </c>
      <c r="AX213">
        <v>64.021500000000003</v>
      </c>
      <c r="AY213">
        <v>-0.66417107232342809</v>
      </c>
    </row>
    <row r="214" spans="5:51" x14ac:dyDescent="0.3">
      <c r="E214">
        <v>193.3426</v>
      </c>
      <c r="F214">
        <v>0.14680000000000001</v>
      </c>
      <c r="G214" s="3">
        <f t="shared" si="9"/>
        <v>-1.9186841628017217</v>
      </c>
      <c r="I214">
        <v>193.78790000000001</v>
      </c>
      <c r="J214">
        <v>0.93840000000000001</v>
      </c>
      <c r="T214">
        <v>193.00919999999999</v>
      </c>
      <c r="U214">
        <v>0.1598</v>
      </c>
      <c r="V214">
        <f t="shared" si="10"/>
        <v>-1.8338322456499627</v>
      </c>
      <c r="X214">
        <v>193.4554</v>
      </c>
      <c r="Y214">
        <v>0.93610000000000004</v>
      </c>
      <c r="AH214">
        <v>193.10830000000001</v>
      </c>
      <c r="AI214">
        <v>0.1595</v>
      </c>
      <c r="AJ214">
        <f t="shared" si="11"/>
        <v>-1.8357113567572378</v>
      </c>
      <c r="AL214">
        <v>193.5566</v>
      </c>
      <c r="AM214">
        <v>0.9405</v>
      </c>
      <c r="AX214">
        <v>64.254900000000006</v>
      </c>
      <c r="AY214" s="3">
        <v>-0.70724610493944695</v>
      </c>
    </row>
    <row r="215" spans="5:51" x14ac:dyDescent="0.3">
      <c r="E215">
        <v>194.28280000000001</v>
      </c>
      <c r="F215">
        <v>0.13589999999999999</v>
      </c>
      <c r="G215" s="3">
        <f t="shared" si="9"/>
        <v>-1.9958359578250391</v>
      </c>
      <c r="I215">
        <v>194.7037</v>
      </c>
      <c r="J215">
        <v>0.89319999999999999</v>
      </c>
      <c r="T215">
        <v>193.94730000000001</v>
      </c>
      <c r="U215">
        <v>0.1464</v>
      </c>
      <c r="V215">
        <f t="shared" si="10"/>
        <v>-1.9214126774549258</v>
      </c>
      <c r="X215">
        <v>194.37110000000001</v>
      </c>
      <c r="Y215">
        <v>0.89549999999999996</v>
      </c>
      <c r="AH215">
        <v>194.0504</v>
      </c>
      <c r="AI215">
        <v>0.14860000000000001</v>
      </c>
      <c r="AJ215">
        <f t="shared" si="11"/>
        <v>-1.9064971466984781</v>
      </c>
      <c r="AL215">
        <v>194.4725</v>
      </c>
      <c r="AM215">
        <v>0.89129999999999998</v>
      </c>
      <c r="AX215">
        <v>64.842699999999994</v>
      </c>
      <c r="AY215">
        <v>-0.61896778238569383</v>
      </c>
    </row>
    <row r="216" spans="5:51" x14ac:dyDescent="0.3">
      <c r="E216">
        <v>195.1747</v>
      </c>
      <c r="F216">
        <v>0.1431</v>
      </c>
      <c r="G216" s="3">
        <f t="shared" si="9"/>
        <v>-1.9442115924197318</v>
      </c>
      <c r="I216">
        <v>195.6198</v>
      </c>
      <c r="J216">
        <v>0.93910000000000005</v>
      </c>
      <c r="T216">
        <v>194.84139999999999</v>
      </c>
      <c r="U216">
        <v>0.15559999999999999</v>
      </c>
      <c r="V216">
        <f t="shared" si="10"/>
        <v>-1.8604666672378458</v>
      </c>
      <c r="X216">
        <v>195.28729999999999</v>
      </c>
      <c r="Y216">
        <v>0.93679999999999997</v>
      </c>
      <c r="AH216">
        <v>194.94059999999999</v>
      </c>
      <c r="AI216">
        <v>0.15559999999999999</v>
      </c>
      <c r="AJ216">
        <f t="shared" si="11"/>
        <v>-1.8604666672378458</v>
      </c>
      <c r="AL216">
        <v>195.3887</v>
      </c>
      <c r="AM216">
        <v>0.94120000000000004</v>
      </c>
      <c r="AX216">
        <v>64.934799999999996</v>
      </c>
      <c r="AY216">
        <v>-0.60348930862940986</v>
      </c>
    </row>
    <row r="217" spans="5:51" x14ac:dyDescent="0.3">
      <c r="E217">
        <v>196.11600000000001</v>
      </c>
      <c r="F217">
        <v>0.1318</v>
      </c>
      <c r="G217" s="3">
        <f t="shared" si="9"/>
        <v>-2.0264696569137302</v>
      </c>
      <c r="I217">
        <v>196.53569999999999</v>
      </c>
      <c r="J217">
        <v>0.89249999999999996</v>
      </c>
      <c r="T217">
        <v>195.78039999999999</v>
      </c>
      <c r="U217">
        <v>0.14199999999999999</v>
      </c>
      <c r="V217">
        <f t="shared" si="10"/>
        <v>-1.9519282213808764</v>
      </c>
      <c r="X217">
        <v>196.203</v>
      </c>
      <c r="Y217">
        <v>0.89470000000000005</v>
      </c>
      <c r="AH217">
        <v>195.8835</v>
      </c>
      <c r="AI217">
        <v>0.14460000000000001</v>
      </c>
      <c r="AJ217">
        <f t="shared" si="11"/>
        <v>-1.9337839692574728</v>
      </c>
      <c r="AL217">
        <v>196.30459999999999</v>
      </c>
      <c r="AM217">
        <v>0.89059999999999995</v>
      </c>
      <c r="AX217">
        <v>65.168899999999994</v>
      </c>
      <c r="AY217" s="3">
        <v>-0.64188388662240381</v>
      </c>
    </row>
    <row r="218" spans="5:51" x14ac:dyDescent="0.3">
      <c r="E218">
        <v>197.00710000000001</v>
      </c>
      <c r="F218">
        <v>0.1389</v>
      </c>
      <c r="G218" s="3">
        <f t="shared" si="9"/>
        <v>-1.9740010292218391</v>
      </c>
      <c r="I218">
        <v>197.45179999999999</v>
      </c>
      <c r="J218">
        <v>0.93989999999999996</v>
      </c>
      <c r="T218">
        <v>196.67349999999999</v>
      </c>
      <c r="U218">
        <v>0.1512</v>
      </c>
      <c r="V218">
        <f t="shared" si="10"/>
        <v>-1.8891518152367044</v>
      </c>
      <c r="X218">
        <v>197.1191</v>
      </c>
      <c r="Y218">
        <v>0.9375</v>
      </c>
      <c r="AH218">
        <v>196.77289999999999</v>
      </c>
      <c r="AI218">
        <v>0.15179999999999999</v>
      </c>
      <c r="AJ218">
        <f t="shared" si="11"/>
        <v>-1.8851914140206076</v>
      </c>
      <c r="AL218">
        <v>197.2208</v>
      </c>
      <c r="AM218">
        <v>0.94179999999999997</v>
      </c>
      <c r="AX218">
        <v>65.756399999999999</v>
      </c>
      <c r="AY218">
        <v>-0.69314718055994529</v>
      </c>
    </row>
    <row r="219" spans="5:51" x14ac:dyDescent="0.3">
      <c r="E219">
        <v>197.94919999999999</v>
      </c>
      <c r="F219">
        <v>0.12770000000000001</v>
      </c>
      <c r="G219" s="3">
        <f t="shared" si="9"/>
        <v>-2.0580715159436433</v>
      </c>
      <c r="I219">
        <v>198.36770000000001</v>
      </c>
      <c r="J219">
        <v>0.89170000000000005</v>
      </c>
      <c r="T219">
        <v>197.61320000000001</v>
      </c>
      <c r="U219">
        <v>0.13830000000000001</v>
      </c>
      <c r="V219">
        <f t="shared" si="10"/>
        <v>-1.9783300403114246</v>
      </c>
      <c r="X219">
        <v>198.03489999999999</v>
      </c>
      <c r="Y219">
        <v>0.89400000000000002</v>
      </c>
      <c r="AH219">
        <v>197.7166</v>
      </c>
      <c r="AI219">
        <v>0.14080000000000001</v>
      </c>
      <c r="AJ219">
        <f t="shared" si="11"/>
        <v>-1.9604148352581949</v>
      </c>
      <c r="AL219">
        <v>198.13659999999999</v>
      </c>
      <c r="AM219">
        <v>0.88980000000000004</v>
      </c>
      <c r="AX219">
        <v>65.849599999999995</v>
      </c>
      <c r="AY219">
        <v>-0.67884987585912093</v>
      </c>
    </row>
    <row r="220" spans="5:51" x14ac:dyDescent="0.3">
      <c r="E220">
        <v>198.83940000000001</v>
      </c>
      <c r="F220">
        <v>0.1351</v>
      </c>
      <c r="G220" s="3">
        <f t="shared" si="9"/>
        <v>-2.0017400340159841</v>
      </c>
      <c r="I220">
        <v>199.28389999999999</v>
      </c>
      <c r="J220">
        <v>0.94079999999999997</v>
      </c>
      <c r="T220">
        <v>198.50569999999999</v>
      </c>
      <c r="U220">
        <v>0.1474</v>
      </c>
      <c r="V220">
        <f t="shared" si="10"/>
        <v>-1.9146052992269007</v>
      </c>
      <c r="X220">
        <v>198.95099999999999</v>
      </c>
      <c r="Y220">
        <v>0.93820000000000003</v>
      </c>
      <c r="AH220">
        <v>198.6052</v>
      </c>
      <c r="AI220">
        <v>0.1477</v>
      </c>
      <c r="AJ220">
        <f t="shared" si="11"/>
        <v>-1.9125720894448031</v>
      </c>
      <c r="AL220">
        <v>199.05289999999999</v>
      </c>
      <c r="AM220">
        <v>0.94279999999999997</v>
      </c>
      <c r="AX220">
        <v>66.083200000000005</v>
      </c>
      <c r="AY220" s="3">
        <v>-0.72134091493072727</v>
      </c>
    </row>
    <row r="221" spans="5:51" x14ac:dyDescent="0.3">
      <c r="E221">
        <v>199.7824</v>
      </c>
      <c r="F221">
        <v>0.1246</v>
      </c>
      <c r="G221" s="3">
        <f t="shared" si="9"/>
        <v>-2.0826466726287842</v>
      </c>
      <c r="I221">
        <v>200.19970000000001</v>
      </c>
      <c r="J221">
        <v>0.89070000000000005</v>
      </c>
      <c r="T221">
        <v>199.4461</v>
      </c>
      <c r="U221">
        <v>0.13489999999999999</v>
      </c>
      <c r="V221">
        <f t="shared" si="10"/>
        <v>-2.003221515768427</v>
      </c>
      <c r="X221">
        <v>199.86670000000001</v>
      </c>
      <c r="Y221">
        <v>0.89319999999999999</v>
      </c>
      <c r="AH221">
        <v>199.54990000000001</v>
      </c>
      <c r="AI221">
        <v>0.13700000000000001</v>
      </c>
      <c r="AJ221">
        <f t="shared" si="11"/>
        <v>-1.987774353154012</v>
      </c>
      <c r="AL221">
        <v>199.96889999999999</v>
      </c>
      <c r="AM221">
        <v>0.8891</v>
      </c>
      <c r="AX221">
        <v>66.670599999999993</v>
      </c>
      <c r="AY221">
        <v>-0.63431239483905277</v>
      </c>
    </row>
    <row r="222" spans="5:51" x14ac:dyDescent="0.3">
      <c r="E222">
        <v>200.67169999999999</v>
      </c>
      <c r="F222">
        <v>0.13109999999999999</v>
      </c>
      <c r="G222" s="3">
        <f t="shared" si="9"/>
        <v>-2.0317948882124828</v>
      </c>
      <c r="I222">
        <v>201.11590000000001</v>
      </c>
      <c r="J222">
        <v>0.94179999999999997</v>
      </c>
      <c r="T222">
        <v>200.33779999999999</v>
      </c>
      <c r="U222">
        <v>0.1431</v>
      </c>
      <c r="V222">
        <f t="shared" si="10"/>
        <v>-1.9442115924197318</v>
      </c>
      <c r="X222">
        <v>200.78270000000001</v>
      </c>
      <c r="Y222">
        <v>0.93889999999999996</v>
      </c>
      <c r="AH222">
        <v>200.43770000000001</v>
      </c>
      <c r="AI222">
        <v>0.14369999999999999</v>
      </c>
      <c r="AJ222">
        <f t="shared" si="11"/>
        <v>-1.9400274858971578</v>
      </c>
      <c r="AL222">
        <v>200.8852</v>
      </c>
      <c r="AM222">
        <v>0.94350000000000001</v>
      </c>
      <c r="AX222">
        <v>66.762799999999999</v>
      </c>
      <c r="AY222">
        <v>-0.62661065675970107</v>
      </c>
    </row>
    <row r="223" spans="5:51" x14ac:dyDescent="0.3">
      <c r="E223">
        <v>201.6157</v>
      </c>
      <c r="F223">
        <v>0.12089999999999999</v>
      </c>
      <c r="G223" s="3">
        <f t="shared" si="9"/>
        <v>-2.1127915213613901</v>
      </c>
      <c r="I223">
        <v>202.0317</v>
      </c>
      <c r="J223">
        <v>0.88970000000000005</v>
      </c>
      <c r="T223">
        <v>201.279</v>
      </c>
      <c r="U223">
        <v>0.1308</v>
      </c>
      <c r="V223">
        <f t="shared" si="10"/>
        <v>-2.0340858399590389</v>
      </c>
      <c r="X223">
        <v>201.69839999999999</v>
      </c>
      <c r="Y223">
        <v>0.89239999999999997</v>
      </c>
      <c r="AH223">
        <v>201.38310000000001</v>
      </c>
      <c r="AI223">
        <v>0.1336</v>
      </c>
      <c r="AJ223">
        <f t="shared" si="11"/>
        <v>-2.0129050178795915</v>
      </c>
      <c r="AL223">
        <v>201.80099999999999</v>
      </c>
      <c r="AM223">
        <v>0.8881</v>
      </c>
      <c r="AX223">
        <v>66.997200000000007</v>
      </c>
      <c r="AY223" s="3">
        <v>-0.64932170101991582</v>
      </c>
    </row>
    <row r="224" spans="5:51" x14ac:dyDescent="0.3">
      <c r="E224">
        <v>202.50399999999999</v>
      </c>
      <c r="F224">
        <v>0.1273</v>
      </c>
      <c r="G224" s="3">
        <f t="shared" si="9"/>
        <v>-2.0612087734187763</v>
      </c>
      <c r="I224">
        <v>202.9478</v>
      </c>
      <c r="J224">
        <v>0.94259999999999999</v>
      </c>
      <c r="T224">
        <v>202.16980000000001</v>
      </c>
      <c r="U224">
        <v>0.1389</v>
      </c>
      <c r="V224">
        <f t="shared" si="10"/>
        <v>-1.9740010292218391</v>
      </c>
      <c r="X224">
        <v>202.61449999999999</v>
      </c>
      <c r="Y224">
        <v>0.93969999999999998</v>
      </c>
      <c r="AH224">
        <v>202.27010000000001</v>
      </c>
      <c r="AI224">
        <v>0.13969999999999999</v>
      </c>
      <c r="AJ224">
        <f t="shared" si="11"/>
        <v>-1.9682580127192211</v>
      </c>
      <c r="AL224">
        <v>202.71719999999999</v>
      </c>
      <c r="AM224">
        <v>0.94450000000000001</v>
      </c>
      <c r="AX224">
        <v>67.584599999999995</v>
      </c>
      <c r="AY224">
        <v>-0.71437081701157201</v>
      </c>
    </row>
    <row r="225" spans="5:51" x14ac:dyDescent="0.3">
      <c r="E225">
        <v>203.44900000000001</v>
      </c>
      <c r="F225">
        <v>0.1173</v>
      </c>
      <c r="G225" s="3">
        <f t="shared" si="9"/>
        <v>-2.1430205233227073</v>
      </c>
      <c r="I225">
        <v>203.86349999999999</v>
      </c>
      <c r="J225">
        <v>0.88880000000000003</v>
      </c>
      <c r="T225">
        <v>203.11189999999999</v>
      </c>
      <c r="U225">
        <v>0.1268</v>
      </c>
      <c r="V225">
        <f t="shared" si="10"/>
        <v>-2.0651442369790116</v>
      </c>
      <c r="X225">
        <v>203.5301</v>
      </c>
      <c r="Y225">
        <v>0.89149999999999996</v>
      </c>
      <c r="AH225">
        <v>203.2165</v>
      </c>
      <c r="AI225">
        <v>0.12959999999999999</v>
      </c>
      <c r="AJ225">
        <f t="shared" si="11"/>
        <v>-2.0433024950639629</v>
      </c>
      <c r="AL225">
        <v>203.63310000000001</v>
      </c>
      <c r="AM225">
        <v>0.8871</v>
      </c>
      <c r="AX225">
        <v>67.677800000000005</v>
      </c>
      <c r="AY225">
        <v>-0.6859729768119448</v>
      </c>
    </row>
    <row r="226" spans="5:51" x14ac:dyDescent="0.3">
      <c r="E226">
        <v>204.33619999999999</v>
      </c>
      <c r="F226">
        <v>0.1235</v>
      </c>
      <c r="G226" s="3">
        <f t="shared" si="9"/>
        <v>-2.0915141229141052</v>
      </c>
      <c r="I226">
        <v>204.77969999999999</v>
      </c>
      <c r="J226">
        <v>0.94350000000000001</v>
      </c>
      <c r="T226">
        <v>204.0018</v>
      </c>
      <c r="U226">
        <v>0.1346</v>
      </c>
      <c r="V226">
        <f t="shared" si="10"/>
        <v>-2.0054478617715095</v>
      </c>
      <c r="X226">
        <v>204.4461</v>
      </c>
      <c r="Y226">
        <v>0.94059999999999999</v>
      </c>
      <c r="AH226">
        <v>204.10239999999999</v>
      </c>
      <c r="AI226">
        <v>0.13569999999999999</v>
      </c>
      <c r="AJ226">
        <f t="shared" si="11"/>
        <v>-1.9973087121413138</v>
      </c>
      <c r="AL226">
        <v>204.54929999999999</v>
      </c>
      <c r="AM226">
        <v>0.94540000000000002</v>
      </c>
      <c r="AX226">
        <v>67.911600000000007</v>
      </c>
      <c r="AY226" s="3">
        <v>-0.72815278975876063</v>
      </c>
    </row>
    <row r="227" spans="5:51" x14ac:dyDescent="0.3">
      <c r="E227">
        <v>205.28219999999999</v>
      </c>
      <c r="F227">
        <v>0.11360000000000001</v>
      </c>
      <c r="G227" s="3">
        <f t="shared" si="9"/>
        <v>-2.1750717726950861</v>
      </c>
      <c r="I227">
        <v>205.6953</v>
      </c>
      <c r="J227">
        <v>0.88790000000000002</v>
      </c>
      <c r="T227">
        <v>204.94470000000001</v>
      </c>
      <c r="U227">
        <v>0.1237</v>
      </c>
      <c r="V227">
        <f t="shared" si="10"/>
        <v>-2.0898959995836948</v>
      </c>
      <c r="X227">
        <v>205.36179999999999</v>
      </c>
      <c r="Y227">
        <v>0.89070000000000005</v>
      </c>
      <c r="AH227">
        <v>205.0497</v>
      </c>
      <c r="AI227">
        <v>0.12609999999999999</v>
      </c>
      <c r="AJ227">
        <f t="shared" si="11"/>
        <v>-2.0706800360112632</v>
      </c>
      <c r="AL227">
        <v>205.46510000000001</v>
      </c>
      <c r="AM227">
        <v>0.8861</v>
      </c>
      <c r="AX227">
        <v>68.498599999999996</v>
      </c>
      <c r="AY227">
        <v>-0.64188388662240381</v>
      </c>
    </row>
    <row r="228" spans="5:51" x14ac:dyDescent="0.3">
      <c r="E228">
        <v>206.16849999999999</v>
      </c>
      <c r="F228">
        <v>0.1197</v>
      </c>
      <c r="G228" s="3">
        <f t="shared" si="9"/>
        <v>-2.1227666664182094</v>
      </c>
      <c r="I228">
        <v>206.6114</v>
      </c>
      <c r="J228">
        <v>0.94420000000000004</v>
      </c>
      <c r="T228">
        <v>205.8338</v>
      </c>
      <c r="U228">
        <v>0.1313</v>
      </c>
      <c r="V228">
        <f t="shared" si="10"/>
        <v>-2.0302704976733867</v>
      </c>
      <c r="X228">
        <v>206.27789999999999</v>
      </c>
      <c r="Y228">
        <v>0.94159999999999999</v>
      </c>
      <c r="AH228">
        <v>205.93469999999999</v>
      </c>
      <c r="AI228">
        <v>0.13159999999999999</v>
      </c>
      <c r="AJ228">
        <f t="shared" si="11"/>
        <v>-2.0279882600909205</v>
      </c>
      <c r="AL228">
        <v>206.38130000000001</v>
      </c>
      <c r="AM228">
        <v>0.94650000000000001</v>
      </c>
      <c r="AX228">
        <v>68.590800000000002</v>
      </c>
      <c r="AY228">
        <v>-0.63431239483905277</v>
      </c>
    </row>
    <row r="229" spans="5:51" x14ac:dyDescent="0.3">
      <c r="E229">
        <v>207.11519999999999</v>
      </c>
      <c r="F229">
        <v>0.1106</v>
      </c>
      <c r="G229" s="3">
        <f t="shared" si="9"/>
        <v>-2.2018351898939028</v>
      </c>
      <c r="I229">
        <v>207.52690000000001</v>
      </c>
      <c r="J229">
        <v>0.88680000000000003</v>
      </c>
      <c r="T229">
        <v>206.77789999999999</v>
      </c>
      <c r="U229">
        <v>0.1201</v>
      </c>
      <c r="V229">
        <f t="shared" si="10"/>
        <v>-2.1194305498961992</v>
      </c>
      <c r="X229">
        <v>207.1935</v>
      </c>
      <c r="Y229">
        <v>0.88970000000000005</v>
      </c>
      <c r="AH229">
        <v>206.88329999999999</v>
      </c>
      <c r="AI229">
        <v>0.1222</v>
      </c>
      <c r="AJ229">
        <f t="shared" si="11"/>
        <v>-2.1020962322446421</v>
      </c>
      <c r="AL229">
        <v>207.2972</v>
      </c>
      <c r="AM229">
        <v>0.8851</v>
      </c>
      <c r="AX229">
        <v>68.825599999999994</v>
      </c>
      <c r="AY229" s="3">
        <v>-0.67158140264538468</v>
      </c>
    </row>
    <row r="230" spans="5:51" x14ac:dyDescent="0.3">
      <c r="E230">
        <v>208.00049999999999</v>
      </c>
      <c r="F230">
        <v>0.11609999999999999</v>
      </c>
      <c r="G230" s="3">
        <f t="shared" si="9"/>
        <v>-2.1533033902782912</v>
      </c>
      <c r="I230">
        <v>208.44290000000001</v>
      </c>
      <c r="J230">
        <v>0.94520000000000004</v>
      </c>
      <c r="T230">
        <v>207.66589999999999</v>
      </c>
      <c r="U230">
        <v>0.1273</v>
      </c>
      <c r="V230">
        <f t="shared" si="10"/>
        <v>-2.0612087734187763</v>
      </c>
      <c r="X230">
        <v>208.1097</v>
      </c>
      <c r="Y230">
        <v>0.9425</v>
      </c>
      <c r="AH230">
        <v>207.7671</v>
      </c>
      <c r="AI230">
        <v>0.128</v>
      </c>
      <c r="AJ230">
        <f t="shared" si="11"/>
        <v>-2.0557250150625199</v>
      </c>
      <c r="AL230">
        <v>208.21350000000001</v>
      </c>
      <c r="AM230">
        <v>0.94750000000000001</v>
      </c>
      <c r="AX230">
        <v>69.412899999999993</v>
      </c>
      <c r="AY230">
        <v>-0.72815278975876063</v>
      </c>
    </row>
    <row r="231" spans="5:51" x14ac:dyDescent="0.3">
      <c r="E231">
        <v>208.94820000000001</v>
      </c>
      <c r="F231">
        <v>0.1069</v>
      </c>
      <c r="G231" s="3">
        <f t="shared" si="9"/>
        <v>-2.2358614609511376</v>
      </c>
      <c r="I231">
        <v>209.35849999999999</v>
      </c>
      <c r="J231">
        <v>0.88590000000000002</v>
      </c>
      <c r="T231">
        <v>208.61099999999999</v>
      </c>
      <c r="U231">
        <v>0.11650000000000001</v>
      </c>
      <c r="V231">
        <f t="shared" si="10"/>
        <v>-2.1498640059763816</v>
      </c>
      <c r="X231">
        <v>209.02529999999999</v>
      </c>
      <c r="Y231">
        <v>0.88880000000000003</v>
      </c>
      <c r="AH231">
        <v>208.71680000000001</v>
      </c>
      <c r="AI231">
        <v>0.11840000000000001</v>
      </c>
      <c r="AJ231">
        <f t="shared" si="11"/>
        <v>-2.1336865565322318</v>
      </c>
      <c r="AL231">
        <v>209.12909999999999</v>
      </c>
      <c r="AM231">
        <v>0.88390000000000002</v>
      </c>
      <c r="AX231">
        <v>69.506100000000004</v>
      </c>
      <c r="AY231">
        <v>-0.70724610493944695</v>
      </c>
    </row>
    <row r="232" spans="5:51" x14ac:dyDescent="0.3">
      <c r="E232">
        <v>209.83240000000001</v>
      </c>
      <c r="F232">
        <v>0.11269999999999999</v>
      </c>
      <c r="G232" s="3">
        <f t="shared" si="9"/>
        <v>-2.1830258579364066</v>
      </c>
      <c r="I232">
        <v>210.27449999999999</v>
      </c>
      <c r="J232">
        <v>0.94610000000000005</v>
      </c>
      <c r="T232">
        <v>209.49809999999999</v>
      </c>
      <c r="U232">
        <v>0.1232</v>
      </c>
      <c r="V232">
        <f t="shared" si="10"/>
        <v>-2.0939462278827174</v>
      </c>
      <c r="X232">
        <v>209.94139999999999</v>
      </c>
      <c r="Y232">
        <v>0.94350000000000001</v>
      </c>
      <c r="AH232">
        <v>209.5993</v>
      </c>
      <c r="AI232">
        <v>0.1241</v>
      </c>
      <c r="AJ232">
        <f t="shared" si="11"/>
        <v>-2.0866675867715756</v>
      </c>
      <c r="AL232">
        <v>210.0453</v>
      </c>
      <c r="AM232">
        <v>0.94850000000000001</v>
      </c>
      <c r="AX232">
        <v>69.740099999999998</v>
      </c>
      <c r="AY232" s="3">
        <v>-0.74191734492937467</v>
      </c>
    </row>
    <row r="233" spans="5:51" x14ac:dyDescent="0.3">
      <c r="E233">
        <v>210.78129999999999</v>
      </c>
      <c r="F233">
        <v>0.10340000000000001</v>
      </c>
      <c r="G233" s="3">
        <f t="shared" si="9"/>
        <v>-2.2691503169078082</v>
      </c>
      <c r="I233">
        <v>211.18979999999999</v>
      </c>
      <c r="J233">
        <v>0.88460000000000005</v>
      </c>
      <c r="T233">
        <v>210.44409999999999</v>
      </c>
      <c r="U233">
        <v>0.11310000000000001</v>
      </c>
      <c r="V233">
        <f t="shared" si="10"/>
        <v>-2.1794828958600623</v>
      </c>
      <c r="X233">
        <v>210.857</v>
      </c>
      <c r="Y233">
        <v>0.88770000000000004</v>
      </c>
      <c r="AH233">
        <v>210.55009999999999</v>
      </c>
      <c r="AI233">
        <v>0.1149</v>
      </c>
      <c r="AJ233">
        <f t="shared" si="11"/>
        <v>-2.1636930941274271</v>
      </c>
      <c r="AL233">
        <v>210.96090000000001</v>
      </c>
      <c r="AM233">
        <v>0.88270000000000004</v>
      </c>
      <c r="AX233">
        <v>70.326800000000006</v>
      </c>
      <c r="AY233">
        <v>-0.65681525131255514</v>
      </c>
    </row>
    <row r="234" spans="5:51" x14ac:dyDescent="0.3">
      <c r="E234">
        <v>211.66419999999999</v>
      </c>
      <c r="F234">
        <v>0.10920000000000001</v>
      </c>
      <c r="G234" s="3">
        <f t="shared" si="9"/>
        <v>-2.2145742156713322</v>
      </c>
      <c r="I234">
        <v>212.10589999999999</v>
      </c>
      <c r="J234">
        <v>0.9476</v>
      </c>
      <c r="T234">
        <v>211.33019999999999</v>
      </c>
      <c r="U234">
        <v>0.1195</v>
      </c>
      <c r="V234">
        <f t="shared" si="10"/>
        <v>-2.1244389076105716</v>
      </c>
      <c r="X234">
        <v>211.7731</v>
      </c>
      <c r="Y234">
        <v>0.94440000000000002</v>
      </c>
      <c r="AH234">
        <v>211.4314</v>
      </c>
      <c r="AI234">
        <v>0.1201</v>
      </c>
      <c r="AJ234">
        <f t="shared" si="11"/>
        <v>-2.1194305498961992</v>
      </c>
      <c r="AL234">
        <v>211.87719999999999</v>
      </c>
      <c r="AM234">
        <v>0.94969999999999999</v>
      </c>
      <c r="AX234">
        <v>70.418999999999997</v>
      </c>
      <c r="AY234">
        <v>-0.64188388662240381</v>
      </c>
    </row>
    <row r="235" spans="5:51" x14ac:dyDescent="0.3">
      <c r="E235">
        <v>212.6147</v>
      </c>
      <c r="F235">
        <v>0.1</v>
      </c>
      <c r="G235" s="3">
        <f t="shared" si="9"/>
        <v>-2.3025850929940455</v>
      </c>
      <c r="I235">
        <v>213.0214</v>
      </c>
      <c r="J235">
        <v>0.88329999999999997</v>
      </c>
      <c r="T235">
        <v>212.2773</v>
      </c>
      <c r="U235">
        <v>0.1094</v>
      </c>
      <c r="V235">
        <f t="shared" si="10"/>
        <v>-2.2127443889942562</v>
      </c>
      <c r="X235">
        <v>212.6885</v>
      </c>
      <c r="Y235">
        <v>0.88629999999999998</v>
      </c>
      <c r="AH235">
        <v>212.3835</v>
      </c>
      <c r="AI235">
        <v>0.1111</v>
      </c>
      <c r="AJ235">
        <f t="shared" si="11"/>
        <v>-2.1973245823365528</v>
      </c>
      <c r="AL235">
        <v>212.7928</v>
      </c>
      <c r="AM235">
        <v>0.88149999999999995</v>
      </c>
      <c r="AX235">
        <v>70.653999999999996</v>
      </c>
      <c r="AY235" s="3">
        <v>-0.6859729768119448</v>
      </c>
    </row>
    <row r="236" spans="5:51" x14ac:dyDescent="0.3">
      <c r="E236">
        <v>213.49619999999999</v>
      </c>
      <c r="F236">
        <v>0.10539999999999999</v>
      </c>
      <c r="G236" s="3">
        <f t="shared" si="9"/>
        <v>-2.2499926428748753</v>
      </c>
      <c r="I236">
        <v>213.9374</v>
      </c>
      <c r="J236">
        <v>0.94869999999999999</v>
      </c>
      <c r="T236">
        <v>213.1619</v>
      </c>
      <c r="U236">
        <v>0.11550000000000001</v>
      </c>
      <c r="V236">
        <f t="shared" si="10"/>
        <v>-2.158484749020289</v>
      </c>
      <c r="X236">
        <v>213.6044</v>
      </c>
      <c r="Y236">
        <v>0.9456</v>
      </c>
      <c r="AH236">
        <v>213.2636</v>
      </c>
      <c r="AI236">
        <v>0.11650000000000001</v>
      </c>
      <c r="AJ236">
        <f t="shared" si="11"/>
        <v>-2.1498640059763816</v>
      </c>
      <c r="AL236">
        <v>213.709</v>
      </c>
      <c r="AM236">
        <v>0.95089999999999997</v>
      </c>
      <c r="AX236">
        <v>71.241200000000006</v>
      </c>
      <c r="AY236">
        <v>-0.73501138465864413</v>
      </c>
    </row>
    <row r="237" spans="5:51" x14ac:dyDescent="0.3">
      <c r="E237">
        <v>214.4479</v>
      </c>
      <c r="F237">
        <v>9.6799999999999997E-2</v>
      </c>
      <c r="G237" s="3">
        <f t="shared" si="9"/>
        <v>-2.3351082846996056</v>
      </c>
      <c r="I237">
        <v>214.8527</v>
      </c>
      <c r="J237">
        <v>0.88200000000000001</v>
      </c>
      <c r="T237">
        <v>214.1103</v>
      </c>
      <c r="U237">
        <v>0.1057</v>
      </c>
      <c r="V237">
        <f t="shared" si="10"/>
        <v>-2.247150386105945</v>
      </c>
      <c r="X237">
        <v>214.51990000000001</v>
      </c>
      <c r="Y237">
        <v>0.88539999999999996</v>
      </c>
      <c r="AH237">
        <v>214.21690000000001</v>
      </c>
      <c r="AI237">
        <v>0.1079</v>
      </c>
      <c r="AJ237">
        <f t="shared" si="11"/>
        <v>-2.2265504067180482</v>
      </c>
      <c r="AL237">
        <v>214.62450000000001</v>
      </c>
      <c r="AM237">
        <v>0.88019999999999998</v>
      </c>
      <c r="AX237">
        <v>71.334599999999995</v>
      </c>
      <c r="AY237">
        <v>-0.71437081701157201</v>
      </c>
    </row>
    <row r="238" spans="5:51" x14ac:dyDescent="0.3">
      <c r="E238">
        <v>215.328</v>
      </c>
      <c r="F238">
        <v>0.10199999999999999</v>
      </c>
      <c r="G238" s="3">
        <f t="shared" si="9"/>
        <v>-2.2827824656978661</v>
      </c>
      <c r="I238">
        <v>215.76859999999999</v>
      </c>
      <c r="J238">
        <v>0.94989999999999997</v>
      </c>
      <c r="T238">
        <v>214.9939</v>
      </c>
      <c r="U238">
        <v>0.112</v>
      </c>
      <c r="V238">
        <f t="shared" si="10"/>
        <v>-2.1892564076870427</v>
      </c>
      <c r="X238">
        <v>215.4358</v>
      </c>
      <c r="Y238">
        <v>0.94650000000000001</v>
      </c>
      <c r="AH238">
        <v>215.09569999999999</v>
      </c>
      <c r="AI238">
        <v>0.11269999999999999</v>
      </c>
      <c r="AJ238">
        <f t="shared" si="11"/>
        <v>-2.1830258579364066</v>
      </c>
      <c r="AL238">
        <v>215.54079999999999</v>
      </c>
      <c r="AM238">
        <v>0.95240000000000002</v>
      </c>
      <c r="AX238">
        <v>71.568799999999996</v>
      </c>
      <c r="AY238" s="3">
        <v>-0.7554482067573246</v>
      </c>
    </row>
    <row r="239" spans="5:51" x14ac:dyDescent="0.3">
      <c r="E239">
        <v>216.28120000000001</v>
      </c>
      <c r="F239">
        <v>9.3200000000000005E-2</v>
      </c>
      <c r="G239" s="3">
        <f t="shared" si="9"/>
        <v>-2.3730075572905913</v>
      </c>
      <c r="I239">
        <v>216.68379999999999</v>
      </c>
      <c r="J239">
        <v>0.88049999999999995</v>
      </c>
      <c r="T239">
        <v>215.94319999999999</v>
      </c>
      <c r="U239">
        <v>0.10249999999999999</v>
      </c>
      <c r="V239">
        <f t="shared" si="10"/>
        <v>-2.2778924804036742</v>
      </c>
      <c r="X239">
        <v>216.35120000000001</v>
      </c>
      <c r="Y239">
        <v>0.8841</v>
      </c>
      <c r="AH239">
        <v>216.05070000000001</v>
      </c>
      <c r="AI239">
        <v>0.104</v>
      </c>
      <c r="AJ239">
        <f t="shared" si="11"/>
        <v>-2.2633643798407643</v>
      </c>
      <c r="AL239">
        <v>216.4564</v>
      </c>
      <c r="AM239">
        <v>0.87880000000000003</v>
      </c>
      <c r="AX239">
        <v>72.155199999999994</v>
      </c>
      <c r="AY239">
        <v>-0.67158140264538468</v>
      </c>
    </row>
    <row r="240" spans="5:51" x14ac:dyDescent="0.3">
      <c r="E240">
        <v>217.15969999999999</v>
      </c>
      <c r="F240">
        <v>9.8500000000000004E-2</v>
      </c>
      <c r="G240" s="3">
        <f t="shared" si="9"/>
        <v>-2.3176987308040937</v>
      </c>
      <c r="I240">
        <v>217.59979999999999</v>
      </c>
      <c r="J240">
        <v>0.95140000000000002</v>
      </c>
      <c r="T240">
        <v>216.82560000000001</v>
      </c>
      <c r="U240">
        <v>0.108</v>
      </c>
      <c r="V240">
        <f t="shared" si="10"/>
        <v>-2.2256240518579173</v>
      </c>
      <c r="X240">
        <v>217.2671</v>
      </c>
      <c r="Y240">
        <v>0.94779999999999998</v>
      </c>
      <c r="AH240">
        <v>216.92789999999999</v>
      </c>
      <c r="AI240">
        <v>0.109</v>
      </c>
      <c r="AJ240">
        <f t="shared" si="11"/>
        <v>-2.2164073967529934</v>
      </c>
      <c r="AL240">
        <v>217.37260000000001</v>
      </c>
      <c r="AM240">
        <v>0.95369999999999999</v>
      </c>
      <c r="AX240">
        <v>72.247399999999999</v>
      </c>
      <c r="AY240">
        <v>-0.66417107232342809</v>
      </c>
    </row>
    <row r="241" spans="5:51" x14ac:dyDescent="0.3">
      <c r="E241">
        <v>218.11429999999999</v>
      </c>
      <c r="F241">
        <v>9.0300000000000005E-2</v>
      </c>
      <c r="G241" s="3">
        <f t="shared" si="9"/>
        <v>-2.4046178185591973</v>
      </c>
      <c r="I241">
        <v>218.51509999999999</v>
      </c>
      <c r="J241">
        <v>0.87919999999999998</v>
      </c>
      <c r="T241">
        <v>217.7764</v>
      </c>
      <c r="U241">
        <v>9.8699999999999996E-2</v>
      </c>
      <c r="V241">
        <f t="shared" si="10"/>
        <v>-2.3156703325427013</v>
      </c>
      <c r="X241">
        <v>218.1824</v>
      </c>
      <c r="Y241">
        <v>0.88280000000000003</v>
      </c>
      <c r="AH241">
        <v>217.88409999999999</v>
      </c>
      <c r="AI241">
        <v>0.10100000000000001</v>
      </c>
      <c r="AJ241">
        <f t="shared" si="11"/>
        <v>-2.2926347621408776</v>
      </c>
      <c r="AL241">
        <v>218.28819999999999</v>
      </c>
      <c r="AM241">
        <v>0.87739999999999996</v>
      </c>
      <c r="AX241">
        <v>72.482600000000005</v>
      </c>
      <c r="AY241" s="3">
        <v>-0.69314718055994529</v>
      </c>
    </row>
    <row r="242" spans="5:51" x14ac:dyDescent="0.3">
      <c r="E242">
        <v>218.99160000000001</v>
      </c>
      <c r="F242">
        <v>9.4899999999999998E-2</v>
      </c>
      <c r="G242" s="3">
        <f t="shared" si="9"/>
        <v>-2.354931573366255</v>
      </c>
      <c r="I242">
        <v>219.43100000000001</v>
      </c>
      <c r="J242">
        <v>0.9526</v>
      </c>
      <c r="T242">
        <v>218.6574</v>
      </c>
      <c r="U242">
        <v>0.1043</v>
      </c>
      <c r="V242">
        <f t="shared" si="10"/>
        <v>-2.2604839169754101</v>
      </c>
      <c r="X242">
        <v>219.09829999999999</v>
      </c>
      <c r="Y242">
        <v>0.94899999999999995</v>
      </c>
      <c r="AH242">
        <v>218.76009999999999</v>
      </c>
      <c r="AI242">
        <v>0.10539999999999999</v>
      </c>
      <c r="AJ242">
        <f t="shared" si="11"/>
        <v>-2.2499926428748753</v>
      </c>
      <c r="AL242">
        <v>219.20439999999999</v>
      </c>
      <c r="AM242">
        <v>0.95499999999999996</v>
      </c>
      <c r="AX242">
        <v>73.069699999999997</v>
      </c>
      <c r="AY242">
        <v>-0.74865989049020409</v>
      </c>
    </row>
    <row r="243" spans="5:51" x14ac:dyDescent="0.3">
      <c r="E243">
        <v>219.9477</v>
      </c>
      <c r="F243">
        <v>8.6699999999999999E-2</v>
      </c>
      <c r="G243" s="3">
        <f t="shared" si="9"/>
        <v>-2.4453013951956408</v>
      </c>
      <c r="I243">
        <v>220.34620000000001</v>
      </c>
      <c r="J243">
        <v>0.87770000000000004</v>
      </c>
      <c r="T243">
        <v>219.6095</v>
      </c>
      <c r="U243">
        <v>9.5399999999999999E-2</v>
      </c>
      <c r="V243">
        <f t="shared" si="10"/>
        <v>-2.3496767005278962</v>
      </c>
      <c r="X243">
        <v>220.0136</v>
      </c>
      <c r="Y243">
        <v>0.88149999999999995</v>
      </c>
      <c r="AH243">
        <v>219.71789999999999</v>
      </c>
      <c r="AI243">
        <v>9.74E-2</v>
      </c>
      <c r="AJ243">
        <f t="shared" si="11"/>
        <v>-2.3289290683336477</v>
      </c>
      <c r="AL243">
        <v>220.1199</v>
      </c>
      <c r="AM243">
        <v>0.876</v>
      </c>
      <c r="AX243">
        <v>73.163200000000003</v>
      </c>
      <c r="AY243">
        <v>-0.72815278975876063</v>
      </c>
    </row>
    <row r="244" spans="5:51" x14ac:dyDescent="0.3">
      <c r="E244">
        <v>220.82329999999999</v>
      </c>
      <c r="F244">
        <v>9.1499999999999998E-2</v>
      </c>
      <c r="G244" s="3">
        <f t="shared" si="9"/>
        <v>-2.3914163067006613</v>
      </c>
      <c r="I244">
        <v>221.262</v>
      </c>
      <c r="J244">
        <v>0.95409999999999995</v>
      </c>
      <c r="T244">
        <v>220.489</v>
      </c>
      <c r="U244">
        <v>0.1007</v>
      </c>
      <c r="V244">
        <f t="shared" si="10"/>
        <v>-2.2956094792576205</v>
      </c>
      <c r="X244">
        <v>220.92939999999999</v>
      </c>
      <c r="Y244">
        <v>0.95020000000000004</v>
      </c>
      <c r="AH244">
        <v>220.59219999999999</v>
      </c>
      <c r="AI244">
        <v>0.10199999999999999</v>
      </c>
      <c r="AJ244">
        <f t="shared" si="11"/>
        <v>-2.2827824656978661</v>
      </c>
      <c r="AL244">
        <v>221.0361</v>
      </c>
      <c r="AM244">
        <v>0.95640000000000003</v>
      </c>
      <c r="AX244">
        <v>73.397599999999997</v>
      </c>
      <c r="AY244" s="3">
        <v>-0.76873316751654042</v>
      </c>
    </row>
    <row r="245" spans="5:51" x14ac:dyDescent="0.3">
      <c r="E245">
        <v>221.78100000000001</v>
      </c>
      <c r="F245">
        <v>8.3500000000000005E-2</v>
      </c>
      <c r="G245" s="3">
        <f t="shared" si="9"/>
        <v>-2.4829086471253272</v>
      </c>
      <c r="I245">
        <v>222.17689999999999</v>
      </c>
      <c r="J245">
        <v>0.87549999999999994</v>
      </c>
      <c r="T245">
        <v>221.4426</v>
      </c>
      <c r="U245">
        <v>9.1999999999999998E-2</v>
      </c>
      <c r="V245">
        <f t="shared" si="10"/>
        <v>-2.3859667019330968</v>
      </c>
      <c r="X245">
        <v>221.84460000000001</v>
      </c>
      <c r="Y245">
        <v>0.88019999999999998</v>
      </c>
      <c r="AH245">
        <v>221.5515</v>
      </c>
      <c r="AI245">
        <v>9.4100000000000003E-2</v>
      </c>
      <c r="AJ245">
        <f t="shared" si="11"/>
        <v>-2.363397232390803</v>
      </c>
      <c r="AL245">
        <v>221.95150000000001</v>
      </c>
      <c r="AM245">
        <v>0.87439999999999996</v>
      </c>
      <c r="AX245">
        <v>73.983599999999996</v>
      </c>
      <c r="AY245">
        <v>-0.6859729768119448</v>
      </c>
    </row>
    <row r="246" spans="5:51" x14ac:dyDescent="0.3">
      <c r="E246">
        <v>222.65440000000001</v>
      </c>
      <c r="F246">
        <v>8.7900000000000006E-2</v>
      </c>
      <c r="G246" s="3">
        <f t="shared" si="9"/>
        <v>-2.4315554742910055</v>
      </c>
      <c r="I246">
        <v>223.0926</v>
      </c>
      <c r="J246">
        <v>0.95599999999999996</v>
      </c>
      <c r="T246">
        <v>222.32079999999999</v>
      </c>
      <c r="U246">
        <v>9.7100000000000006E-2</v>
      </c>
      <c r="V246">
        <f t="shared" si="10"/>
        <v>-2.3320139036848579</v>
      </c>
      <c r="X246">
        <v>222.76050000000001</v>
      </c>
      <c r="Y246">
        <v>0.95150000000000001</v>
      </c>
      <c r="AH246">
        <v>222.42420000000001</v>
      </c>
      <c r="AI246">
        <v>9.8500000000000004E-2</v>
      </c>
      <c r="AJ246">
        <f t="shared" si="11"/>
        <v>-2.3176987308040937</v>
      </c>
      <c r="AL246">
        <v>222.86770000000001</v>
      </c>
      <c r="AM246">
        <v>0.95799999999999996</v>
      </c>
      <c r="AX246">
        <v>74.075800000000001</v>
      </c>
      <c r="AY246">
        <v>-0.67158140264538468</v>
      </c>
    </row>
    <row r="247" spans="5:51" x14ac:dyDescent="0.3">
      <c r="E247">
        <v>223.61410000000001</v>
      </c>
      <c r="F247">
        <v>8.0500000000000002E-2</v>
      </c>
      <c r="G247" s="3">
        <f t="shared" si="9"/>
        <v>-2.5194980945576195</v>
      </c>
      <c r="I247">
        <v>224.00749999999999</v>
      </c>
      <c r="J247">
        <v>0.87370000000000003</v>
      </c>
      <c r="T247">
        <v>223.2758</v>
      </c>
      <c r="U247">
        <v>8.8499999999999995E-2</v>
      </c>
      <c r="V247">
        <f t="shared" si="10"/>
        <v>-2.4247527269682534</v>
      </c>
      <c r="X247">
        <v>223.67529999999999</v>
      </c>
      <c r="Y247">
        <v>0.87829999999999997</v>
      </c>
      <c r="AH247">
        <v>223.3854</v>
      </c>
      <c r="AI247">
        <v>9.06E-2</v>
      </c>
      <c r="AJ247">
        <f t="shared" si="11"/>
        <v>-2.4013010659332035</v>
      </c>
      <c r="AL247">
        <v>223.78309999999999</v>
      </c>
      <c r="AM247">
        <v>0.87280000000000002</v>
      </c>
      <c r="AX247">
        <v>74.311400000000006</v>
      </c>
      <c r="AY247" s="3">
        <v>-0.70724610493944695</v>
      </c>
    </row>
    <row r="248" spans="5:51" x14ac:dyDescent="0.3">
      <c r="E248">
        <v>224.48589999999999</v>
      </c>
      <c r="F248">
        <v>8.4199999999999997E-2</v>
      </c>
      <c r="G248" s="3">
        <f t="shared" si="9"/>
        <v>-2.4745603577338562</v>
      </c>
      <c r="I248">
        <v>224.92310000000001</v>
      </c>
      <c r="J248">
        <v>0.9577</v>
      </c>
      <c r="T248">
        <v>224.15190000000001</v>
      </c>
      <c r="U248">
        <v>9.35E-2</v>
      </c>
      <c r="V248">
        <f t="shared" si="10"/>
        <v>-2.3697938426874958</v>
      </c>
      <c r="X248">
        <v>224.59110000000001</v>
      </c>
      <c r="Y248">
        <v>0.95320000000000005</v>
      </c>
      <c r="AH248">
        <v>224.25640000000001</v>
      </c>
      <c r="AI248">
        <v>9.5000000000000001E-2</v>
      </c>
      <c r="AJ248">
        <f t="shared" si="11"/>
        <v>-2.353878387381596</v>
      </c>
      <c r="AL248">
        <v>224.69929999999999</v>
      </c>
      <c r="AM248">
        <v>0.95950000000000002</v>
      </c>
      <c r="AX248">
        <v>74.898300000000006</v>
      </c>
      <c r="AY248">
        <v>-0.76873316751654042</v>
      </c>
    </row>
    <row r="249" spans="5:51" x14ac:dyDescent="0.3">
      <c r="E249">
        <v>225.44749999999999</v>
      </c>
      <c r="F249">
        <v>7.6799999999999993E-2</v>
      </c>
      <c r="G249" s="3">
        <f t="shared" si="9"/>
        <v>-2.5665506388285109</v>
      </c>
      <c r="I249">
        <v>225.83789999999999</v>
      </c>
      <c r="J249">
        <v>0.87190000000000001</v>
      </c>
      <c r="T249">
        <v>225.1088</v>
      </c>
      <c r="U249">
        <v>8.5199999999999998E-2</v>
      </c>
      <c r="V249">
        <f t="shared" si="10"/>
        <v>-2.4627538451468669</v>
      </c>
      <c r="X249">
        <v>225.5061</v>
      </c>
      <c r="Y249">
        <v>0.87680000000000002</v>
      </c>
      <c r="AH249">
        <v>225.21899999999999</v>
      </c>
      <c r="AI249">
        <v>8.7400000000000005E-2</v>
      </c>
      <c r="AJ249">
        <f t="shared" si="11"/>
        <v>-2.4372599963206474</v>
      </c>
      <c r="AL249">
        <v>225.61449999999999</v>
      </c>
      <c r="AM249">
        <v>0.87090000000000001</v>
      </c>
      <c r="AX249">
        <v>74.991799999999998</v>
      </c>
      <c r="AY249">
        <v>-0.74191734492937467</v>
      </c>
    </row>
    <row r="250" spans="5:51" x14ac:dyDescent="0.3">
      <c r="E250">
        <v>226.31710000000001</v>
      </c>
      <c r="F250">
        <v>8.1000000000000003E-2</v>
      </c>
      <c r="G250" s="3">
        <f t="shared" si="9"/>
        <v>-2.5133061243096981</v>
      </c>
      <c r="I250">
        <v>226.75360000000001</v>
      </c>
      <c r="J250">
        <v>0.95950000000000002</v>
      </c>
      <c r="T250">
        <v>225.98339999999999</v>
      </c>
      <c r="U250">
        <v>0.09</v>
      </c>
      <c r="V250">
        <f t="shared" si="10"/>
        <v>-2.4079456086518722</v>
      </c>
      <c r="X250">
        <v>226.42189999999999</v>
      </c>
      <c r="Y250">
        <v>0.95469999999999999</v>
      </c>
      <c r="AH250">
        <v>226.0882</v>
      </c>
      <c r="AI250">
        <v>9.1399999999999995E-2</v>
      </c>
      <c r="AJ250">
        <f t="shared" si="11"/>
        <v>-2.3925098005220327</v>
      </c>
      <c r="AL250">
        <v>226.53059999999999</v>
      </c>
      <c r="AM250">
        <v>0.96140000000000003</v>
      </c>
      <c r="AX250">
        <v>75.226699999999994</v>
      </c>
      <c r="AY250" s="3">
        <v>-0.78197839426656102</v>
      </c>
    </row>
    <row r="251" spans="5:51" x14ac:dyDescent="0.3">
      <c r="E251">
        <v>227.2808</v>
      </c>
      <c r="F251">
        <v>7.3800000000000004E-2</v>
      </c>
      <c r="G251" s="3">
        <f t="shared" si="9"/>
        <v>-2.6063965473757102</v>
      </c>
      <c r="I251">
        <v>227.66829999999999</v>
      </c>
      <c r="J251">
        <v>0.86990000000000001</v>
      </c>
      <c r="T251">
        <v>226.9418</v>
      </c>
      <c r="U251">
        <v>8.2100000000000006E-2</v>
      </c>
      <c r="V251">
        <f t="shared" si="10"/>
        <v>-2.4998172625237545</v>
      </c>
      <c r="X251">
        <v>227.33670000000001</v>
      </c>
      <c r="Y251">
        <v>0.875</v>
      </c>
      <c r="AH251">
        <v>227.05279999999999</v>
      </c>
      <c r="AI251">
        <v>8.43E-2</v>
      </c>
      <c r="AJ251">
        <f t="shared" si="11"/>
        <v>-2.4733734139743273</v>
      </c>
      <c r="AL251">
        <v>227.44579999999999</v>
      </c>
      <c r="AM251">
        <v>0.86899999999999999</v>
      </c>
      <c r="AX251">
        <v>75.812200000000004</v>
      </c>
      <c r="AY251">
        <v>-0.70017179549690978</v>
      </c>
    </row>
    <row r="252" spans="5:51" x14ac:dyDescent="0.3">
      <c r="E252">
        <v>228.14830000000001</v>
      </c>
      <c r="F252">
        <v>7.7799999999999994E-2</v>
      </c>
      <c r="G252" s="3">
        <f t="shared" si="9"/>
        <v>-2.553613847797791</v>
      </c>
      <c r="I252">
        <v>228.5839</v>
      </c>
      <c r="J252">
        <v>0.96120000000000005</v>
      </c>
      <c r="T252">
        <v>227.81479999999999</v>
      </c>
      <c r="U252">
        <v>8.6300000000000002E-2</v>
      </c>
      <c r="V252">
        <f t="shared" si="10"/>
        <v>-2.449925680892755</v>
      </c>
      <c r="X252">
        <v>228.2525</v>
      </c>
      <c r="Y252">
        <v>0.95650000000000002</v>
      </c>
      <c r="AH252">
        <v>227.92</v>
      </c>
      <c r="AI252">
        <v>8.8200000000000001E-2</v>
      </c>
      <c r="AJ252">
        <f t="shared" si="11"/>
        <v>-2.4281483159693913</v>
      </c>
      <c r="AL252">
        <v>228.36189999999999</v>
      </c>
      <c r="AM252">
        <v>0.96319999999999995</v>
      </c>
      <c r="AX252">
        <v>75.904399999999995</v>
      </c>
      <c r="AY252">
        <v>-0.6859729768119448</v>
      </c>
    </row>
    <row r="253" spans="5:51" x14ac:dyDescent="0.3">
      <c r="E253">
        <v>229.1139</v>
      </c>
      <c r="F253">
        <v>7.0900000000000005E-2</v>
      </c>
      <c r="G253" s="3">
        <f t="shared" si="9"/>
        <v>-2.6464848454440553</v>
      </c>
      <c r="I253">
        <v>229.4984</v>
      </c>
      <c r="J253">
        <v>0.86780000000000002</v>
      </c>
      <c r="T253">
        <v>228.7749</v>
      </c>
      <c r="U253">
        <v>7.9100000000000004E-2</v>
      </c>
      <c r="V253">
        <f t="shared" si="10"/>
        <v>-2.5370424042085289</v>
      </c>
      <c r="X253">
        <v>229.16730000000001</v>
      </c>
      <c r="Y253">
        <v>0.87329999999999997</v>
      </c>
      <c r="AH253">
        <v>228.88669999999999</v>
      </c>
      <c r="AI253">
        <v>8.1000000000000003E-2</v>
      </c>
      <c r="AJ253">
        <f t="shared" si="11"/>
        <v>-2.5133061243096981</v>
      </c>
      <c r="AL253">
        <v>229.27709999999999</v>
      </c>
      <c r="AM253">
        <v>0.86709999999999998</v>
      </c>
      <c r="AX253">
        <v>76.140299999999996</v>
      </c>
      <c r="AY253" s="3">
        <v>-0.72134091493072727</v>
      </c>
    </row>
    <row r="254" spans="5:51" x14ac:dyDescent="0.3">
      <c r="E254">
        <v>229.97919999999999</v>
      </c>
      <c r="F254">
        <v>7.4499999999999997E-2</v>
      </c>
      <c r="G254" s="3">
        <f t="shared" si="9"/>
        <v>-2.5969561535966235</v>
      </c>
      <c r="I254">
        <v>230.41390000000001</v>
      </c>
      <c r="J254">
        <v>0.96319999999999995</v>
      </c>
      <c r="T254">
        <v>229.64619999999999</v>
      </c>
      <c r="U254">
        <v>8.3000000000000004E-2</v>
      </c>
      <c r="V254">
        <f t="shared" si="10"/>
        <v>-2.488914671185539</v>
      </c>
      <c r="X254">
        <v>230.08320000000001</v>
      </c>
      <c r="Y254">
        <v>0.95830000000000004</v>
      </c>
      <c r="AH254">
        <v>229.7518</v>
      </c>
      <c r="AI254">
        <v>8.5000000000000006E-2</v>
      </c>
      <c r="AJ254">
        <f t="shared" si="11"/>
        <v>-2.4651040224918206</v>
      </c>
      <c r="AL254">
        <v>230.19309999999999</v>
      </c>
      <c r="AM254">
        <v>0.96509999999999996</v>
      </c>
      <c r="AX254">
        <v>76.727099999999993</v>
      </c>
      <c r="AY254">
        <v>-0.77544242328677548</v>
      </c>
    </row>
    <row r="255" spans="5:51" x14ac:dyDescent="0.3">
      <c r="E255">
        <v>230.947</v>
      </c>
      <c r="F255">
        <v>6.8000000000000005E-2</v>
      </c>
      <c r="G255" s="3">
        <f t="shared" si="9"/>
        <v>-2.6882475738060303</v>
      </c>
      <c r="I255">
        <v>231.32820000000001</v>
      </c>
      <c r="J255">
        <v>0.86539999999999995</v>
      </c>
      <c r="T255">
        <v>230.60849999999999</v>
      </c>
      <c r="U255">
        <v>7.5800000000000006E-2</v>
      </c>
      <c r="V255">
        <f t="shared" si="10"/>
        <v>-2.579656986333811</v>
      </c>
      <c r="X255">
        <v>230.99789999999999</v>
      </c>
      <c r="Y255">
        <v>0.87109999999999999</v>
      </c>
      <c r="AH255">
        <v>230.72049999999999</v>
      </c>
      <c r="AI255">
        <v>7.8E-2</v>
      </c>
      <c r="AJ255">
        <f t="shared" si="11"/>
        <v>-2.5510464522925451</v>
      </c>
      <c r="AL255">
        <v>231.10810000000001</v>
      </c>
      <c r="AM255">
        <v>0.86480000000000001</v>
      </c>
      <c r="AX255">
        <v>76.820599999999999</v>
      </c>
      <c r="AY255">
        <v>-0.7554482067573246</v>
      </c>
    </row>
    <row r="256" spans="5:51" x14ac:dyDescent="0.3">
      <c r="E256">
        <v>231.8099</v>
      </c>
      <c r="F256">
        <v>7.1499999999999994E-2</v>
      </c>
      <c r="G256" s="3">
        <f t="shared" si="9"/>
        <v>-2.6380578292821752</v>
      </c>
      <c r="I256">
        <v>232.24359999999999</v>
      </c>
      <c r="J256">
        <v>0.96530000000000005</v>
      </c>
      <c r="T256">
        <v>231.47739999999999</v>
      </c>
      <c r="U256">
        <v>7.9500000000000001E-2</v>
      </c>
      <c r="V256">
        <f t="shared" si="10"/>
        <v>-2.5319982573218507</v>
      </c>
      <c r="X256">
        <v>231.9135</v>
      </c>
      <c r="Y256">
        <v>0.96009999999999995</v>
      </c>
      <c r="AH256">
        <v>231.58340000000001</v>
      </c>
      <c r="AI256">
        <v>8.1600000000000006E-2</v>
      </c>
      <c r="AJ256">
        <f t="shared" si="11"/>
        <v>-2.5059260170120758</v>
      </c>
      <c r="AL256">
        <v>232.0241</v>
      </c>
      <c r="AM256">
        <v>0.96719999999999995</v>
      </c>
      <c r="AX256">
        <v>77.055800000000005</v>
      </c>
      <c r="AY256" s="3">
        <v>-0.79495844670663007</v>
      </c>
    </row>
    <row r="257" spans="5:51" x14ac:dyDescent="0.3">
      <c r="E257">
        <v>232.7801</v>
      </c>
      <c r="F257">
        <v>6.5000000000000002E-2</v>
      </c>
      <c r="G257" s="3">
        <f t="shared" si="9"/>
        <v>-2.7333680090865</v>
      </c>
      <c r="I257">
        <v>233.15770000000001</v>
      </c>
      <c r="J257">
        <v>0.86299999999999999</v>
      </c>
      <c r="T257">
        <v>232.4418</v>
      </c>
      <c r="U257">
        <v>7.2499999999999995E-2</v>
      </c>
      <c r="V257">
        <f t="shared" si="10"/>
        <v>-2.624168717121508</v>
      </c>
      <c r="X257">
        <v>232.8279</v>
      </c>
      <c r="Y257">
        <v>0.86890000000000001</v>
      </c>
      <c r="AH257">
        <v>232.55430000000001</v>
      </c>
      <c r="AI257">
        <v>7.4999999999999997E-2</v>
      </c>
      <c r="AJ257">
        <f t="shared" si="11"/>
        <v>-2.5902671654458267</v>
      </c>
      <c r="AL257">
        <v>232.93889999999999</v>
      </c>
      <c r="AM257">
        <v>0.86240000000000006</v>
      </c>
      <c r="AX257">
        <v>77.640799999999999</v>
      </c>
      <c r="AY257">
        <v>-0.71437081701157201</v>
      </c>
    </row>
    <row r="258" spans="5:51" x14ac:dyDescent="0.3">
      <c r="E258">
        <v>233.6404</v>
      </c>
      <c r="F258">
        <v>6.8400000000000002E-2</v>
      </c>
      <c r="G258" s="3">
        <f t="shared" si="9"/>
        <v>-2.6823824543536321</v>
      </c>
      <c r="I258">
        <v>234.07310000000001</v>
      </c>
      <c r="J258">
        <v>0.96779999999999999</v>
      </c>
      <c r="T258">
        <v>233.3083</v>
      </c>
      <c r="U258">
        <v>7.6200000000000004E-2</v>
      </c>
      <c r="V258">
        <f t="shared" si="10"/>
        <v>-2.5743938162895366</v>
      </c>
      <c r="X258">
        <v>233.74350000000001</v>
      </c>
      <c r="Y258">
        <v>0.96220000000000006</v>
      </c>
      <c r="AH258">
        <v>233.41470000000001</v>
      </c>
      <c r="AI258">
        <v>7.8399999999999997E-2</v>
      </c>
      <c r="AJ258">
        <f t="shared" si="11"/>
        <v>-2.5459313516257751</v>
      </c>
      <c r="AL258">
        <v>233.85480000000001</v>
      </c>
      <c r="AM258">
        <v>0.96940000000000004</v>
      </c>
      <c r="AX258">
        <v>77.733099999999993</v>
      </c>
      <c r="AY258">
        <v>-0.70017179549690978</v>
      </c>
    </row>
    <row r="259" spans="5:51" x14ac:dyDescent="0.3">
      <c r="E259">
        <v>234.61349999999999</v>
      </c>
      <c r="F259">
        <v>6.2E-2</v>
      </c>
      <c r="G259" s="3">
        <f t="shared" ref="G259:G296" si="12">LN(F259)</f>
        <v>-2.7806208939370456</v>
      </c>
      <c r="I259">
        <v>234.9872</v>
      </c>
      <c r="J259">
        <v>0.86040000000000005</v>
      </c>
      <c r="T259">
        <v>234.27510000000001</v>
      </c>
      <c r="U259">
        <v>6.9400000000000003E-2</v>
      </c>
      <c r="V259">
        <f t="shared" ref="V259:V296" si="13">LN(U259)</f>
        <v>-2.667868411469378</v>
      </c>
      <c r="X259">
        <v>234.65790000000001</v>
      </c>
      <c r="Y259">
        <v>0.86650000000000005</v>
      </c>
      <c r="AH259">
        <v>234.38810000000001</v>
      </c>
      <c r="AI259">
        <v>7.1900000000000006E-2</v>
      </c>
      <c r="AJ259">
        <f t="shared" ref="AJ259:AJ296" si="14">LN(AI259)</f>
        <v>-2.6324790142551358</v>
      </c>
      <c r="AL259">
        <v>234.76949999999999</v>
      </c>
      <c r="AM259">
        <v>0.86</v>
      </c>
      <c r="AX259">
        <v>77.969300000000004</v>
      </c>
      <c r="AY259" s="3">
        <v>-0.73501138465864413</v>
      </c>
    </row>
    <row r="260" spans="5:51" x14ac:dyDescent="0.3">
      <c r="E260">
        <v>235.471</v>
      </c>
      <c r="F260">
        <v>6.5199999999999994E-2</v>
      </c>
      <c r="G260" s="3">
        <f t="shared" si="12"/>
        <v>-2.73029581004953</v>
      </c>
      <c r="I260">
        <v>235.9025</v>
      </c>
      <c r="J260">
        <v>0.97019999999999995</v>
      </c>
      <c r="T260">
        <v>235.13900000000001</v>
      </c>
      <c r="U260">
        <v>7.3099999999999998E-2</v>
      </c>
      <c r="V260">
        <f t="shared" si="13"/>
        <v>-2.6159269122264042</v>
      </c>
      <c r="X260">
        <v>235.57320000000001</v>
      </c>
      <c r="Y260">
        <v>0.96430000000000005</v>
      </c>
      <c r="AH260">
        <v>235.24610000000001</v>
      </c>
      <c r="AI260">
        <v>7.5200000000000003E-2</v>
      </c>
      <c r="AJ260">
        <f t="shared" si="14"/>
        <v>-2.5876040480263427</v>
      </c>
      <c r="AL260">
        <v>235.68539999999999</v>
      </c>
      <c r="AM260">
        <v>0.9718</v>
      </c>
      <c r="AX260">
        <v>78.555999999999997</v>
      </c>
      <c r="AY260">
        <v>-0.79495844670663007</v>
      </c>
    </row>
    <row r="261" spans="5:51" x14ac:dyDescent="0.3">
      <c r="E261">
        <v>236.44659999999999</v>
      </c>
      <c r="F261">
        <v>5.9299999999999999E-2</v>
      </c>
      <c r="G261" s="3">
        <f t="shared" si="12"/>
        <v>-2.8251459729784574</v>
      </c>
      <c r="I261">
        <v>236.81639999999999</v>
      </c>
      <c r="J261">
        <v>0.85760000000000003</v>
      </c>
      <c r="T261">
        <v>236.10820000000001</v>
      </c>
      <c r="U261">
        <v>6.6400000000000001E-2</v>
      </c>
      <c r="V261">
        <f t="shared" si="13"/>
        <v>-2.7120582224997487</v>
      </c>
      <c r="X261">
        <v>236.48750000000001</v>
      </c>
      <c r="Y261">
        <v>0.86409999999999998</v>
      </c>
      <c r="AH261">
        <v>236.22210000000001</v>
      </c>
      <c r="AI261">
        <v>6.9000000000000006E-2</v>
      </c>
      <c r="AJ261">
        <f t="shared" si="14"/>
        <v>-2.6736487743848776</v>
      </c>
      <c r="AL261">
        <v>236.6001</v>
      </c>
      <c r="AM261">
        <v>0.85750000000000004</v>
      </c>
      <c r="AX261">
        <v>78.649600000000007</v>
      </c>
      <c r="AY261">
        <v>-0.77544242328677548</v>
      </c>
    </row>
    <row r="262" spans="5:51" x14ac:dyDescent="0.3">
      <c r="E262">
        <v>237.3015</v>
      </c>
      <c r="F262">
        <v>6.2199999999999998E-2</v>
      </c>
      <c r="G262" s="3">
        <f t="shared" si="12"/>
        <v>-2.7774002792370034</v>
      </c>
      <c r="I262">
        <v>237.73150000000001</v>
      </c>
      <c r="J262">
        <v>0.97270000000000001</v>
      </c>
      <c r="T262">
        <v>236.96960000000001</v>
      </c>
      <c r="U262">
        <v>6.9800000000000001E-2</v>
      </c>
      <c r="V262">
        <f t="shared" si="13"/>
        <v>-2.6621212692138103</v>
      </c>
      <c r="X262">
        <v>237.40289999999999</v>
      </c>
      <c r="Y262">
        <v>0.9667</v>
      </c>
      <c r="AH262">
        <v>237.07730000000001</v>
      </c>
      <c r="AI262">
        <v>7.2099999999999997E-2</v>
      </c>
      <c r="AJ262">
        <f t="shared" si="14"/>
        <v>-2.6297012346912338</v>
      </c>
      <c r="AL262">
        <v>237.51589999999999</v>
      </c>
      <c r="AM262">
        <v>0.97419999999999995</v>
      </c>
      <c r="AX262">
        <v>78.885099999999994</v>
      </c>
      <c r="AY262" s="3">
        <v>-0.80766056734870606</v>
      </c>
    </row>
    <row r="263" spans="5:51" x14ac:dyDescent="0.3">
      <c r="E263">
        <v>238.2801</v>
      </c>
      <c r="F263">
        <v>5.6300000000000003E-2</v>
      </c>
      <c r="G263" s="3">
        <f t="shared" si="12"/>
        <v>-2.8770607438364921</v>
      </c>
      <c r="I263">
        <v>238.64519999999999</v>
      </c>
      <c r="J263">
        <v>0.85470000000000002</v>
      </c>
      <c r="T263">
        <v>237.94139999999999</v>
      </c>
      <c r="U263">
        <v>6.3399999999999998E-2</v>
      </c>
      <c r="V263">
        <f t="shared" si="13"/>
        <v>-2.758291417538957</v>
      </c>
      <c r="X263">
        <v>238.3169</v>
      </c>
      <c r="Y263">
        <v>0.86129999999999995</v>
      </c>
      <c r="AH263">
        <v>238.05609999999999</v>
      </c>
      <c r="AI263">
        <v>6.59E-2</v>
      </c>
      <c r="AJ263">
        <f t="shared" si="14"/>
        <v>-2.7196168374736756</v>
      </c>
      <c r="AL263">
        <v>238.43039999999999</v>
      </c>
      <c r="AM263">
        <v>0.85489999999999999</v>
      </c>
      <c r="AX263">
        <v>79.469700000000003</v>
      </c>
      <c r="AY263">
        <v>-0.72134091493072727</v>
      </c>
    </row>
    <row r="264" spans="5:51" x14ac:dyDescent="0.3">
      <c r="E264">
        <v>239.13159999999999</v>
      </c>
      <c r="F264">
        <v>5.9299999999999999E-2</v>
      </c>
      <c r="G264" s="3">
        <f t="shared" si="12"/>
        <v>-2.8251459729784574</v>
      </c>
      <c r="I264">
        <v>239.56049999999999</v>
      </c>
      <c r="J264">
        <v>0.9758</v>
      </c>
      <c r="T264">
        <v>238.80009999999999</v>
      </c>
      <c r="U264">
        <v>6.6500000000000004E-2</v>
      </c>
      <c r="V264">
        <f t="shared" si="13"/>
        <v>-2.7105533313203285</v>
      </c>
      <c r="X264">
        <v>239.2321</v>
      </c>
      <c r="Y264">
        <v>0.96919999999999995</v>
      </c>
      <c r="AH264">
        <v>238.90860000000001</v>
      </c>
      <c r="AI264">
        <v>6.9000000000000006E-2</v>
      </c>
      <c r="AJ264">
        <f t="shared" si="14"/>
        <v>-2.6736487743848776</v>
      </c>
      <c r="AL264">
        <v>239.34639999999999</v>
      </c>
      <c r="AM264">
        <v>0.97709999999999997</v>
      </c>
      <c r="AX264">
        <v>79.561899999999994</v>
      </c>
      <c r="AY264">
        <v>-0.71437081701157201</v>
      </c>
    </row>
    <row r="265" spans="5:51" x14ac:dyDescent="0.3">
      <c r="E265">
        <v>240.11359999999999</v>
      </c>
      <c r="F265">
        <v>5.3699999999999998E-2</v>
      </c>
      <c r="G265" s="3">
        <f t="shared" si="12"/>
        <v>-2.9243422774673182</v>
      </c>
      <c r="I265">
        <v>240.47399999999999</v>
      </c>
      <c r="J265">
        <v>0.85119999999999996</v>
      </c>
      <c r="T265">
        <v>239.7748</v>
      </c>
      <c r="U265">
        <v>6.0199999999999997E-2</v>
      </c>
      <c r="V265">
        <f t="shared" si="13"/>
        <v>-2.8100829266673619</v>
      </c>
      <c r="X265">
        <v>240.14599999999999</v>
      </c>
      <c r="Y265">
        <v>0.85850000000000004</v>
      </c>
      <c r="AH265">
        <v>239.8904</v>
      </c>
      <c r="AI265">
        <v>6.3200000000000006E-2</v>
      </c>
      <c r="AJ265">
        <f t="shared" si="14"/>
        <v>-2.761450977829325</v>
      </c>
      <c r="AL265">
        <v>240.26079999999999</v>
      </c>
      <c r="AM265">
        <v>0.85160000000000002</v>
      </c>
      <c r="AX265">
        <v>79.798500000000004</v>
      </c>
      <c r="AY265" s="3">
        <v>-0.74865989049020409</v>
      </c>
    </row>
    <row r="266" spans="5:51" x14ac:dyDescent="0.3">
      <c r="E266">
        <v>240.9616</v>
      </c>
      <c r="F266">
        <v>5.6399999999999999E-2</v>
      </c>
      <c r="G266" s="3">
        <f t="shared" si="12"/>
        <v>-2.8752861204781239</v>
      </c>
      <c r="I266">
        <v>241.38910000000001</v>
      </c>
      <c r="J266">
        <v>0.97899999999999998</v>
      </c>
      <c r="T266">
        <v>240.63030000000001</v>
      </c>
      <c r="U266">
        <v>6.3500000000000001E-2</v>
      </c>
      <c r="V266">
        <f t="shared" si="13"/>
        <v>-2.756715373083491</v>
      </c>
      <c r="X266">
        <v>241.06120000000001</v>
      </c>
      <c r="Y266">
        <v>0.97199999999999998</v>
      </c>
      <c r="AH266">
        <v>240.7397</v>
      </c>
      <c r="AI266">
        <v>6.59E-2</v>
      </c>
      <c r="AJ266">
        <f t="shared" si="14"/>
        <v>-2.7196168374736756</v>
      </c>
      <c r="AL266">
        <v>241.17660000000001</v>
      </c>
      <c r="AM266">
        <v>0.98</v>
      </c>
      <c r="AX266">
        <v>80.385099999999994</v>
      </c>
      <c r="AY266">
        <v>-0.80140076600019938</v>
      </c>
    </row>
    <row r="267" spans="5:51" x14ac:dyDescent="0.3">
      <c r="E267">
        <v>241.94720000000001</v>
      </c>
      <c r="F267">
        <v>5.11E-2</v>
      </c>
      <c r="G267" s="3">
        <f t="shared" si="12"/>
        <v>-2.9739707817724783</v>
      </c>
      <c r="I267">
        <v>242.30240000000001</v>
      </c>
      <c r="J267">
        <v>0.84760000000000002</v>
      </c>
      <c r="T267">
        <v>241.60810000000001</v>
      </c>
      <c r="U267">
        <v>5.74E-2</v>
      </c>
      <c r="V267">
        <f t="shared" si="13"/>
        <v>-2.8577109756566164</v>
      </c>
      <c r="X267">
        <v>241.97489999999999</v>
      </c>
      <c r="Y267">
        <v>0.85540000000000005</v>
      </c>
      <c r="AH267">
        <v>241.72450000000001</v>
      </c>
      <c r="AI267">
        <v>6.0400000000000002E-2</v>
      </c>
      <c r="AJ267">
        <f t="shared" si="14"/>
        <v>-2.8067661740413676</v>
      </c>
      <c r="AL267">
        <v>242.0908</v>
      </c>
      <c r="AM267">
        <v>0.84830000000000005</v>
      </c>
      <c r="AX267">
        <v>80.4786</v>
      </c>
      <c r="AY267">
        <v>-0.78197839426656102</v>
      </c>
    </row>
    <row r="268" spans="5:51" x14ac:dyDescent="0.3">
      <c r="E268">
        <v>242.79150000000001</v>
      </c>
      <c r="F268">
        <v>5.3600000000000002E-2</v>
      </c>
      <c r="G268" s="3">
        <f t="shared" si="12"/>
        <v>-2.9262062109053808</v>
      </c>
      <c r="I268">
        <v>243.2174</v>
      </c>
      <c r="J268">
        <v>0.98240000000000005</v>
      </c>
      <c r="T268">
        <v>242.4606</v>
      </c>
      <c r="U268">
        <v>6.0400000000000002E-2</v>
      </c>
      <c r="V268">
        <f t="shared" si="13"/>
        <v>-2.8067661740413676</v>
      </c>
      <c r="X268">
        <v>242.89009999999999</v>
      </c>
      <c r="Y268">
        <v>0.97489999999999999</v>
      </c>
      <c r="AH268">
        <v>242.57060000000001</v>
      </c>
      <c r="AI268">
        <v>6.2799999999999995E-2</v>
      </c>
      <c r="AJ268">
        <f t="shared" si="14"/>
        <v>-2.7678002055079842</v>
      </c>
      <c r="AL268">
        <v>243.00659999999999</v>
      </c>
      <c r="AM268">
        <v>0.98329999999999995</v>
      </c>
      <c r="AX268">
        <v>80.714299999999994</v>
      </c>
      <c r="AY268" s="3">
        <v>-0.82029896622042886</v>
      </c>
    </row>
    <row r="269" spans="5:51" x14ac:dyDescent="0.3">
      <c r="E269">
        <v>243.7809</v>
      </c>
      <c r="F269">
        <v>4.8399999999999999E-2</v>
      </c>
      <c r="G269" s="3">
        <f t="shared" si="12"/>
        <v>-3.028255465259551</v>
      </c>
      <c r="I269">
        <v>244.13059999999999</v>
      </c>
      <c r="J269">
        <v>0.84399999999999997</v>
      </c>
      <c r="T269">
        <v>243.44159999999999</v>
      </c>
      <c r="U269">
        <v>5.4600000000000003E-2</v>
      </c>
      <c r="V269">
        <f t="shared" si="13"/>
        <v>-2.9077213962312776</v>
      </c>
      <c r="X269">
        <v>243.80359999999999</v>
      </c>
      <c r="Y269">
        <v>0.85219999999999996</v>
      </c>
      <c r="AH269">
        <v>243.5592</v>
      </c>
      <c r="AI269">
        <v>5.7299999999999997E-2</v>
      </c>
      <c r="AJ269">
        <f t="shared" si="14"/>
        <v>-2.8594546552614433</v>
      </c>
      <c r="AL269">
        <v>243.9205</v>
      </c>
      <c r="AM269">
        <v>0.84470000000000001</v>
      </c>
      <c r="AX269">
        <v>81.298699999999997</v>
      </c>
      <c r="AY269">
        <v>-0.74191734492937467</v>
      </c>
    </row>
    <row r="270" spans="5:51" x14ac:dyDescent="0.3">
      <c r="E270">
        <v>244.62129999999999</v>
      </c>
      <c r="F270">
        <v>5.0900000000000001E-2</v>
      </c>
      <c r="G270" s="3">
        <f t="shared" si="12"/>
        <v>-2.9778923554256598</v>
      </c>
      <c r="I270">
        <v>245.0455</v>
      </c>
      <c r="J270">
        <v>0.9859</v>
      </c>
      <c r="T270">
        <v>244.29060000000001</v>
      </c>
      <c r="U270">
        <v>5.7500000000000002E-2</v>
      </c>
      <c r="V270">
        <f t="shared" si="13"/>
        <v>-2.855970331178832</v>
      </c>
      <c r="X270">
        <v>244.71870000000001</v>
      </c>
      <c r="Y270">
        <v>0.97789999999999999</v>
      </c>
      <c r="AH270">
        <v>244.40129999999999</v>
      </c>
      <c r="AI270">
        <v>5.9900000000000002E-2</v>
      </c>
      <c r="AJ270">
        <f t="shared" si="14"/>
        <v>-2.8150787738607335</v>
      </c>
      <c r="AL270">
        <v>244.83619999999999</v>
      </c>
      <c r="AM270">
        <v>0.98660000000000003</v>
      </c>
      <c r="AX270">
        <v>81.391000000000005</v>
      </c>
      <c r="AY270">
        <v>-0.72815278975876063</v>
      </c>
    </row>
    <row r="271" spans="5:51" x14ac:dyDescent="0.3">
      <c r="E271">
        <v>245.61500000000001</v>
      </c>
      <c r="F271">
        <v>4.58E-2</v>
      </c>
      <c r="G271" s="3">
        <f t="shared" si="12"/>
        <v>-3.0834711878619978</v>
      </c>
      <c r="I271">
        <v>245.95840000000001</v>
      </c>
      <c r="J271">
        <v>0.83979999999999999</v>
      </c>
      <c r="T271">
        <v>245.27520000000001</v>
      </c>
      <c r="U271">
        <v>5.1799999999999999E-2</v>
      </c>
      <c r="V271">
        <f t="shared" si="13"/>
        <v>-2.9603651297166995</v>
      </c>
      <c r="X271">
        <v>245.6319</v>
      </c>
      <c r="Y271">
        <v>0.84860000000000002</v>
      </c>
      <c r="AH271">
        <v>245.39359999999999</v>
      </c>
      <c r="AI271">
        <v>5.4600000000000003E-2</v>
      </c>
      <c r="AJ271">
        <f t="shared" si="14"/>
        <v>-2.9077213962312776</v>
      </c>
      <c r="AL271">
        <v>245.74979999999999</v>
      </c>
      <c r="AM271">
        <v>0.84060000000000001</v>
      </c>
      <c r="AX271">
        <v>81.627700000000004</v>
      </c>
      <c r="AY271" s="3">
        <v>-0.76206862602636716</v>
      </c>
    </row>
    <row r="272" spans="5:51" x14ac:dyDescent="0.3">
      <c r="E272">
        <v>246.45089999999999</v>
      </c>
      <c r="F272">
        <v>4.82E-2</v>
      </c>
      <c r="G272" s="3">
        <f t="shared" si="12"/>
        <v>-3.0323962579255825</v>
      </c>
      <c r="I272">
        <v>246.8732</v>
      </c>
      <c r="J272">
        <v>0.9899</v>
      </c>
      <c r="T272">
        <v>246.12049999999999</v>
      </c>
      <c r="U272">
        <v>5.45E-2</v>
      </c>
      <c r="V272">
        <f t="shared" si="13"/>
        <v>-2.9095545773129388</v>
      </c>
      <c r="X272">
        <v>246.547</v>
      </c>
      <c r="Y272">
        <v>0.98170000000000002</v>
      </c>
      <c r="AH272">
        <v>246.23150000000001</v>
      </c>
      <c r="AI272">
        <v>5.7000000000000002E-2</v>
      </c>
      <c r="AJ272">
        <f t="shared" si="14"/>
        <v>-2.864704011147587</v>
      </c>
      <c r="AL272">
        <v>246.66540000000001</v>
      </c>
      <c r="AM272">
        <v>0.99060000000000004</v>
      </c>
      <c r="AX272">
        <v>82.214200000000005</v>
      </c>
      <c r="AY272">
        <v>-0.82029896622042886</v>
      </c>
    </row>
    <row r="273" spans="5:51" x14ac:dyDescent="0.3">
      <c r="E273">
        <v>247.44900000000001</v>
      </c>
      <c r="F273">
        <v>4.3299999999999998E-2</v>
      </c>
      <c r="G273" s="3">
        <f t="shared" si="12"/>
        <v>-3.139602643973693</v>
      </c>
      <c r="I273">
        <v>247.78569999999999</v>
      </c>
      <c r="J273">
        <v>0.83489999999999998</v>
      </c>
      <c r="T273">
        <v>247.10919999999999</v>
      </c>
      <c r="U273">
        <v>4.9099999999999998E-2</v>
      </c>
      <c r="V273">
        <f t="shared" si="13"/>
        <v>-3.0138962441816624</v>
      </c>
      <c r="X273">
        <v>247.46019999999999</v>
      </c>
      <c r="Y273">
        <v>0.84460000000000002</v>
      </c>
      <c r="AH273">
        <v>247.22819999999999</v>
      </c>
      <c r="AI273">
        <v>5.1900000000000002E-2</v>
      </c>
      <c r="AJ273">
        <f t="shared" si="14"/>
        <v>-2.9584364888102939</v>
      </c>
      <c r="AL273">
        <v>247.5789</v>
      </c>
      <c r="AM273">
        <v>0.83650000000000002</v>
      </c>
      <c r="AX273">
        <v>82.307900000000004</v>
      </c>
      <c r="AY273">
        <v>-0.79495844670663007</v>
      </c>
    </row>
    <row r="274" spans="5:51" x14ac:dyDescent="0.3">
      <c r="E274">
        <v>248.2799</v>
      </c>
      <c r="F274">
        <v>4.5499999999999999E-2</v>
      </c>
      <c r="G274" s="3">
        <f t="shared" si="12"/>
        <v>-3.0900429530252325</v>
      </c>
      <c r="I274">
        <v>248.70050000000001</v>
      </c>
      <c r="J274">
        <v>0.99480000000000002</v>
      </c>
      <c r="T274">
        <v>247.9502</v>
      </c>
      <c r="U274">
        <v>5.1700000000000003E-2</v>
      </c>
      <c r="V274">
        <f t="shared" si="13"/>
        <v>-2.9622974974677536</v>
      </c>
      <c r="X274">
        <v>248.3751</v>
      </c>
      <c r="Y274">
        <v>0.98529999999999995</v>
      </c>
      <c r="AH274">
        <v>248.06180000000001</v>
      </c>
      <c r="AI274">
        <v>5.4199999999999998E-2</v>
      </c>
      <c r="AJ274">
        <f t="shared" si="14"/>
        <v>-2.9150743705365367</v>
      </c>
      <c r="AL274">
        <v>248.49449999999999</v>
      </c>
      <c r="AM274">
        <v>0.99450000000000005</v>
      </c>
      <c r="AX274">
        <v>82.543899999999994</v>
      </c>
      <c r="AY274" s="3">
        <v>-0.8390982360442496</v>
      </c>
    </row>
    <row r="275" spans="5:51" x14ac:dyDescent="0.3">
      <c r="E275">
        <v>249.2835</v>
      </c>
      <c r="F275">
        <v>4.0899999999999999E-2</v>
      </c>
      <c r="G275" s="3">
        <f t="shared" si="12"/>
        <v>-3.196625215933381</v>
      </c>
      <c r="I275">
        <v>249.61259999999999</v>
      </c>
      <c r="J275">
        <v>0.82940000000000003</v>
      </c>
      <c r="T275">
        <v>248.94319999999999</v>
      </c>
      <c r="U275">
        <v>4.6399999999999997E-2</v>
      </c>
      <c r="V275">
        <f t="shared" si="13"/>
        <v>-3.0704558197499274</v>
      </c>
      <c r="X275">
        <v>249.2878</v>
      </c>
      <c r="Y275">
        <v>0.84</v>
      </c>
      <c r="AH275">
        <v>249.06270000000001</v>
      </c>
      <c r="AI275">
        <v>4.9299999999999997E-2</v>
      </c>
      <c r="AJ275">
        <f t="shared" si="14"/>
        <v>-3.0098311979334929</v>
      </c>
      <c r="AL275">
        <v>249.4076</v>
      </c>
      <c r="AM275">
        <v>0.83179999999999998</v>
      </c>
      <c r="AX275">
        <v>83.127700000000004</v>
      </c>
      <c r="AY275">
        <v>-0.7554482067573246</v>
      </c>
    </row>
    <row r="276" spans="5:51" x14ac:dyDescent="0.3">
      <c r="E276">
        <v>250.1088</v>
      </c>
      <c r="F276">
        <v>4.2900000000000001E-2</v>
      </c>
      <c r="G276" s="3">
        <f t="shared" si="12"/>
        <v>-3.1488834530481657</v>
      </c>
      <c r="I276">
        <v>250.52719999999999</v>
      </c>
      <c r="J276">
        <v>0.99980000000000002</v>
      </c>
      <c r="T276">
        <v>249.77969999999999</v>
      </c>
      <c r="U276">
        <v>4.87E-2</v>
      </c>
      <c r="V276">
        <f t="shared" si="13"/>
        <v>-3.0220762488935931</v>
      </c>
      <c r="X276">
        <v>250.20269999999999</v>
      </c>
      <c r="Y276">
        <v>0.98970000000000002</v>
      </c>
      <c r="AH276">
        <v>249.89179999999999</v>
      </c>
      <c r="AI276">
        <v>5.1200000000000002E-2</v>
      </c>
      <c r="AJ276">
        <f t="shared" si="14"/>
        <v>-2.972015746936675</v>
      </c>
      <c r="AL276">
        <v>250.32320000000001</v>
      </c>
      <c r="AM276">
        <v>0.99929999999999997</v>
      </c>
      <c r="AX276">
        <v>83.220100000000002</v>
      </c>
      <c r="AY276">
        <v>-0.73501138465864413</v>
      </c>
    </row>
    <row r="277" spans="5:51" x14ac:dyDescent="0.3">
      <c r="E277">
        <v>251.1182</v>
      </c>
      <c r="F277">
        <v>3.8399999999999997E-2</v>
      </c>
      <c r="G277" s="3">
        <f t="shared" si="12"/>
        <v>-3.2596978193884558</v>
      </c>
      <c r="I277">
        <v>251.43879999999999</v>
      </c>
      <c r="J277">
        <v>0.82350000000000001</v>
      </c>
      <c r="T277">
        <v>250.7775</v>
      </c>
      <c r="U277">
        <v>4.3799999999999999E-2</v>
      </c>
      <c r="V277">
        <f t="shared" si="13"/>
        <v>-3.1281214615997368</v>
      </c>
      <c r="X277">
        <v>251.11510000000001</v>
      </c>
      <c r="Y277">
        <v>0.83520000000000005</v>
      </c>
      <c r="AH277">
        <v>250.89830000000001</v>
      </c>
      <c r="AI277">
        <v>4.6399999999999997E-2</v>
      </c>
      <c r="AJ277">
        <f t="shared" si="14"/>
        <v>-3.0704558197499274</v>
      </c>
      <c r="AL277">
        <v>251.2363</v>
      </c>
      <c r="AM277">
        <v>0.82699999999999996</v>
      </c>
      <c r="AX277">
        <v>83.4572</v>
      </c>
      <c r="AY277" s="3">
        <v>-0.77544242328677548</v>
      </c>
    </row>
    <row r="278" spans="5:51" x14ac:dyDescent="0.3">
      <c r="E278">
        <v>251.93729999999999</v>
      </c>
      <c r="F278">
        <v>4.0399999999999998E-2</v>
      </c>
      <c r="G278" s="3">
        <f t="shared" si="12"/>
        <v>-3.2089254940150327</v>
      </c>
      <c r="I278">
        <v>252.35319999999999</v>
      </c>
      <c r="J278">
        <v>1.0052000000000001</v>
      </c>
      <c r="T278">
        <v>251.60890000000001</v>
      </c>
      <c r="U278">
        <v>4.5900000000000003E-2</v>
      </c>
      <c r="V278">
        <f t="shared" si="13"/>
        <v>-3.0812901619156374</v>
      </c>
      <c r="X278">
        <v>252.0299</v>
      </c>
      <c r="Y278">
        <v>0.99429999999999996</v>
      </c>
      <c r="AH278">
        <v>251.72190000000001</v>
      </c>
      <c r="AI278">
        <v>4.8599999999999997E-2</v>
      </c>
      <c r="AJ278">
        <f t="shared" si="14"/>
        <v>-3.0241317480756891</v>
      </c>
      <c r="AL278">
        <v>252.15170000000001</v>
      </c>
      <c r="AM278">
        <v>1.0039</v>
      </c>
      <c r="AX278">
        <v>84.043700000000001</v>
      </c>
      <c r="AY278">
        <v>-0.83286912373508259</v>
      </c>
    </row>
    <row r="279" spans="5:51" x14ac:dyDescent="0.3">
      <c r="E279">
        <v>252.95320000000001</v>
      </c>
      <c r="F279">
        <v>3.5900000000000001E-2</v>
      </c>
      <c r="G279" s="3">
        <f t="shared" si="12"/>
        <v>-3.3270179834879037</v>
      </c>
      <c r="I279">
        <v>253.2645</v>
      </c>
      <c r="J279">
        <v>0.81740000000000002</v>
      </c>
      <c r="T279">
        <v>252.6121</v>
      </c>
      <c r="U279">
        <v>4.1099999999999998E-2</v>
      </c>
      <c r="V279">
        <f t="shared" si="13"/>
        <v>-3.1917471574799481</v>
      </c>
      <c r="X279">
        <v>252.94200000000001</v>
      </c>
      <c r="Y279">
        <v>0.83009999999999995</v>
      </c>
      <c r="AH279">
        <v>252.7336</v>
      </c>
      <c r="AI279">
        <v>4.3799999999999999E-2</v>
      </c>
      <c r="AJ279">
        <f t="shared" si="14"/>
        <v>-3.1281214615997368</v>
      </c>
      <c r="AL279">
        <v>253.06440000000001</v>
      </c>
      <c r="AM279">
        <v>0.82130000000000003</v>
      </c>
      <c r="AX279">
        <v>84.137200000000007</v>
      </c>
      <c r="AY279">
        <v>-0.80766056734870606</v>
      </c>
    </row>
    <row r="280" spans="5:51" x14ac:dyDescent="0.3">
      <c r="E280">
        <v>253.7654</v>
      </c>
      <c r="F280">
        <v>3.7900000000000003E-2</v>
      </c>
      <c r="G280" s="3">
        <f t="shared" si="12"/>
        <v>-3.2728041668937564</v>
      </c>
      <c r="I280">
        <v>254.1788</v>
      </c>
      <c r="J280">
        <v>1.0111000000000001</v>
      </c>
      <c r="T280">
        <v>253.43809999999999</v>
      </c>
      <c r="U280">
        <v>4.3200000000000002E-2</v>
      </c>
      <c r="V280">
        <f t="shared" si="13"/>
        <v>-3.1419147837320724</v>
      </c>
      <c r="X280">
        <v>253.85669999999999</v>
      </c>
      <c r="Y280">
        <v>0.99919999999999998</v>
      </c>
      <c r="AH280">
        <v>253.5515</v>
      </c>
      <c r="AI280">
        <v>4.58E-2</v>
      </c>
      <c r="AJ280">
        <f t="shared" si="14"/>
        <v>-3.0834711878619978</v>
      </c>
      <c r="AL280">
        <v>253.97970000000001</v>
      </c>
      <c r="AM280">
        <v>1.0093000000000001</v>
      </c>
      <c r="AX280">
        <v>84.373599999999996</v>
      </c>
      <c r="AY280" s="3">
        <v>-0.85143975955453877</v>
      </c>
    </row>
    <row r="281" spans="5:51" x14ac:dyDescent="0.3">
      <c r="E281">
        <v>254.78809999999999</v>
      </c>
      <c r="F281">
        <v>3.3700000000000001E-2</v>
      </c>
      <c r="G281" s="3">
        <f t="shared" si="12"/>
        <v>-3.3902574416238211</v>
      </c>
      <c r="I281">
        <v>255.08930000000001</v>
      </c>
      <c r="J281">
        <v>0.81</v>
      </c>
      <c r="T281">
        <v>254.447</v>
      </c>
      <c r="U281">
        <v>3.8600000000000002E-2</v>
      </c>
      <c r="V281">
        <f t="shared" si="13"/>
        <v>-3.2545030025113517</v>
      </c>
      <c r="X281">
        <v>254.76830000000001</v>
      </c>
      <c r="Y281">
        <v>0.82399999999999995</v>
      </c>
      <c r="AH281">
        <v>254.56909999999999</v>
      </c>
      <c r="AI281">
        <v>4.1300000000000003E-2</v>
      </c>
      <c r="AJ281">
        <f t="shared" si="14"/>
        <v>-3.18689277901515</v>
      </c>
      <c r="AL281">
        <v>254.89189999999999</v>
      </c>
      <c r="AM281">
        <v>0.81520000000000004</v>
      </c>
      <c r="AX281">
        <v>84.956999999999994</v>
      </c>
      <c r="AY281">
        <v>-0.76873316751654042</v>
      </c>
    </row>
    <row r="282" spans="5:51" x14ac:dyDescent="0.3">
      <c r="E282">
        <v>255.59280000000001</v>
      </c>
      <c r="F282">
        <v>3.5499999999999997E-2</v>
      </c>
      <c r="G282" s="3">
        <f t="shared" si="12"/>
        <v>-3.3382225825007672</v>
      </c>
      <c r="I282">
        <v>256.0034</v>
      </c>
      <c r="J282">
        <v>1.0182</v>
      </c>
      <c r="T282">
        <v>255.26650000000001</v>
      </c>
      <c r="U282">
        <v>4.0599999999999997E-2</v>
      </c>
      <c r="V282">
        <f t="shared" si="13"/>
        <v>-3.2039872123744502</v>
      </c>
      <c r="X282">
        <v>255.68289999999999</v>
      </c>
      <c r="Y282">
        <v>1.0051000000000001</v>
      </c>
      <c r="AH282">
        <v>255.38059999999999</v>
      </c>
      <c r="AI282">
        <v>4.3200000000000002E-2</v>
      </c>
      <c r="AJ282">
        <f t="shared" si="14"/>
        <v>-3.1419147837320724</v>
      </c>
      <c r="AL282">
        <v>255.80699999999999</v>
      </c>
      <c r="AM282">
        <v>1.0149999999999999</v>
      </c>
      <c r="AX282">
        <v>85.049300000000002</v>
      </c>
      <c r="AY282">
        <v>-0.7554482067573246</v>
      </c>
    </row>
    <row r="283" spans="5:51" x14ac:dyDescent="0.3">
      <c r="E283">
        <v>256.62430000000001</v>
      </c>
      <c r="F283">
        <v>3.1300000000000001E-2</v>
      </c>
      <c r="G283" s="3">
        <f t="shared" si="12"/>
        <v>-3.4641371814360293</v>
      </c>
      <c r="I283">
        <v>256.9135</v>
      </c>
      <c r="J283">
        <v>0.80210000000000004</v>
      </c>
      <c r="T283">
        <v>256.28210000000001</v>
      </c>
      <c r="U283">
        <v>3.6200000000000003E-2</v>
      </c>
      <c r="V283">
        <f t="shared" si="13"/>
        <v>-3.3186961601504117</v>
      </c>
      <c r="X283">
        <v>256.59390000000002</v>
      </c>
      <c r="Y283">
        <v>0.81710000000000005</v>
      </c>
      <c r="AH283">
        <v>256.40499999999997</v>
      </c>
      <c r="AI283">
        <v>3.8699999999999998E-2</v>
      </c>
      <c r="AJ283">
        <f t="shared" si="14"/>
        <v>-3.2519156789464008</v>
      </c>
      <c r="AL283">
        <v>256.71850000000001</v>
      </c>
      <c r="AM283">
        <v>0.80800000000000005</v>
      </c>
      <c r="AX283">
        <v>85.286699999999996</v>
      </c>
      <c r="AY283" s="3">
        <v>-0.78855736536460352</v>
      </c>
    </row>
    <row r="284" spans="5:51" x14ac:dyDescent="0.3">
      <c r="E284">
        <v>257.42009999999999</v>
      </c>
      <c r="F284">
        <v>3.32E-2</v>
      </c>
      <c r="G284" s="3">
        <f t="shared" si="12"/>
        <v>-3.4052054030596941</v>
      </c>
      <c r="I284">
        <v>257.82749999999999</v>
      </c>
      <c r="J284">
        <v>1.0257000000000001</v>
      </c>
      <c r="T284">
        <v>257.09480000000002</v>
      </c>
      <c r="U284">
        <v>3.7900000000000003E-2</v>
      </c>
      <c r="V284">
        <f t="shared" si="13"/>
        <v>-3.2728041668937564</v>
      </c>
      <c r="X284">
        <v>257.50819999999999</v>
      </c>
      <c r="Y284">
        <v>1.0115000000000001</v>
      </c>
      <c r="AH284">
        <v>257.209</v>
      </c>
      <c r="AI284">
        <v>4.0500000000000001E-2</v>
      </c>
      <c r="AJ284">
        <f t="shared" si="14"/>
        <v>-3.2064533048696435</v>
      </c>
      <c r="AL284">
        <v>257.63339999999999</v>
      </c>
      <c r="AM284">
        <v>1.0218</v>
      </c>
      <c r="AX284">
        <v>85.873099999999994</v>
      </c>
      <c r="AY284">
        <v>-0.84536639353745635</v>
      </c>
    </row>
    <row r="285" spans="5:51" x14ac:dyDescent="0.3">
      <c r="E285">
        <v>258.46100000000001</v>
      </c>
      <c r="F285">
        <v>2.9000000000000001E-2</v>
      </c>
      <c r="G285" s="3">
        <f t="shared" si="12"/>
        <v>-3.5404594489956631</v>
      </c>
      <c r="I285">
        <v>258.73669999999998</v>
      </c>
      <c r="J285">
        <v>0.79279999999999995</v>
      </c>
      <c r="T285">
        <v>258.11799999999999</v>
      </c>
      <c r="U285">
        <v>3.3700000000000001E-2</v>
      </c>
      <c r="V285">
        <f t="shared" si="13"/>
        <v>-3.3902574416238211</v>
      </c>
      <c r="X285">
        <v>258.41890000000001</v>
      </c>
      <c r="Y285">
        <v>0.80969999999999998</v>
      </c>
      <c r="AH285">
        <v>258.24110000000002</v>
      </c>
      <c r="AI285">
        <v>3.6200000000000003E-2</v>
      </c>
      <c r="AJ285">
        <f t="shared" si="14"/>
        <v>-3.3186961601504117</v>
      </c>
      <c r="AL285">
        <v>258.5444</v>
      </c>
      <c r="AM285">
        <v>0.80020000000000002</v>
      </c>
      <c r="AX285">
        <v>85.966700000000003</v>
      </c>
      <c r="AY285">
        <v>-0.82029896622042886</v>
      </c>
    </row>
    <row r="286" spans="5:51" x14ac:dyDescent="0.3">
      <c r="E286">
        <v>259.24669999999998</v>
      </c>
      <c r="F286">
        <v>3.0800000000000001E-2</v>
      </c>
      <c r="G286" s="3">
        <f t="shared" si="12"/>
        <v>-3.4802405890026082</v>
      </c>
      <c r="I286">
        <v>259.65030000000002</v>
      </c>
      <c r="J286">
        <v>1.0343</v>
      </c>
      <c r="T286">
        <v>258.92259999999999</v>
      </c>
      <c r="U286">
        <v>3.5400000000000001E-2</v>
      </c>
      <c r="V286">
        <f t="shared" si="13"/>
        <v>-3.3410434588424081</v>
      </c>
      <c r="X286">
        <v>259.33300000000003</v>
      </c>
      <c r="Y286">
        <v>1.0186999999999999</v>
      </c>
      <c r="AH286">
        <v>259.0369</v>
      </c>
      <c r="AI286">
        <v>3.7900000000000003E-2</v>
      </c>
      <c r="AJ286">
        <f t="shared" si="14"/>
        <v>-3.2728041668937564</v>
      </c>
      <c r="AL286">
        <v>259.45929999999998</v>
      </c>
      <c r="AM286">
        <v>1.0295000000000001</v>
      </c>
      <c r="AX286">
        <v>86.203400000000002</v>
      </c>
      <c r="AY286" s="3">
        <v>-0.86940714597530455</v>
      </c>
    </row>
    <row r="287" spans="5:51" x14ac:dyDescent="0.3">
      <c r="E287">
        <v>260.29860000000002</v>
      </c>
      <c r="F287">
        <v>2.6700000000000002E-2</v>
      </c>
      <c r="G287" s="3">
        <f t="shared" si="12"/>
        <v>-3.6230917135759331</v>
      </c>
      <c r="I287">
        <v>260.5582</v>
      </c>
      <c r="J287">
        <v>0.78169999999999995</v>
      </c>
      <c r="T287">
        <v>259.9545</v>
      </c>
      <c r="U287">
        <v>3.1199999999999999E-2</v>
      </c>
      <c r="V287">
        <f t="shared" si="13"/>
        <v>-3.4673371841667002</v>
      </c>
      <c r="X287">
        <v>260.24279999999999</v>
      </c>
      <c r="Y287">
        <v>0.80069999999999997</v>
      </c>
      <c r="AH287">
        <v>260.07819999999998</v>
      </c>
      <c r="AI287">
        <v>3.3599999999999998E-2</v>
      </c>
      <c r="AJ287">
        <f t="shared" si="14"/>
        <v>-3.3932292120129786</v>
      </c>
      <c r="AL287">
        <v>260.36950000000002</v>
      </c>
      <c r="AM287">
        <v>0.79100000000000004</v>
      </c>
      <c r="AX287">
        <v>86.786299999999997</v>
      </c>
      <c r="AY287">
        <v>-0.78197839426656102</v>
      </c>
    </row>
    <row r="288" spans="5:51" x14ac:dyDescent="0.3">
      <c r="E288">
        <v>261.072</v>
      </c>
      <c r="F288">
        <v>2.8500000000000001E-2</v>
      </c>
      <c r="G288" s="3">
        <f t="shared" si="12"/>
        <v>-3.5578511917075324</v>
      </c>
      <c r="I288">
        <v>261.47160000000002</v>
      </c>
      <c r="J288">
        <v>1.0449999999999999</v>
      </c>
      <c r="T288">
        <v>260.74959999999999</v>
      </c>
      <c r="U288">
        <v>3.2800000000000003E-2</v>
      </c>
      <c r="V288">
        <f t="shared" si="13"/>
        <v>-3.417326763592039</v>
      </c>
      <c r="X288">
        <v>261.15660000000003</v>
      </c>
      <c r="Y288">
        <v>1.0268999999999999</v>
      </c>
      <c r="AH288">
        <v>260.86430000000001</v>
      </c>
      <c r="AI288">
        <v>3.5200000000000002E-2</v>
      </c>
      <c r="AJ288">
        <f t="shared" si="14"/>
        <v>-3.3467091963780855</v>
      </c>
      <c r="AL288">
        <v>261.28410000000002</v>
      </c>
      <c r="AM288">
        <v>1.0383</v>
      </c>
      <c r="AX288">
        <v>86.878699999999995</v>
      </c>
      <c r="AY288">
        <v>-0.76873316751654042</v>
      </c>
    </row>
    <row r="289" spans="5:51" x14ac:dyDescent="0.3">
      <c r="E289">
        <v>262.13749999999999</v>
      </c>
      <c r="F289">
        <v>2.4400000000000002E-2</v>
      </c>
      <c r="G289" s="3">
        <f t="shared" si="12"/>
        <v>-3.713172146682981</v>
      </c>
      <c r="I289">
        <v>262.3784</v>
      </c>
      <c r="J289">
        <v>0.76859999999999995</v>
      </c>
      <c r="T289">
        <v>261.79160000000002</v>
      </c>
      <c r="U289">
        <v>2.8799999999999999E-2</v>
      </c>
      <c r="V289">
        <f t="shared" si="13"/>
        <v>-3.5473798918402371</v>
      </c>
      <c r="X289">
        <v>262.0652</v>
      </c>
      <c r="Y289">
        <v>0.79049999999999998</v>
      </c>
      <c r="AH289">
        <v>261.91579999999999</v>
      </c>
      <c r="AI289">
        <v>3.1099999999999999E-2</v>
      </c>
      <c r="AJ289">
        <f t="shared" si="14"/>
        <v>-3.4705474597969488</v>
      </c>
      <c r="AL289">
        <v>262.1934</v>
      </c>
      <c r="AM289">
        <v>0.78029999999999999</v>
      </c>
      <c r="AX289">
        <v>87.116399999999999</v>
      </c>
      <c r="AY289" s="3">
        <v>-0.80140076600019938</v>
      </c>
    </row>
    <row r="290" spans="5:51" x14ac:dyDescent="0.3">
      <c r="E290">
        <v>262.89640000000003</v>
      </c>
      <c r="F290">
        <v>2.6200000000000001E-2</v>
      </c>
      <c r="G290" s="3">
        <f t="shared" si="12"/>
        <v>-3.6419958682150857</v>
      </c>
      <c r="I290">
        <v>263.29149999999998</v>
      </c>
      <c r="J290">
        <v>1.0575000000000001</v>
      </c>
      <c r="T290">
        <v>262.57569999999998</v>
      </c>
      <c r="U290">
        <v>3.04E-2</v>
      </c>
      <c r="V290">
        <f t="shared" si="13"/>
        <v>-3.4933126705699609</v>
      </c>
      <c r="X290">
        <v>262.97879999999998</v>
      </c>
      <c r="Y290">
        <v>1.0366</v>
      </c>
      <c r="AH290">
        <v>262.69080000000002</v>
      </c>
      <c r="AI290">
        <v>3.2599999999999997E-2</v>
      </c>
      <c r="AJ290">
        <f t="shared" si="14"/>
        <v>-3.423442990609475</v>
      </c>
      <c r="AL290">
        <v>263.10809999999998</v>
      </c>
      <c r="AM290">
        <v>1.0488999999999999</v>
      </c>
      <c r="AX290">
        <v>87.702699999999993</v>
      </c>
      <c r="AY290">
        <v>-0.86346111822962279</v>
      </c>
    </row>
    <row r="291" spans="5:51" x14ac:dyDescent="0.3">
      <c r="E291">
        <v>263.97859999999997</v>
      </c>
      <c r="F291">
        <v>2.2100000000000002E-2</v>
      </c>
      <c r="G291" s="3">
        <f t="shared" si="12"/>
        <v>-3.8121776704584298</v>
      </c>
      <c r="I291">
        <v>264.19670000000002</v>
      </c>
      <c r="J291">
        <v>0.753</v>
      </c>
      <c r="T291">
        <v>263.62979999999999</v>
      </c>
      <c r="U291">
        <v>2.64E-2</v>
      </c>
      <c r="V291">
        <f t="shared" si="13"/>
        <v>-3.6343912688298667</v>
      </c>
      <c r="X291">
        <v>263.88630000000001</v>
      </c>
      <c r="Y291">
        <v>0.77829999999999999</v>
      </c>
      <c r="AH291">
        <v>263.75459999999998</v>
      </c>
      <c r="AI291">
        <v>2.87E-2</v>
      </c>
      <c r="AJ291">
        <f t="shared" si="14"/>
        <v>-3.5508581562165618</v>
      </c>
      <c r="AL291">
        <v>264.01639999999998</v>
      </c>
      <c r="AM291">
        <v>0.76790000000000003</v>
      </c>
      <c r="AX291">
        <v>87.796400000000006</v>
      </c>
      <c r="AY291">
        <v>-0.8390982360442496</v>
      </c>
    </row>
    <row r="292" spans="5:51" x14ac:dyDescent="0.3">
      <c r="E292">
        <v>264.71960000000001</v>
      </c>
      <c r="F292">
        <v>2.3900000000000001E-2</v>
      </c>
      <c r="G292" s="3">
        <f t="shared" si="12"/>
        <v>-3.7338768200446721</v>
      </c>
      <c r="I292">
        <v>265.1096</v>
      </c>
      <c r="J292">
        <v>1.0728</v>
      </c>
      <c r="T292">
        <v>264.40039999999999</v>
      </c>
      <c r="U292">
        <v>2.8000000000000001E-2</v>
      </c>
      <c r="V292">
        <f t="shared" si="13"/>
        <v>-3.575550768806933</v>
      </c>
      <c r="X292">
        <v>264.79910000000001</v>
      </c>
      <c r="Y292">
        <v>1.0475000000000001</v>
      </c>
      <c r="AH292">
        <v>264.51679999999999</v>
      </c>
      <c r="AI292">
        <v>3.0099999999999998E-2</v>
      </c>
      <c r="AJ292">
        <f t="shared" si="14"/>
        <v>-3.5032301072273069</v>
      </c>
      <c r="AL292">
        <v>264.9307</v>
      </c>
      <c r="AM292">
        <v>1.0607</v>
      </c>
      <c r="AX292">
        <v>88.033299999999997</v>
      </c>
      <c r="AY292" s="3">
        <v>-0.88140633002065327</v>
      </c>
    </row>
    <row r="293" spans="5:51" x14ac:dyDescent="0.3">
      <c r="E293">
        <v>265.82190000000003</v>
      </c>
      <c r="F293">
        <v>1.9900000000000001E-2</v>
      </c>
      <c r="G293" s="3">
        <f t="shared" si="12"/>
        <v>-3.9170355472516905</v>
      </c>
      <c r="I293">
        <v>266.01240000000001</v>
      </c>
      <c r="J293">
        <v>0.7329</v>
      </c>
      <c r="T293">
        <v>265.46809999999999</v>
      </c>
      <c r="U293">
        <v>2.41E-2</v>
      </c>
      <c r="V293">
        <f t="shared" si="13"/>
        <v>-3.7255434384855279</v>
      </c>
      <c r="X293">
        <v>265.70499999999998</v>
      </c>
      <c r="Y293">
        <v>0.76419999999999999</v>
      </c>
      <c r="AH293">
        <v>265.5949</v>
      </c>
      <c r="AI293">
        <v>2.6100000000000002E-2</v>
      </c>
      <c r="AJ293">
        <f t="shared" si="14"/>
        <v>-3.6458199646534895</v>
      </c>
      <c r="AL293">
        <v>265.83780000000002</v>
      </c>
      <c r="AM293">
        <v>0.75339999999999996</v>
      </c>
      <c r="AX293">
        <v>88.615799999999993</v>
      </c>
      <c r="AY293">
        <v>-0.79495844670663007</v>
      </c>
    </row>
    <row r="294" spans="5:51" x14ac:dyDescent="0.3">
      <c r="E294">
        <v>266.54059999999998</v>
      </c>
      <c r="F294">
        <v>2.1600000000000001E-2</v>
      </c>
      <c r="G294" s="3">
        <f t="shared" si="12"/>
        <v>-3.8350619642920178</v>
      </c>
      <c r="I294">
        <v>266.9248</v>
      </c>
      <c r="J294">
        <v>1.0919000000000001</v>
      </c>
      <c r="T294">
        <v>266.22390000000001</v>
      </c>
      <c r="U294">
        <v>2.5600000000000001E-2</v>
      </c>
      <c r="V294">
        <f t="shared" si="13"/>
        <v>-3.6651629274966204</v>
      </c>
      <c r="X294">
        <v>266.61770000000001</v>
      </c>
      <c r="Y294">
        <v>1.0610999999999999</v>
      </c>
      <c r="AH294">
        <v>266.3415</v>
      </c>
      <c r="AI294">
        <v>2.76E-2</v>
      </c>
      <c r="AJ294">
        <f t="shared" si="14"/>
        <v>-3.5899395062590327</v>
      </c>
      <c r="AL294">
        <v>266.75170000000003</v>
      </c>
      <c r="AM294">
        <v>1.0743</v>
      </c>
      <c r="AX294">
        <v>88.708200000000005</v>
      </c>
      <c r="AY294">
        <v>-0.78855736536460352</v>
      </c>
    </row>
    <row r="295" spans="5:51" x14ac:dyDescent="0.3">
      <c r="E295">
        <v>267.67340000000002</v>
      </c>
      <c r="F295">
        <v>1.7299999999999999E-2</v>
      </c>
      <c r="G295" s="3">
        <f t="shared" si="12"/>
        <v>-4.0570487774784034</v>
      </c>
      <c r="I295">
        <v>267.82420000000002</v>
      </c>
      <c r="J295">
        <v>0.70669999999999999</v>
      </c>
      <c r="T295">
        <v>267.31020000000001</v>
      </c>
      <c r="U295">
        <v>2.1600000000000001E-2</v>
      </c>
      <c r="V295">
        <f t="shared" si="13"/>
        <v>-3.8350619642920178</v>
      </c>
      <c r="X295">
        <v>267.52170000000001</v>
      </c>
      <c r="Y295">
        <v>0.747</v>
      </c>
      <c r="AH295">
        <v>267.43759999999997</v>
      </c>
      <c r="AI295">
        <v>2.35E-2</v>
      </c>
      <c r="AJ295">
        <f t="shared" si="14"/>
        <v>-3.7507548578320238</v>
      </c>
      <c r="AL295">
        <v>267.65660000000003</v>
      </c>
      <c r="AM295">
        <v>0.73560000000000003</v>
      </c>
      <c r="AX295">
        <v>88.946100000000001</v>
      </c>
      <c r="AY295" s="3">
        <v>-0.82029896622042886</v>
      </c>
    </row>
    <row r="296" spans="5:51" x14ac:dyDescent="0.3">
      <c r="E296">
        <v>268.35910000000001</v>
      </c>
      <c r="F296">
        <v>1.9300000000000001E-2</v>
      </c>
      <c r="G296" s="3">
        <f t="shared" si="12"/>
        <v>-3.9476501830712971</v>
      </c>
      <c r="I296">
        <v>268.73579999999998</v>
      </c>
      <c r="J296">
        <v>1.1165</v>
      </c>
      <c r="T296">
        <v>268.04610000000002</v>
      </c>
      <c r="U296">
        <v>2.3199999999999998E-2</v>
      </c>
      <c r="V296">
        <f t="shared" si="13"/>
        <v>-3.7636030003098728</v>
      </c>
      <c r="X296">
        <v>268.43389999999999</v>
      </c>
      <c r="Y296">
        <v>1.0773999999999999</v>
      </c>
      <c r="AH296">
        <v>268.16399999999999</v>
      </c>
      <c r="AI296">
        <v>2.5100000000000001E-2</v>
      </c>
      <c r="AJ296">
        <f t="shared" si="14"/>
        <v>-3.6848874328443988</v>
      </c>
      <c r="AL296">
        <v>268.56990000000002</v>
      </c>
      <c r="AM296">
        <v>1.091</v>
      </c>
      <c r="AX296">
        <v>89.532399999999996</v>
      </c>
      <c r="AY296">
        <v>-0.88140633002065327</v>
      </c>
    </row>
    <row r="297" spans="5:51" x14ac:dyDescent="0.3">
      <c r="T297">
        <v>269.15589999999997</v>
      </c>
      <c r="U297">
        <v>1.9099999999999999E-2</v>
      </c>
      <c r="V297">
        <f t="shared" ref="V297:V300" si="15">LN(U297)</f>
        <v>-3.9580669439295528</v>
      </c>
      <c r="X297">
        <v>269.3349</v>
      </c>
      <c r="Y297">
        <v>0.72460000000000002</v>
      </c>
      <c r="AH297">
        <v>269.28149999999999</v>
      </c>
      <c r="AI297">
        <v>2.1100000000000001E-2</v>
      </c>
      <c r="AJ297">
        <f t="shared" ref="AJ297:AJ300" si="16">LN(AI297)</f>
        <v>-3.8584822385001161</v>
      </c>
      <c r="AL297">
        <v>269.47199999999998</v>
      </c>
      <c r="AM297">
        <v>0.71319999999999995</v>
      </c>
      <c r="AX297">
        <v>89.626099999999994</v>
      </c>
      <c r="AY297">
        <v>-0.85143975955453877</v>
      </c>
    </row>
    <row r="298" spans="5:51" x14ac:dyDescent="0.3">
      <c r="T298">
        <v>269.8655</v>
      </c>
      <c r="U298">
        <v>2.0799999999999999E-2</v>
      </c>
      <c r="V298">
        <f t="shared" si="15"/>
        <v>-3.8728022922748648</v>
      </c>
      <c r="X298">
        <v>270.24650000000003</v>
      </c>
      <c r="Y298">
        <v>1.0985</v>
      </c>
      <c r="AH298">
        <v>269.98379999999997</v>
      </c>
      <c r="AI298">
        <v>2.2499999999999999E-2</v>
      </c>
      <c r="AJ298">
        <f t="shared" si="16"/>
        <v>-3.7942399697717626</v>
      </c>
      <c r="AL298">
        <v>270.38459999999998</v>
      </c>
      <c r="AM298">
        <v>1.1121000000000001</v>
      </c>
      <c r="AX298">
        <v>89.863200000000006</v>
      </c>
      <c r="AY298" s="3">
        <v>-0.89306260575494789</v>
      </c>
    </row>
    <row r="299" spans="5:51" x14ac:dyDescent="0.3">
      <c r="T299">
        <v>271.01130000000001</v>
      </c>
      <c r="U299">
        <v>1.6199999999999999E-2</v>
      </c>
      <c r="V299">
        <f t="shared" si="15"/>
        <v>-4.1227440367437991</v>
      </c>
      <c r="X299">
        <v>271.14280000000002</v>
      </c>
      <c r="Y299">
        <v>0.69410000000000005</v>
      </c>
      <c r="AH299">
        <v>271.13319999999999</v>
      </c>
      <c r="AI299">
        <v>1.8200000000000001E-2</v>
      </c>
      <c r="AJ299">
        <f t="shared" si="16"/>
        <v>-4.0063336848993876</v>
      </c>
      <c r="AL299">
        <v>271.28280000000001</v>
      </c>
      <c r="AM299">
        <v>0.68420000000000003</v>
      </c>
      <c r="AX299">
        <v>90.445400000000006</v>
      </c>
      <c r="AY299">
        <v>-0.81418550893700137</v>
      </c>
    </row>
    <row r="300" spans="5:51" x14ac:dyDescent="0.3">
      <c r="T300">
        <v>271.68020000000001</v>
      </c>
      <c r="U300">
        <v>1.84E-2</v>
      </c>
      <c r="V300">
        <f t="shared" si="15"/>
        <v>-3.9954046143671973</v>
      </c>
      <c r="X300">
        <v>272.05349999999999</v>
      </c>
      <c r="Y300">
        <v>1.1274</v>
      </c>
      <c r="AH300">
        <v>271.80009999999999</v>
      </c>
      <c r="AI300">
        <v>0.02</v>
      </c>
      <c r="AJ300">
        <f t="shared" si="16"/>
        <v>-3.912023005428146</v>
      </c>
      <c r="AL300">
        <v>272.19529999999997</v>
      </c>
      <c r="AM300">
        <v>1.1408</v>
      </c>
      <c r="AX300">
        <v>90.537800000000004</v>
      </c>
      <c r="AY300">
        <v>-0.80140076600019938</v>
      </c>
    </row>
    <row r="301" spans="5:51" x14ac:dyDescent="0.3">
      <c r="AX301">
        <v>90.775999999999996</v>
      </c>
      <c r="AY301" s="3">
        <v>-0.83286912373508259</v>
      </c>
    </row>
    <row r="302" spans="5:51" x14ac:dyDescent="0.3">
      <c r="AX302">
        <v>91.362200000000001</v>
      </c>
      <c r="AY302">
        <v>-0.89306260575494789</v>
      </c>
    </row>
    <row r="303" spans="5:51" x14ac:dyDescent="0.3">
      <c r="AX303">
        <v>91.456000000000003</v>
      </c>
      <c r="AY303">
        <v>-0.86346111822962279</v>
      </c>
    </row>
    <row r="304" spans="5:51" x14ac:dyDescent="0.3">
      <c r="AX304">
        <v>91.693399999999997</v>
      </c>
      <c r="AY304" s="3">
        <v>-0.90485635424849198</v>
      </c>
    </row>
    <row r="305" spans="50:51" x14ac:dyDescent="0.3">
      <c r="AX305">
        <v>92.275099999999995</v>
      </c>
      <c r="AY305">
        <v>-0.82667857318446791</v>
      </c>
    </row>
    <row r="306" spans="50:51" x14ac:dyDescent="0.3">
      <c r="AX306">
        <v>92.367500000000007</v>
      </c>
      <c r="AY306">
        <v>-0.81418550893700137</v>
      </c>
    </row>
    <row r="307" spans="50:51" x14ac:dyDescent="0.3">
      <c r="AX307">
        <v>92.606099999999998</v>
      </c>
      <c r="AY307" s="3">
        <v>-0.85143975955453877</v>
      </c>
    </row>
    <row r="308" spans="50:51" x14ac:dyDescent="0.3">
      <c r="AX308">
        <v>93.1922</v>
      </c>
      <c r="AY308">
        <v>-0.91055720002639451</v>
      </c>
    </row>
    <row r="309" spans="50:51" x14ac:dyDescent="0.3">
      <c r="AX309">
        <v>93.286000000000001</v>
      </c>
      <c r="AY309">
        <v>-0.88721748438844794</v>
      </c>
    </row>
    <row r="310" spans="50:51" x14ac:dyDescent="0.3">
      <c r="AX310">
        <v>93.523700000000005</v>
      </c>
      <c r="AY310" s="3">
        <v>-0.92205732676849217</v>
      </c>
    </row>
    <row r="311" spans="50:51" x14ac:dyDescent="0.3">
      <c r="AX311">
        <v>94.105000000000004</v>
      </c>
      <c r="AY311">
        <v>-0.8390982360442496</v>
      </c>
    </row>
    <row r="312" spans="50:51" x14ac:dyDescent="0.3">
      <c r="AX312">
        <v>94.197400000000002</v>
      </c>
      <c r="AY312">
        <v>-0.82667857318446791</v>
      </c>
    </row>
    <row r="313" spans="50:51" x14ac:dyDescent="0.3">
      <c r="AX313">
        <v>94.436199999999999</v>
      </c>
      <c r="AY313" s="3">
        <v>-0.86346111822962279</v>
      </c>
    </row>
    <row r="314" spans="50:51" x14ac:dyDescent="0.3">
      <c r="AX314">
        <v>95.022300000000001</v>
      </c>
      <c r="AY314">
        <v>-0.92205732676849217</v>
      </c>
    </row>
    <row r="315" spans="50:51" x14ac:dyDescent="0.3">
      <c r="AX315">
        <v>95.116200000000006</v>
      </c>
      <c r="AY315">
        <v>-0.89306260575494789</v>
      </c>
    </row>
    <row r="316" spans="50:51" x14ac:dyDescent="0.3">
      <c r="AX316">
        <v>95.354100000000003</v>
      </c>
      <c r="AY316" s="3">
        <v>-0.93318259954437321</v>
      </c>
    </row>
    <row r="317" spans="50:51" x14ac:dyDescent="0.3">
      <c r="AX317">
        <v>95.935000000000002</v>
      </c>
      <c r="AY317">
        <v>-0.85143975955453877</v>
      </c>
    </row>
    <row r="318" spans="50:51" x14ac:dyDescent="0.3">
      <c r="AX318">
        <v>96.027500000000003</v>
      </c>
      <c r="AY318">
        <v>-0.84536639353745635</v>
      </c>
    </row>
    <row r="319" spans="50:51" x14ac:dyDescent="0.3">
      <c r="AX319">
        <v>96.266499999999994</v>
      </c>
      <c r="AY319" s="3">
        <v>-0.87538874055372928</v>
      </c>
    </row>
    <row r="320" spans="50:51" x14ac:dyDescent="0.3">
      <c r="AX320">
        <v>96.852500000000006</v>
      </c>
      <c r="AY320">
        <v>-0.93318259954437321</v>
      </c>
    </row>
    <row r="321" spans="50:51" x14ac:dyDescent="0.3">
      <c r="AX321">
        <v>96.9465</v>
      </c>
      <c r="AY321">
        <v>-0.91055720002639451</v>
      </c>
    </row>
    <row r="322" spans="50:51" x14ac:dyDescent="0.3">
      <c r="AX322">
        <v>97.184600000000003</v>
      </c>
      <c r="AY322" s="3">
        <v>-0.95010608036888566</v>
      </c>
    </row>
    <row r="323" spans="50:51" x14ac:dyDescent="0.3">
      <c r="AX323">
        <v>97.765100000000004</v>
      </c>
      <c r="AY323">
        <v>-0.86346111822962279</v>
      </c>
    </row>
    <row r="324" spans="50:51" x14ac:dyDescent="0.3">
      <c r="AX324">
        <v>97.857500000000002</v>
      </c>
      <c r="AY324">
        <v>-0.85755023685155496</v>
      </c>
    </row>
    <row r="325" spans="50:51" x14ac:dyDescent="0.3">
      <c r="AX325">
        <v>98.096800000000002</v>
      </c>
      <c r="AY325" s="3">
        <v>-0.88721748438844794</v>
      </c>
    </row>
    <row r="326" spans="50:51" x14ac:dyDescent="0.3">
      <c r="AX326">
        <v>98.682900000000004</v>
      </c>
      <c r="AY326">
        <v>-0.94443303782043542</v>
      </c>
    </row>
    <row r="327" spans="50:51" x14ac:dyDescent="0.3">
      <c r="AX327">
        <v>98.776799999999994</v>
      </c>
      <c r="AY327">
        <v>-0.9276044917744285</v>
      </c>
    </row>
    <row r="328" spans="50:51" x14ac:dyDescent="0.3">
      <c r="AX328">
        <v>99.015100000000004</v>
      </c>
      <c r="AY328" s="3">
        <v>-0.96102662571554653</v>
      </c>
    </row>
    <row r="329" spans="50:51" x14ac:dyDescent="0.3">
      <c r="AX329">
        <v>99.595299999999995</v>
      </c>
      <c r="AY329">
        <v>-0.87538874055372928</v>
      </c>
    </row>
    <row r="330" spans="50:51" x14ac:dyDescent="0.3">
      <c r="AX330">
        <v>99.687799999999996</v>
      </c>
      <c r="AY330">
        <v>-0.87538874055372928</v>
      </c>
    </row>
    <row r="331" spans="50:51" x14ac:dyDescent="0.3">
      <c r="AX331">
        <v>99.927199999999999</v>
      </c>
      <c r="AY331" s="3">
        <v>-0.90485635424849198</v>
      </c>
    </row>
    <row r="332" spans="50:51" x14ac:dyDescent="0.3">
      <c r="AX332">
        <v>100.5133</v>
      </c>
      <c r="AY332">
        <v>-0.96102662571554653</v>
      </c>
    </row>
    <row r="333" spans="50:51" x14ac:dyDescent="0.3">
      <c r="AX333">
        <v>100.6073</v>
      </c>
      <c r="AY333">
        <v>-0.93318259954437321</v>
      </c>
    </row>
    <row r="334" spans="50:51" x14ac:dyDescent="0.3">
      <c r="AX334">
        <v>100.8458</v>
      </c>
      <c r="AY334" s="3">
        <v>-0.9773685813827454</v>
      </c>
    </row>
    <row r="335" spans="50:51" x14ac:dyDescent="0.3">
      <c r="AX335">
        <v>101.42570000000001</v>
      </c>
      <c r="AY335">
        <v>-0.89306260575494789</v>
      </c>
    </row>
    <row r="336" spans="50:51" x14ac:dyDescent="0.3">
      <c r="AX336">
        <v>101.5181</v>
      </c>
      <c r="AY336">
        <v>-0.88721748438844794</v>
      </c>
    </row>
    <row r="337" spans="50:51" x14ac:dyDescent="0.3">
      <c r="AX337">
        <v>101.7576</v>
      </c>
      <c r="AY337" s="3">
        <v>-0.92205732676849217</v>
      </c>
    </row>
    <row r="338" spans="50:51" x14ac:dyDescent="0.3">
      <c r="AX338">
        <v>102.3439</v>
      </c>
      <c r="AY338">
        <v>-0.9773685813827454</v>
      </c>
    </row>
    <row r="339" spans="50:51" x14ac:dyDescent="0.3">
      <c r="AX339">
        <v>102.438</v>
      </c>
      <c r="AY339">
        <v>-0.95010608036888566</v>
      </c>
    </row>
    <row r="340" spans="50:51" x14ac:dyDescent="0.3">
      <c r="AX340">
        <v>102.6765</v>
      </c>
      <c r="AY340" s="3">
        <v>-0.99317177621011277</v>
      </c>
    </row>
    <row r="341" spans="50:51" x14ac:dyDescent="0.3">
      <c r="AX341">
        <v>103.256</v>
      </c>
      <c r="AY341">
        <v>-0.91055720002639451</v>
      </c>
    </row>
    <row r="342" spans="50:51" x14ac:dyDescent="0.3">
      <c r="AX342">
        <v>103.3486</v>
      </c>
      <c r="AY342">
        <v>-0.90485635424849198</v>
      </c>
    </row>
    <row r="343" spans="50:51" x14ac:dyDescent="0.3">
      <c r="AX343">
        <v>103.5881</v>
      </c>
      <c r="AY343" s="3">
        <v>-0.93879199722066864</v>
      </c>
    </row>
    <row r="344" spans="50:51" x14ac:dyDescent="0.3">
      <c r="AX344">
        <v>104.1746</v>
      </c>
      <c r="AY344">
        <v>-0.98805529810346582</v>
      </c>
    </row>
    <row r="345" spans="50:51" x14ac:dyDescent="0.3">
      <c r="AX345">
        <v>104.2687</v>
      </c>
      <c r="AY345">
        <v>-0.9718034418044138</v>
      </c>
    </row>
    <row r="346" spans="50:51" x14ac:dyDescent="0.3">
      <c r="AX346">
        <v>104.5072</v>
      </c>
      <c r="AY346" s="3">
        <v>-1.0141792326932804</v>
      </c>
    </row>
    <row r="347" spans="50:51" x14ac:dyDescent="0.3">
      <c r="AX347">
        <v>105.0865</v>
      </c>
      <c r="AY347">
        <v>-0.92205732676849217</v>
      </c>
    </row>
    <row r="348" spans="50:51" x14ac:dyDescent="0.3">
      <c r="AX348">
        <v>105.179</v>
      </c>
      <c r="AY348">
        <v>-0.916290731874155</v>
      </c>
    </row>
    <row r="349" spans="50:51" x14ac:dyDescent="0.3">
      <c r="AX349">
        <v>105.4186</v>
      </c>
      <c r="AY349" s="3">
        <v>-0.95010608036888566</v>
      </c>
    </row>
    <row r="350" spans="50:51" x14ac:dyDescent="0.3">
      <c r="AX350">
        <v>106.00539999999999</v>
      </c>
      <c r="AY350">
        <v>-1.0037567576554309</v>
      </c>
    </row>
    <row r="351" spans="50:51" x14ac:dyDescent="0.3">
      <c r="AX351">
        <v>106.09950000000001</v>
      </c>
      <c r="AY351">
        <v>-0.98269766407175374</v>
      </c>
    </row>
    <row r="352" spans="50:51" x14ac:dyDescent="0.3">
      <c r="AX352">
        <v>106.3381</v>
      </c>
      <c r="AY352" s="3">
        <v>-1.0244328904938582</v>
      </c>
    </row>
    <row r="353" spans="50:51" x14ac:dyDescent="0.3">
      <c r="AX353">
        <v>106.91719999999999</v>
      </c>
      <c r="AY353">
        <v>-0.93879199722066864</v>
      </c>
    </row>
    <row r="354" spans="50:51" x14ac:dyDescent="0.3">
      <c r="AX354">
        <v>107.0097</v>
      </c>
      <c r="AY354">
        <v>-0.93318259954437321</v>
      </c>
    </row>
    <row r="355" spans="50:51" x14ac:dyDescent="0.3">
      <c r="AX355">
        <v>107.24930000000001</v>
      </c>
      <c r="AY355" s="3">
        <v>-0.96653194831090172</v>
      </c>
    </row>
    <row r="356" spans="50:51" x14ac:dyDescent="0.3">
      <c r="AX356">
        <v>107.83620000000001</v>
      </c>
      <c r="AY356">
        <v>-1.0194314907936683</v>
      </c>
    </row>
    <row r="357" spans="50:51" x14ac:dyDescent="0.3">
      <c r="AX357">
        <v>107.93040000000001</v>
      </c>
      <c r="AY357">
        <v>-1.0037567576554309</v>
      </c>
    </row>
    <row r="358" spans="50:51" x14ac:dyDescent="0.3">
      <c r="AX358">
        <v>108.169</v>
      </c>
      <c r="AY358" s="3">
        <v>-1.0446924466786793</v>
      </c>
    </row>
    <row r="359" spans="50:51" x14ac:dyDescent="0.3">
      <c r="AX359">
        <v>108.7479</v>
      </c>
      <c r="AY359">
        <v>-0.95010608036888566</v>
      </c>
    </row>
    <row r="360" spans="50:51" x14ac:dyDescent="0.3">
      <c r="AX360">
        <v>108.8404</v>
      </c>
      <c r="AY360">
        <v>-0.95010608036888566</v>
      </c>
    </row>
    <row r="361" spans="50:51" x14ac:dyDescent="0.3">
      <c r="AX361">
        <v>109.08</v>
      </c>
      <c r="AY361" s="3">
        <v>-0.98269766407175374</v>
      </c>
    </row>
    <row r="362" spans="50:51" x14ac:dyDescent="0.3">
      <c r="AX362">
        <v>109.66719999999999</v>
      </c>
      <c r="AY362">
        <v>-1.0347927759551556</v>
      </c>
    </row>
    <row r="363" spans="50:51" x14ac:dyDescent="0.3">
      <c r="AX363">
        <v>109.76130000000001</v>
      </c>
      <c r="AY363">
        <v>-1.0194314907936683</v>
      </c>
    </row>
    <row r="364" spans="50:51" x14ac:dyDescent="0.3">
      <c r="AX364">
        <v>109.9999</v>
      </c>
      <c r="AY364" s="3">
        <v>-1.0598724603521792</v>
      </c>
    </row>
    <row r="365" spans="50:51" x14ac:dyDescent="0.3">
      <c r="AX365">
        <v>110.5787</v>
      </c>
      <c r="AY365">
        <v>-0.9718034418044138</v>
      </c>
    </row>
    <row r="366" spans="50:51" x14ac:dyDescent="0.3">
      <c r="AX366">
        <v>110.6712</v>
      </c>
      <c r="AY366">
        <v>-0.96102662571554653</v>
      </c>
    </row>
    <row r="367" spans="50:51" x14ac:dyDescent="0.3">
      <c r="AX367">
        <v>110.91079999999999</v>
      </c>
      <c r="AY367" s="3">
        <v>-0.9985859746009853</v>
      </c>
    </row>
    <row r="368" spans="50:51" x14ac:dyDescent="0.3">
      <c r="AX368">
        <v>111.4982</v>
      </c>
      <c r="AY368">
        <v>-1.0498221244986778</v>
      </c>
    </row>
    <row r="369" spans="50:51" x14ac:dyDescent="0.3">
      <c r="AX369">
        <v>111.5924</v>
      </c>
      <c r="AY369">
        <v>-1.0297394243817344</v>
      </c>
    </row>
    <row r="370" spans="50:51" x14ac:dyDescent="0.3">
      <c r="AX370">
        <v>111.83110000000001</v>
      </c>
      <c r="AY370" s="3">
        <v>-1.0744075999712923</v>
      </c>
    </row>
    <row r="371" spans="50:51" x14ac:dyDescent="0.3">
      <c r="AX371">
        <v>112.40949999999999</v>
      </c>
      <c r="AY371">
        <v>-0.9773685813827454</v>
      </c>
    </row>
    <row r="372" spans="50:51" x14ac:dyDescent="0.3">
      <c r="AX372">
        <v>112.502</v>
      </c>
      <c r="AY372">
        <v>-0.9773685813827454</v>
      </c>
    </row>
    <row r="373" spans="50:51" x14ac:dyDescent="0.3">
      <c r="AX373">
        <v>112.7418</v>
      </c>
      <c r="AY373" s="3">
        <v>-1.0141792326932804</v>
      </c>
    </row>
    <row r="374" spans="50:51" x14ac:dyDescent="0.3">
      <c r="AX374">
        <v>113.3293</v>
      </c>
      <c r="AY374">
        <v>-1.0598724603521792</v>
      </c>
    </row>
    <row r="375" spans="50:51" x14ac:dyDescent="0.3">
      <c r="AX375">
        <v>113.42359999999999</v>
      </c>
      <c r="AY375">
        <v>-1.0498221244986778</v>
      </c>
    </row>
    <row r="376" spans="50:51" x14ac:dyDescent="0.3">
      <c r="AX376">
        <v>113.6622</v>
      </c>
      <c r="AY376" s="3">
        <v>-1.0841178425176572</v>
      </c>
    </row>
    <row r="377" spans="50:51" x14ac:dyDescent="0.3">
      <c r="AX377">
        <v>114.2405</v>
      </c>
      <c r="AY377">
        <v>-0.99317177621011277</v>
      </c>
    </row>
    <row r="378" spans="50:51" x14ac:dyDescent="0.3">
      <c r="AX378">
        <v>114.3329</v>
      </c>
      <c r="AY378">
        <v>-0.99317177621011277</v>
      </c>
    </row>
    <row r="379" spans="50:51" x14ac:dyDescent="0.3">
      <c r="AX379">
        <v>114.5727</v>
      </c>
      <c r="AY379" s="3">
        <v>-1.0297394243817344</v>
      </c>
    </row>
    <row r="380" spans="50:51" x14ac:dyDescent="0.3">
      <c r="AX380">
        <v>115.1605</v>
      </c>
      <c r="AY380">
        <v>-1.0793980697443055</v>
      </c>
    </row>
    <row r="381" spans="50:51" x14ac:dyDescent="0.3">
      <c r="AX381">
        <v>115.2548</v>
      </c>
      <c r="AY381">
        <v>-1.0647907401925991</v>
      </c>
    </row>
    <row r="382" spans="50:51" x14ac:dyDescent="0.3">
      <c r="AX382">
        <v>115.4935</v>
      </c>
      <c r="AY382" s="3">
        <v>-1.103222901225793</v>
      </c>
    </row>
    <row r="383" spans="50:51" x14ac:dyDescent="0.3">
      <c r="AX383">
        <v>116.0714</v>
      </c>
      <c r="AY383">
        <v>-1.0141792326932804</v>
      </c>
    </row>
    <row r="384" spans="50:51" x14ac:dyDescent="0.3">
      <c r="AX384">
        <v>116.164</v>
      </c>
      <c r="AY384">
        <v>-1.0089544167375744</v>
      </c>
    </row>
    <row r="385" spans="50:51" x14ac:dyDescent="0.3">
      <c r="AX385">
        <v>116.4038</v>
      </c>
      <c r="AY385" s="3">
        <v>-1.0446924466786793</v>
      </c>
    </row>
    <row r="386" spans="50:51" x14ac:dyDescent="0.3">
      <c r="AX386">
        <v>116.9918</v>
      </c>
      <c r="AY386">
        <v>-1.0891571298973546</v>
      </c>
    </row>
    <row r="387" spans="50:51" x14ac:dyDescent="0.3">
      <c r="AX387">
        <v>117.0861</v>
      </c>
      <c r="AY387">
        <v>-1.0793980697443055</v>
      </c>
    </row>
    <row r="388" spans="50:51" x14ac:dyDescent="0.3">
      <c r="AX388">
        <v>117.3248</v>
      </c>
      <c r="AY388" s="3">
        <v>-1.1220856448537517</v>
      </c>
    </row>
    <row r="389" spans="50:51" x14ac:dyDescent="0.3">
      <c r="AX389">
        <v>117.9025</v>
      </c>
      <c r="AY389">
        <v>-1.0297394243817344</v>
      </c>
    </row>
    <row r="390" spans="50:51" x14ac:dyDescent="0.3">
      <c r="AX390">
        <v>117.995</v>
      </c>
      <c r="AY390">
        <v>-1.0244328904938582</v>
      </c>
    </row>
    <row r="391" spans="50:51" x14ac:dyDescent="0.3">
      <c r="AX391">
        <v>118.2349</v>
      </c>
      <c r="AY391" s="3">
        <v>-1.0598724603521792</v>
      </c>
    </row>
    <row r="392" spans="50:51" x14ac:dyDescent="0.3">
      <c r="AX392">
        <v>118.8231</v>
      </c>
      <c r="AY392">
        <v>-1.1080567474961094</v>
      </c>
    </row>
    <row r="393" spans="50:51" x14ac:dyDescent="0.3">
      <c r="AX393">
        <v>118.9175</v>
      </c>
      <c r="AY393">
        <v>-1.0939232991819783</v>
      </c>
    </row>
    <row r="394" spans="50:51" x14ac:dyDescent="0.3">
      <c r="AX394">
        <v>119.1563</v>
      </c>
      <c r="AY394" s="3">
        <v>-1.1406850650900175</v>
      </c>
    </row>
    <row r="395" spans="50:51" x14ac:dyDescent="0.3">
      <c r="AX395">
        <v>119.7336</v>
      </c>
      <c r="AY395">
        <v>-1.0398717936455097</v>
      </c>
    </row>
    <row r="396" spans="50:51" x14ac:dyDescent="0.3">
      <c r="AX396">
        <v>119.8262</v>
      </c>
      <c r="AY396">
        <v>-1.0398717936455097</v>
      </c>
    </row>
    <row r="397" spans="50:51" x14ac:dyDescent="0.3">
      <c r="AX397">
        <v>120.06610000000001</v>
      </c>
      <c r="AY397" s="3">
        <v>-1.0793980697443055</v>
      </c>
    </row>
    <row r="398" spans="50:51" x14ac:dyDescent="0.3">
      <c r="AX398">
        <v>120.6545</v>
      </c>
      <c r="AY398">
        <v>-1.1220856448537517</v>
      </c>
    </row>
    <row r="399" spans="50:51" x14ac:dyDescent="0.3">
      <c r="AX399">
        <v>120.74890000000001</v>
      </c>
      <c r="AY399">
        <v>-1.1129140733789693</v>
      </c>
    </row>
    <row r="400" spans="50:51" x14ac:dyDescent="0.3">
      <c r="AX400">
        <v>120.98779999999999</v>
      </c>
      <c r="AY400" s="3">
        <v>-1.1586808151342292</v>
      </c>
    </row>
    <row r="401" spans="50:51" x14ac:dyDescent="0.3">
      <c r="AX401">
        <v>121.56480000000001</v>
      </c>
      <c r="AY401">
        <v>-1.0546911016101816</v>
      </c>
    </row>
    <row r="402" spans="50:51" x14ac:dyDescent="0.3">
      <c r="AX402">
        <v>121.6574</v>
      </c>
      <c r="AY402">
        <v>-1.0598724603521792</v>
      </c>
    </row>
    <row r="403" spans="50:51" x14ac:dyDescent="0.3">
      <c r="AX403">
        <v>121.8974</v>
      </c>
      <c r="AY403" s="3">
        <v>-1.0939232991819783</v>
      </c>
    </row>
    <row r="404" spans="50:51" x14ac:dyDescent="0.3">
      <c r="AX404">
        <v>122.486</v>
      </c>
      <c r="AY404">
        <v>-1.1406850650900175</v>
      </c>
    </row>
    <row r="405" spans="50:51" x14ac:dyDescent="0.3">
      <c r="AX405">
        <v>122.5804</v>
      </c>
      <c r="AY405">
        <v>-1.1267031688346354</v>
      </c>
    </row>
    <row r="406" spans="50:51" x14ac:dyDescent="0.3">
      <c r="AX406">
        <v>122.8193</v>
      </c>
      <c r="AY406" s="3">
        <v>-1.1721511920029801</v>
      </c>
    </row>
    <row r="407" spans="50:51" x14ac:dyDescent="0.3">
      <c r="AX407">
        <v>123.3959</v>
      </c>
      <c r="AY407">
        <v>-1.0744075999712923</v>
      </c>
    </row>
    <row r="408" spans="50:51" x14ac:dyDescent="0.3">
      <c r="AX408">
        <v>123.48869999999999</v>
      </c>
      <c r="AY408">
        <v>-1.0744075999712923</v>
      </c>
    </row>
    <row r="409" spans="50:51" x14ac:dyDescent="0.3">
      <c r="AX409">
        <v>123.72880000000001</v>
      </c>
      <c r="AY409" s="3">
        <v>-1.1129140733789693</v>
      </c>
    </row>
    <row r="410" spans="50:51" x14ac:dyDescent="0.3">
      <c r="AX410">
        <v>124.31740000000001</v>
      </c>
      <c r="AY410">
        <v>-1.1542307124311217</v>
      </c>
    </row>
    <row r="411" spans="50:51" x14ac:dyDescent="0.3">
      <c r="AX411">
        <v>124.4121</v>
      </c>
      <c r="AY411">
        <v>-1.1450751630784506</v>
      </c>
    </row>
    <row r="412" spans="50:51" x14ac:dyDescent="0.3">
      <c r="AX412">
        <v>124.651</v>
      </c>
      <c r="AY412" s="3">
        <v>-1.1851510500853482</v>
      </c>
    </row>
    <row r="413" spans="50:51" x14ac:dyDescent="0.3">
      <c r="AX413">
        <v>125.2272</v>
      </c>
      <c r="AY413">
        <v>-1.0891571298973546</v>
      </c>
    </row>
    <row r="414" spans="50:51" x14ac:dyDescent="0.3">
      <c r="AX414">
        <v>125.3201</v>
      </c>
      <c r="AY414">
        <v>-1.0891571298973546</v>
      </c>
    </row>
    <row r="415" spans="50:51" x14ac:dyDescent="0.3">
      <c r="AX415">
        <v>125.56019999999999</v>
      </c>
      <c r="AY415" s="3">
        <v>-1.1267031688346354</v>
      </c>
    </row>
    <row r="416" spans="50:51" x14ac:dyDescent="0.3">
      <c r="AX416">
        <v>126.149</v>
      </c>
      <c r="AY416">
        <v>-1.1721511920029801</v>
      </c>
    </row>
    <row r="417" spans="50:51" x14ac:dyDescent="0.3">
      <c r="AX417">
        <v>126.24379999999999</v>
      </c>
      <c r="AY417">
        <v>-1.1631508098056809</v>
      </c>
    </row>
    <row r="418" spans="50:51" x14ac:dyDescent="0.3">
      <c r="AX418">
        <v>126.4828</v>
      </c>
      <c r="AY418" s="3">
        <v>-1.2069773133462347</v>
      </c>
    </row>
    <row r="419" spans="50:51" x14ac:dyDescent="0.3">
      <c r="AX419">
        <v>127.0585</v>
      </c>
      <c r="AY419">
        <v>-1.103222901225793</v>
      </c>
    </row>
    <row r="420" spans="50:51" x14ac:dyDescent="0.3">
      <c r="AX420">
        <v>127.1514</v>
      </c>
      <c r="AY420">
        <v>-1.1080567474961094</v>
      </c>
    </row>
    <row r="421" spans="50:51" x14ac:dyDescent="0.3">
      <c r="AX421">
        <v>127.3917</v>
      </c>
      <c r="AY421" s="3">
        <v>-1.1450751630784506</v>
      </c>
    </row>
    <row r="422" spans="50:51" x14ac:dyDescent="0.3">
      <c r="AX422">
        <v>127.98050000000001</v>
      </c>
      <c r="AY422">
        <v>-1.1851510500853482</v>
      </c>
    </row>
    <row r="423" spans="50:51" x14ac:dyDescent="0.3">
      <c r="AX423">
        <v>128.07550000000001</v>
      </c>
      <c r="AY423">
        <v>-1.1763576372929625</v>
      </c>
    </row>
    <row r="424" spans="50:51" x14ac:dyDescent="0.3">
      <c r="AX424">
        <v>128.31460000000001</v>
      </c>
      <c r="AY424" s="3">
        <v>-1.2238354334221877</v>
      </c>
    </row>
    <row r="425" spans="50:51" x14ac:dyDescent="0.3">
      <c r="AX425">
        <v>128.89009999999999</v>
      </c>
      <c r="AY425">
        <v>-1.1220856448537517</v>
      </c>
    </row>
    <row r="426" spans="50:51" x14ac:dyDescent="0.3">
      <c r="AX426">
        <v>128.9829</v>
      </c>
      <c r="AY426">
        <v>-1.1267031688346354</v>
      </c>
    </row>
    <row r="427" spans="50:51" x14ac:dyDescent="0.3">
      <c r="AX427">
        <v>129.22329999999999</v>
      </c>
      <c r="AY427" s="3">
        <v>-1.1631508098056809</v>
      </c>
    </row>
    <row r="428" spans="50:51" x14ac:dyDescent="0.3">
      <c r="AX428">
        <v>129.8125</v>
      </c>
      <c r="AY428">
        <v>-1.2026403590921573</v>
      </c>
    </row>
    <row r="429" spans="50:51" x14ac:dyDescent="0.3">
      <c r="AX429">
        <v>129.9074</v>
      </c>
      <c r="AY429">
        <v>-1.194022473472768</v>
      </c>
    </row>
    <row r="430" spans="50:51" x14ac:dyDescent="0.3">
      <c r="AX430">
        <v>130.14660000000001</v>
      </c>
      <c r="AY430" s="3">
        <v>-1.2444476368916542</v>
      </c>
    </row>
    <row r="431" spans="50:51" x14ac:dyDescent="0.3">
      <c r="AX431">
        <v>130.72149999999999</v>
      </c>
      <c r="AY431">
        <v>-1.1406850650900175</v>
      </c>
    </row>
    <row r="432" spans="50:51" x14ac:dyDescent="0.3">
      <c r="AX432">
        <v>130.81450000000001</v>
      </c>
      <c r="AY432">
        <v>-1.1406850650900175</v>
      </c>
    </row>
    <row r="433" spans="50:51" x14ac:dyDescent="0.3">
      <c r="AX433">
        <v>131.0549</v>
      </c>
      <c r="AY433" s="3">
        <v>-1.18090753139494</v>
      </c>
    </row>
    <row r="434" spans="50:51" x14ac:dyDescent="0.3">
      <c r="AX434">
        <v>131.64420000000001</v>
      </c>
      <c r="AY434">
        <v>-1.2194249088848577</v>
      </c>
    </row>
    <row r="435" spans="50:51" x14ac:dyDescent="0.3">
      <c r="AX435">
        <v>131.73929999999999</v>
      </c>
      <c r="AY435">
        <v>-1.2109974192629005</v>
      </c>
    </row>
    <row r="436" spans="50:51" x14ac:dyDescent="0.3">
      <c r="AX436">
        <v>131.9785</v>
      </c>
      <c r="AY436" s="3">
        <v>-1.2608959517255571</v>
      </c>
    </row>
    <row r="437" spans="50:51" x14ac:dyDescent="0.3">
      <c r="AX437">
        <v>132.55279999999999</v>
      </c>
      <c r="AY437">
        <v>-1.1586808151342292</v>
      </c>
    </row>
    <row r="438" spans="50:51" x14ac:dyDescent="0.3">
      <c r="AX438">
        <v>132.64609999999999</v>
      </c>
      <c r="AY438">
        <v>-1.1586808151342292</v>
      </c>
    </row>
    <row r="439" spans="50:51" x14ac:dyDescent="0.3">
      <c r="AX439">
        <v>132.88640000000001</v>
      </c>
      <c r="AY439" s="3">
        <v>-1.1983221328171216</v>
      </c>
    </row>
    <row r="440" spans="50:51" x14ac:dyDescent="0.3">
      <c r="AX440">
        <v>133.47579999999999</v>
      </c>
      <c r="AY440">
        <v>-1.2402910670000475</v>
      </c>
    </row>
    <row r="441" spans="50:51" x14ac:dyDescent="0.3">
      <c r="AX441">
        <v>133.57130000000001</v>
      </c>
      <c r="AY441">
        <v>-1.2238354334221877</v>
      </c>
    </row>
    <row r="442" spans="50:51" x14ac:dyDescent="0.3">
      <c r="AX442">
        <v>133.81039999999999</v>
      </c>
      <c r="AY442" s="3">
        <v>-1.276901984348694</v>
      </c>
    </row>
    <row r="443" spans="50:51" x14ac:dyDescent="0.3">
      <c r="AX443">
        <v>134.3843</v>
      </c>
      <c r="AY443">
        <v>-1.1763576372929625</v>
      </c>
    </row>
    <row r="444" spans="50:51" x14ac:dyDescent="0.3">
      <c r="AX444">
        <v>134.4778</v>
      </c>
      <c r="AY444">
        <v>-1.1763576372929625</v>
      </c>
    </row>
    <row r="445" spans="50:51" x14ac:dyDescent="0.3">
      <c r="AX445">
        <v>134.71799999999999</v>
      </c>
      <c r="AY445" s="3">
        <v>-1.2194249088848577</v>
      </c>
    </row>
    <row r="446" spans="50:51" x14ac:dyDescent="0.3">
      <c r="AX446">
        <v>135.30760000000001</v>
      </c>
      <c r="AY446">
        <v>-1.2566705933263851</v>
      </c>
    </row>
    <row r="447" spans="50:51" x14ac:dyDescent="0.3">
      <c r="AX447">
        <v>135.4033</v>
      </c>
      <c r="AY447">
        <v>-1.2444476368916542</v>
      </c>
    </row>
    <row r="448" spans="50:51" x14ac:dyDescent="0.3">
      <c r="AX448">
        <v>135.6422</v>
      </c>
      <c r="AY448" s="3">
        <v>-1.2968193546922879</v>
      </c>
    </row>
    <row r="449" spans="50:51" x14ac:dyDescent="0.3">
      <c r="AX449">
        <v>136.21600000000001</v>
      </c>
      <c r="AY449">
        <v>-1.194022473472768</v>
      </c>
    </row>
    <row r="450" spans="50:51" x14ac:dyDescent="0.3">
      <c r="AX450">
        <v>136.30959999999999</v>
      </c>
      <c r="AY450">
        <v>-1.1897412220792116</v>
      </c>
    </row>
    <row r="451" spans="50:51" x14ac:dyDescent="0.3">
      <c r="AX451">
        <v>136.5496</v>
      </c>
      <c r="AY451" s="3">
        <v>-1.2402910670000475</v>
      </c>
    </row>
    <row r="452" spans="50:51" x14ac:dyDescent="0.3">
      <c r="AX452">
        <v>137.1396</v>
      </c>
      <c r="AY452">
        <v>-1.2729656758128873</v>
      </c>
    </row>
    <row r="453" spans="50:51" x14ac:dyDescent="0.3">
      <c r="AX453">
        <v>137.2355</v>
      </c>
      <c r="AY453">
        <v>-1.2608959517255571</v>
      </c>
    </row>
    <row r="454" spans="50:51" x14ac:dyDescent="0.3">
      <c r="AX454">
        <v>137.4742</v>
      </c>
      <c r="AY454" s="3">
        <v>-1.3123006812115643</v>
      </c>
    </row>
    <row r="455" spans="50:51" x14ac:dyDescent="0.3">
      <c r="AX455">
        <v>138.04769999999999</v>
      </c>
      <c r="AY455">
        <v>-1.2069773133462347</v>
      </c>
    </row>
    <row r="456" spans="50:51" x14ac:dyDescent="0.3">
      <c r="AX456">
        <v>138.14150000000001</v>
      </c>
      <c r="AY456">
        <v>-1.2109974192629005</v>
      </c>
    </row>
    <row r="457" spans="50:51" x14ac:dyDescent="0.3">
      <c r="AX457">
        <v>138.38130000000001</v>
      </c>
      <c r="AY457" s="3">
        <v>-1.2566705933263851</v>
      </c>
    </row>
    <row r="458" spans="50:51" x14ac:dyDescent="0.3">
      <c r="AX458">
        <v>138.97149999999999</v>
      </c>
      <c r="AY458">
        <v>-1.2848213921892568</v>
      </c>
    </row>
    <row r="459" spans="50:51" x14ac:dyDescent="0.3">
      <c r="AX459">
        <v>139.0676</v>
      </c>
      <c r="AY459">
        <v>-1.2808538486618937</v>
      </c>
    </row>
    <row r="460" spans="50:51" x14ac:dyDescent="0.3">
      <c r="AX460">
        <v>139.30619999999999</v>
      </c>
      <c r="AY460" s="3">
        <v>-1.3348410795309749</v>
      </c>
    </row>
    <row r="461" spans="50:51" x14ac:dyDescent="0.3">
      <c r="AX461">
        <v>139.8793</v>
      </c>
      <c r="AY461">
        <v>-1.2238354334221877</v>
      </c>
    </row>
    <row r="462" spans="50:51" x14ac:dyDescent="0.3">
      <c r="AX462">
        <v>139.97329999999999</v>
      </c>
      <c r="AY462">
        <v>-1.2279240251484493</v>
      </c>
    </row>
    <row r="463" spans="50:51" x14ac:dyDescent="0.3">
      <c r="AX463">
        <v>140.2131</v>
      </c>
      <c r="AY463" s="3">
        <v>-1.2729656758128873</v>
      </c>
    </row>
    <row r="464" spans="50:51" x14ac:dyDescent="0.3">
      <c r="AX464">
        <v>140.80340000000001</v>
      </c>
      <c r="AY464">
        <v>-1.3045300593172511</v>
      </c>
    </row>
    <row r="465" spans="50:51" x14ac:dyDescent="0.3">
      <c r="AX465">
        <v>140.8998</v>
      </c>
      <c r="AY465">
        <v>-1.2968193546922879</v>
      </c>
    </row>
    <row r="466" spans="50:51" x14ac:dyDescent="0.3">
      <c r="AX466">
        <v>141.13839999999999</v>
      </c>
      <c r="AY466" s="3">
        <v>-1.3497695864375185</v>
      </c>
    </row>
    <row r="467" spans="50:51" x14ac:dyDescent="0.3">
      <c r="AX467">
        <v>141.71100000000001</v>
      </c>
      <c r="AY467">
        <v>-1.2444476368916542</v>
      </c>
    </row>
    <row r="468" spans="50:51" x14ac:dyDescent="0.3">
      <c r="AX468">
        <v>141.80520000000001</v>
      </c>
      <c r="AY468">
        <v>-1.2444476368916542</v>
      </c>
    </row>
    <row r="469" spans="50:51" x14ac:dyDescent="0.3">
      <c r="AX469">
        <v>142.04490000000001</v>
      </c>
      <c r="AY469" s="3">
        <v>-1.2928040180325517</v>
      </c>
    </row>
    <row r="470" spans="50:51" x14ac:dyDescent="0.3">
      <c r="AX470">
        <v>142.6354</v>
      </c>
      <c r="AY470">
        <v>-1.3235073730211258</v>
      </c>
    </row>
    <row r="471" spans="50:51" x14ac:dyDescent="0.3">
      <c r="AX471">
        <v>142.7321</v>
      </c>
      <c r="AY471">
        <v>-1.316022308134559</v>
      </c>
    </row>
    <row r="472" spans="50:51" x14ac:dyDescent="0.3">
      <c r="AX472">
        <v>142.97069999999999</v>
      </c>
      <c r="AY472" s="3">
        <v>-1.3719970564190662</v>
      </c>
    </row>
    <row r="473" spans="50:51" x14ac:dyDescent="0.3">
      <c r="AX473">
        <v>143.5427</v>
      </c>
      <c r="AY473">
        <v>-1.2608959517255571</v>
      </c>
    </row>
    <row r="474" spans="50:51" x14ac:dyDescent="0.3">
      <c r="AX474">
        <v>143.637</v>
      </c>
      <c r="AY474">
        <v>-1.2647849437226935</v>
      </c>
    </row>
    <row r="475" spans="50:51" x14ac:dyDescent="0.3">
      <c r="AX475">
        <v>143.87690000000001</v>
      </c>
      <c r="AY475" s="3">
        <v>-1.3123006812115643</v>
      </c>
    </row>
    <row r="476" spans="50:51" x14ac:dyDescent="0.3">
      <c r="AX476">
        <v>144.4675</v>
      </c>
      <c r="AY476">
        <v>-1.3424688815798611</v>
      </c>
    </row>
    <row r="477" spans="50:51" x14ac:dyDescent="0.3">
      <c r="AX477">
        <v>144.56440000000001</v>
      </c>
      <c r="AY477">
        <v>-1.3348410795309749</v>
      </c>
    </row>
    <row r="478" spans="50:51" x14ac:dyDescent="0.3">
      <c r="AX478">
        <v>144.803</v>
      </c>
      <c r="AY478" s="3">
        <v>-1.3899008567140023</v>
      </c>
    </row>
    <row r="479" spans="50:51" x14ac:dyDescent="0.3">
      <c r="AX479">
        <v>145.37450000000001</v>
      </c>
      <c r="AY479">
        <v>-1.276901984348694</v>
      </c>
    </row>
    <row r="480" spans="50:51" x14ac:dyDescent="0.3">
      <c r="AX480">
        <v>145.46899999999999</v>
      </c>
      <c r="AY480">
        <v>-1.2808538486618937</v>
      </c>
    </row>
    <row r="481" spans="50:51" x14ac:dyDescent="0.3">
      <c r="AX481">
        <v>145.7089</v>
      </c>
      <c r="AY481" s="3">
        <v>-1.3310488868939121</v>
      </c>
    </row>
    <row r="482" spans="50:51" x14ac:dyDescent="0.3">
      <c r="AX482">
        <v>146.2996</v>
      </c>
      <c r="AY482">
        <v>-1.361016553935622</v>
      </c>
    </row>
    <row r="483" spans="50:51" x14ac:dyDescent="0.3">
      <c r="AX483">
        <v>146.39680000000001</v>
      </c>
      <c r="AY483">
        <v>-1.3536335788803424</v>
      </c>
    </row>
    <row r="484" spans="50:51" x14ac:dyDescent="0.3">
      <c r="AX484">
        <v>146.6352</v>
      </c>
      <c r="AY484" s="3">
        <v>-1.4073137283439661</v>
      </c>
    </row>
    <row r="485" spans="50:51" x14ac:dyDescent="0.3">
      <c r="AX485">
        <v>147.20650000000001</v>
      </c>
      <c r="AY485">
        <v>-1.2928040180325517</v>
      </c>
    </row>
    <row r="486" spans="50:51" x14ac:dyDescent="0.3">
      <c r="AX486">
        <v>147.30099999999999</v>
      </c>
      <c r="AY486">
        <v>-1.2968193546922879</v>
      </c>
    </row>
    <row r="487" spans="50:51" x14ac:dyDescent="0.3">
      <c r="AX487">
        <v>147.54079999999999</v>
      </c>
      <c r="AY487" s="3">
        <v>-1.3497695864375185</v>
      </c>
    </row>
    <row r="488" spans="50:51" x14ac:dyDescent="0.3">
      <c r="AX488">
        <v>148.1319</v>
      </c>
      <c r="AY488">
        <v>-1.3719970564190662</v>
      </c>
    </row>
    <row r="489" spans="50:51" x14ac:dyDescent="0.3">
      <c r="AX489">
        <v>148.22919999999999</v>
      </c>
      <c r="AY489">
        <v>-1.3684544429915595</v>
      </c>
    </row>
    <row r="490" spans="50:51" x14ac:dyDescent="0.3">
      <c r="AX490">
        <v>148.4676</v>
      </c>
      <c r="AY490" s="3">
        <v>-1.4283671375417983</v>
      </c>
    </row>
    <row r="491" spans="50:51" x14ac:dyDescent="0.3">
      <c r="AX491">
        <v>149.0384</v>
      </c>
      <c r="AY491">
        <v>-1.3123006812115643</v>
      </c>
    </row>
    <row r="492" spans="50:51" x14ac:dyDescent="0.3">
      <c r="AX492">
        <v>149.13310000000001</v>
      </c>
      <c r="AY492">
        <v>-1.3197578373196464</v>
      </c>
    </row>
    <row r="493" spans="50:51" x14ac:dyDescent="0.3">
      <c r="AX493">
        <v>149.37289999999999</v>
      </c>
      <c r="AY493" s="3">
        <v>-1.3684544429915595</v>
      </c>
    </row>
    <row r="494" spans="50:51" x14ac:dyDescent="0.3">
      <c r="AX494">
        <v>149.96420000000001</v>
      </c>
      <c r="AY494">
        <v>-1.3935204062116302</v>
      </c>
    </row>
    <row r="495" spans="50:51" x14ac:dyDescent="0.3">
      <c r="AX495">
        <v>150.0617</v>
      </c>
      <c r="AY495">
        <v>-1.3899008567140023</v>
      </c>
    </row>
    <row r="496" spans="50:51" x14ac:dyDescent="0.3">
      <c r="AX496">
        <v>150.30000000000001</v>
      </c>
      <c r="AY496" s="3">
        <v>-1.4485953873172699</v>
      </c>
    </row>
    <row r="497" spans="50:51" x14ac:dyDescent="0.3">
      <c r="AX497">
        <v>150.87029999999999</v>
      </c>
      <c r="AY497">
        <v>-1.3272710206704297</v>
      </c>
    </row>
    <row r="498" spans="50:51" x14ac:dyDescent="0.3">
      <c r="AX498">
        <v>150.96510000000001</v>
      </c>
      <c r="AY498">
        <v>-1.3386477076525376</v>
      </c>
    </row>
    <row r="499" spans="50:51" x14ac:dyDescent="0.3">
      <c r="AX499">
        <v>151.20500000000001</v>
      </c>
      <c r="AY499" s="3">
        <v>-1.3899008567140023</v>
      </c>
    </row>
    <row r="500" spans="50:51" x14ac:dyDescent="0.3">
      <c r="AX500">
        <v>151.79660000000001</v>
      </c>
      <c r="AY500">
        <v>-1.4109969737602623</v>
      </c>
    </row>
    <row r="501" spans="50:51" x14ac:dyDescent="0.3">
      <c r="AX501">
        <v>151.89420000000001</v>
      </c>
      <c r="AY501">
        <v>-1.4040510827091497</v>
      </c>
    </row>
    <row r="502" spans="50:51" x14ac:dyDescent="0.3">
      <c r="AX502">
        <v>152.13249999999999</v>
      </c>
      <c r="AY502" s="3">
        <v>-1.4618803480764857</v>
      </c>
    </row>
    <row r="503" spans="50:51" x14ac:dyDescent="0.3">
      <c r="AX503">
        <v>152.70230000000001</v>
      </c>
      <c r="AY503">
        <v>-1.3497695864375185</v>
      </c>
    </row>
    <row r="504" spans="50:51" x14ac:dyDescent="0.3">
      <c r="AX504">
        <v>152.79730000000001</v>
      </c>
      <c r="AY504">
        <v>-1.3536335788803424</v>
      </c>
    </row>
    <row r="505" spans="50:51" x14ac:dyDescent="0.3">
      <c r="AX505">
        <v>153.03710000000001</v>
      </c>
      <c r="AY505" s="3">
        <v>-1.4073137283439661</v>
      </c>
    </row>
    <row r="506" spans="50:51" x14ac:dyDescent="0.3">
      <c r="AX506">
        <v>153.62889999999999</v>
      </c>
      <c r="AY506">
        <v>-1.4283671375417983</v>
      </c>
    </row>
    <row r="507" spans="50:51" x14ac:dyDescent="0.3">
      <c r="AX507">
        <v>153.72669999999999</v>
      </c>
      <c r="AY507">
        <v>-1.4250351894363211</v>
      </c>
    </row>
    <row r="508" spans="50:51" x14ac:dyDescent="0.3">
      <c r="AX508">
        <v>153.96510000000001</v>
      </c>
      <c r="AY508" s="3">
        <v>-1.4850103340590484</v>
      </c>
    </row>
    <row r="509" spans="50:51" x14ac:dyDescent="0.3">
      <c r="AX509">
        <v>154.5342</v>
      </c>
      <c r="AY509">
        <v>-1.3684544429915595</v>
      </c>
    </row>
    <row r="510" spans="50:51" x14ac:dyDescent="0.3">
      <c r="AX510">
        <v>154.62950000000001</v>
      </c>
      <c r="AY510">
        <v>-1.3755522645879885</v>
      </c>
    </row>
    <row r="511" spans="50:51" x14ac:dyDescent="0.3">
      <c r="AX511">
        <v>154.86930000000001</v>
      </c>
      <c r="AY511" s="3">
        <v>-1.4283671375417983</v>
      </c>
    </row>
    <row r="512" spans="50:51" x14ac:dyDescent="0.3">
      <c r="AX512">
        <v>155.46119999999999</v>
      </c>
      <c r="AY512">
        <v>-1.4451954690400517</v>
      </c>
    </row>
    <row r="513" spans="50:51" x14ac:dyDescent="0.3">
      <c r="AX513">
        <v>155.55930000000001</v>
      </c>
      <c r="AY513">
        <v>-1.4451954690400517</v>
      </c>
    </row>
    <row r="514" spans="50:51" x14ac:dyDescent="0.3">
      <c r="AX514">
        <v>155.79769999999999</v>
      </c>
      <c r="AY514" s="3">
        <v>-1.5041774017766074</v>
      </c>
    </row>
    <row r="515" spans="50:51" x14ac:dyDescent="0.3">
      <c r="AX515">
        <v>156.36619999999999</v>
      </c>
      <c r="AY515">
        <v>-1.3862943611198906</v>
      </c>
    </row>
    <row r="516" spans="50:51" x14ac:dyDescent="0.3">
      <c r="AX516">
        <v>156.4616</v>
      </c>
      <c r="AY516">
        <v>-1.3935204062116302</v>
      </c>
    </row>
    <row r="517" spans="50:51" x14ac:dyDescent="0.3">
      <c r="AX517">
        <v>156.70140000000001</v>
      </c>
      <c r="AY517" s="3">
        <v>-1.4485953873172699</v>
      </c>
    </row>
    <row r="518" spans="50:51" x14ac:dyDescent="0.3">
      <c r="AX518">
        <v>157.2936</v>
      </c>
      <c r="AY518">
        <v>-1.4683724721554976</v>
      </c>
    </row>
    <row r="519" spans="50:51" x14ac:dyDescent="0.3">
      <c r="AX519">
        <v>157.39189999999999</v>
      </c>
      <c r="AY519">
        <v>-1.4653375684603434</v>
      </c>
    </row>
    <row r="520" spans="50:51" x14ac:dyDescent="0.3">
      <c r="AX520">
        <v>157.6302</v>
      </c>
      <c r="AY520" s="3">
        <v>-1.5260163042950279</v>
      </c>
    </row>
    <row r="521" spans="50:51" x14ac:dyDescent="0.3">
      <c r="AX521">
        <v>158.19810000000001</v>
      </c>
      <c r="AY521">
        <v>-1.4040510827091497</v>
      </c>
    </row>
    <row r="522" spans="50:51" x14ac:dyDescent="0.3">
      <c r="AX522">
        <v>158.2938</v>
      </c>
      <c r="AY522">
        <v>-1.4142823976600594</v>
      </c>
    </row>
    <row r="523" spans="50:51" x14ac:dyDescent="0.3">
      <c r="AX523">
        <v>158.5335</v>
      </c>
      <c r="AY523" s="3">
        <v>-1.4718522494815371</v>
      </c>
    </row>
    <row r="524" spans="50:51" x14ac:dyDescent="0.3">
      <c r="AX524">
        <v>159.1259</v>
      </c>
      <c r="AY524">
        <v>-1.4850103340590484</v>
      </c>
    </row>
    <row r="525" spans="50:51" x14ac:dyDescent="0.3">
      <c r="AX525">
        <v>159.22450000000001</v>
      </c>
      <c r="AY525">
        <v>-1.4850103340590484</v>
      </c>
    </row>
    <row r="526" spans="50:51" x14ac:dyDescent="0.3">
      <c r="AX526">
        <v>159.46270000000001</v>
      </c>
      <c r="AY526" s="3">
        <v>-1.5445869401144841</v>
      </c>
    </row>
    <row r="527" spans="50:51" x14ac:dyDescent="0.3">
      <c r="AX527">
        <v>160.0301</v>
      </c>
      <c r="AY527">
        <v>-1.4250351894363211</v>
      </c>
    </row>
    <row r="528" spans="50:51" x14ac:dyDescent="0.3">
      <c r="AX528">
        <v>160.12610000000001</v>
      </c>
      <c r="AY528">
        <v>-1.4317102246503732</v>
      </c>
    </row>
    <row r="529" spans="50:51" x14ac:dyDescent="0.3">
      <c r="AX529">
        <v>160.3657</v>
      </c>
      <c r="AY529" s="3">
        <v>-1.4881056272665754</v>
      </c>
    </row>
    <row r="530" spans="50:51" x14ac:dyDescent="0.3">
      <c r="AX530">
        <v>160.95820000000001</v>
      </c>
      <c r="AY530">
        <v>-1.5041774017766074</v>
      </c>
    </row>
    <row r="531" spans="50:51" x14ac:dyDescent="0.3">
      <c r="AX531">
        <v>161.05719999999999</v>
      </c>
      <c r="AY531">
        <v>-1.501032038590314</v>
      </c>
    </row>
    <row r="532" spans="50:51" x14ac:dyDescent="0.3">
      <c r="AX532">
        <v>161.2953</v>
      </c>
      <c r="AY532" s="3">
        <v>-1.5654210270173261</v>
      </c>
    </row>
    <row r="533" spans="50:51" x14ac:dyDescent="0.3">
      <c r="AX533">
        <v>161.8622</v>
      </c>
      <c r="AY533">
        <v>-1.4418070710501494</v>
      </c>
    </row>
    <row r="534" spans="50:51" x14ac:dyDescent="0.3">
      <c r="AX534">
        <v>161.95830000000001</v>
      </c>
      <c r="AY534">
        <v>-1.4520069044852719</v>
      </c>
    </row>
    <row r="535" spans="50:51" x14ac:dyDescent="0.3">
      <c r="AX535">
        <v>162.1978</v>
      </c>
      <c r="AY535" s="3">
        <v>-1.5104979645791967</v>
      </c>
    </row>
    <row r="536" spans="50:51" x14ac:dyDescent="0.3">
      <c r="AX536">
        <v>162.79079999999999</v>
      </c>
      <c r="AY536">
        <v>-1.5260163042950279</v>
      </c>
    </row>
    <row r="537" spans="50:51" x14ac:dyDescent="0.3">
      <c r="AX537">
        <v>162.88990000000001</v>
      </c>
      <c r="AY537">
        <v>-1.5200543512994149</v>
      </c>
    </row>
    <row r="538" spans="50:51" x14ac:dyDescent="0.3">
      <c r="AX538">
        <v>163.12799999999999</v>
      </c>
      <c r="AY538" s="3">
        <v>-1.5832829549572491</v>
      </c>
    </row>
    <row r="539" spans="50:51" x14ac:dyDescent="0.3">
      <c r="AX539">
        <v>163.6943</v>
      </c>
      <c r="AY539">
        <v>-1.4653375684603434</v>
      </c>
    </row>
    <row r="540" spans="50:51" x14ac:dyDescent="0.3">
      <c r="AX540">
        <v>163.79069999999999</v>
      </c>
      <c r="AY540">
        <v>-1.4718522494815371</v>
      </c>
    </row>
    <row r="541" spans="50:51" x14ac:dyDescent="0.3">
      <c r="AX541">
        <v>164.03</v>
      </c>
      <c r="AY541" s="3">
        <v>-1.5324768712979722</v>
      </c>
    </row>
    <row r="542" spans="50:51" x14ac:dyDescent="0.3">
      <c r="AX542">
        <v>164.6233</v>
      </c>
      <c r="AY542">
        <v>-1.5474025215146479</v>
      </c>
    </row>
    <row r="543" spans="50:51" x14ac:dyDescent="0.3">
      <c r="AX543">
        <v>164.7227</v>
      </c>
      <c r="AY543">
        <v>-1.5445869401144841</v>
      </c>
    </row>
    <row r="544" spans="50:51" x14ac:dyDescent="0.3">
      <c r="AX544">
        <v>164.9606</v>
      </c>
      <c r="AY544" s="3">
        <v>-1.6094379124341003</v>
      </c>
    </row>
    <row r="545" spans="50:51" x14ac:dyDescent="0.3">
      <c r="AX545">
        <v>165.5265</v>
      </c>
      <c r="AY545">
        <v>-1.4850103340590484</v>
      </c>
    </row>
    <row r="546" spans="50:51" x14ac:dyDescent="0.3">
      <c r="AX546">
        <v>165.62289999999999</v>
      </c>
      <c r="AY546">
        <v>-1.4912105310694506</v>
      </c>
    </row>
    <row r="547" spans="50:51" x14ac:dyDescent="0.3">
      <c r="AX547">
        <v>165.8622</v>
      </c>
      <c r="AY547" s="3">
        <v>-1.5535302804958044</v>
      </c>
    </row>
    <row r="548" spans="50:51" x14ac:dyDescent="0.3">
      <c r="AX548">
        <v>166.45580000000001</v>
      </c>
      <c r="AY548">
        <v>-1.5687759307152107</v>
      </c>
    </row>
    <row r="549" spans="50:51" x14ac:dyDescent="0.3">
      <c r="AX549">
        <v>166.55549999999999</v>
      </c>
      <c r="AY549">
        <v>-1.5625543265352499</v>
      </c>
    </row>
    <row r="550" spans="50:51" x14ac:dyDescent="0.3">
      <c r="AX550">
        <v>166.79320000000001</v>
      </c>
      <c r="AY550" s="3">
        <v>-1.6321948995567166</v>
      </c>
    </row>
    <row r="551" spans="50:51" x14ac:dyDescent="0.3">
      <c r="AX551">
        <v>167.3587</v>
      </c>
      <c r="AY551">
        <v>-1.5041774017766074</v>
      </c>
    </row>
    <row r="552" spans="50:51" x14ac:dyDescent="0.3">
      <c r="AX552">
        <v>167.45529999999999</v>
      </c>
      <c r="AY552">
        <v>-1.5136732904497212</v>
      </c>
    </row>
    <row r="553" spans="50:51" x14ac:dyDescent="0.3">
      <c r="AX553">
        <v>167.6942</v>
      </c>
      <c r="AY553" s="3">
        <v>-1.5745535105805986</v>
      </c>
    </row>
    <row r="554" spans="50:51" x14ac:dyDescent="0.3">
      <c r="AX554">
        <v>168.2885</v>
      </c>
      <c r="AY554">
        <v>-1.5862097863148932</v>
      </c>
    </row>
    <row r="555" spans="50:51" x14ac:dyDescent="0.3">
      <c r="AX555">
        <v>168.38839999999999</v>
      </c>
      <c r="AY555">
        <v>-1.5862097863148932</v>
      </c>
    </row>
    <row r="556" spans="50:51" x14ac:dyDescent="0.3">
      <c r="AX556">
        <v>168.6258</v>
      </c>
      <c r="AY556" s="3">
        <v>-1.6513021165327992</v>
      </c>
    </row>
    <row r="557" spans="50:51" x14ac:dyDescent="0.3">
      <c r="AX557">
        <v>169.1909</v>
      </c>
      <c r="AY557">
        <v>-1.5228016057745537</v>
      </c>
    </row>
    <row r="558" spans="50:51" x14ac:dyDescent="0.3">
      <c r="AX558">
        <v>169.2877</v>
      </c>
      <c r="AY558">
        <v>-1.5324768712979722</v>
      </c>
    </row>
    <row r="559" spans="50:51" x14ac:dyDescent="0.3">
      <c r="AX559">
        <v>169.52629999999999</v>
      </c>
      <c r="AY559" s="3">
        <v>-1.595042032150368</v>
      </c>
    </row>
    <row r="560" spans="50:51" x14ac:dyDescent="0.3">
      <c r="AX560">
        <v>170.12110000000001</v>
      </c>
      <c r="AY560">
        <v>-1.6039529822035308</v>
      </c>
    </row>
    <row r="561" spans="50:51" x14ac:dyDescent="0.3">
      <c r="AX561">
        <v>170.22130000000001</v>
      </c>
      <c r="AY561">
        <v>-1.6064424034543019</v>
      </c>
    </row>
    <row r="562" spans="50:51" x14ac:dyDescent="0.3">
      <c r="AX562">
        <v>170.45830000000001</v>
      </c>
      <c r="AY562" s="3">
        <v>-1.6729103353896739</v>
      </c>
    </row>
    <row r="563" spans="50:51" x14ac:dyDescent="0.3">
      <c r="AX563">
        <v>171.02289999999999</v>
      </c>
      <c r="AY563">
        <v>-1.5474025215146479</v>
      </c>
    </row>
    <row r="564" spans="50:51" x14ac:dyDescent="0.3">
      <c r="AX564">
        <v>171.12010000000001</v>
      </c>
      <c r="AY564">
        <v>-1.5506974174115002</v>
      </c>
    </row>
    <row r="565" spans="50:51" x14ac:dyDescent="0.3">
      <c r="AX565">
        <v>171.35820000000001</v>
      </c>
      <c r="AY565" s="3">
        <v>-1.6179742434563866</v>
      </c>
    </row>
    <row r="566" spans="50:51" x14ac:dyDescent="0.3">
      <c r="AX566">
        <v>171.9538</v>
      </c>
      <c r="AY566">
        <v>-1.6291305457798364</v>
      </c>
    </row>
    <row r="567" spans="50:51" x14ac:dyDescent="0.3">
      <c r="AX567">
        <v>172.05420000000001</v>
      </c>
      <c r="AY567">
        <v>-1.621004548805566</v>
      </c>
    </row>
    <row r="568" spans="50:51" x14ac:dyDescent="0.3">
      <c r="AX568">
        <v>172.29060000000001</v>
      </c>
      <c r="AY568" s="3">
        <v>-1.6917331551609305</v>
      </c>
    </row>
    <row r="569" spans="50:51" x14ac:dyDescent="0.3">
      <c r="AX569">
        <v>172.8552</v>
      </c>
      <c r="AY569">
        <v>-1.5687759307152107</v>
      </c>
    </row>
    <row r="570" spans="50:51" x14ac:dyDescent="0.3">
      <c r="AX570">
        <v>172.95249999999999</v>
      </c>
      <c r="AY570">
        <v>-1.5745535105805986</v>
      </c>
    </row>
    <row r="571" spans="50:51" x14ac:dyDescent="0.3">
      <c r="AX571">
        <v>173.19</v>
      </c>
      <c r="AY571" s="3">
        <v>-1.640412716733531</v>
      </c>
    </row>
    <row r="572" spans="50:51" x14ac:dyDescent="0.3">
      <c r="AX572">
        <v>173.78639999999999</v>
      </c>
      <c r="AY572">
        <v>-1.6486986263874031</v>
      </c>
    </row>
    <row r="573" spans="50:51" x14ac:dyDescent="0.3">
      <c r="AX573">
        <v>173.88720000000001</v>
      </c>
      <c r="AY573">
        <v>-1.6461018968056917</v>
      </c>
    </row>
    <row r="574" spans="50:51" x14ac:dyDescent="0.3">
      <c r="AX574">
        <v>174.12299999999999</v>
      </c>
      <c r="AY574" s="3">
        <v>-1.7175800710538036</v>
      </c>
    </row>
    <row r="575" spans="50:51" x14ac:dyDescent="0.3">
      <c r="AX575">
        <v>174.68719999999999</v>
      </c>
      <c r="AY575">
        <v>-1.5891452091663378</v>
      </c>
    </row>
    <row r="576" spans="50:51" x14ac:dyDescent="0.3">
      <c r="AX576">
        <v>174.78479999999999</v>
      </c>
      <c r="AY576">
        <v>-1.5980035348084372</v>
      </c>
    </row>
    <row r="577" spans="50:51" x14ac:dyDescent="0.3">
      <c r="AX577">
        <v>175.02199999999999</v>
      </c>
      <c r="AY577" s="3">
        <v>-1.6623114020411685</v>
      </c>
    </row>
    <row r="578" spans="50:51" x14ac:dyDescent="0.3">
      <c r="AX578">
        <v>175.619</v>
      </c>
      <c r="AY578">
        <v>-1.6729103353896739</v>
      </c>
    </row>
    <row r="579" spans="50:51" x14ac:dyDescent="0.3">
      <c r="AX579">
        <v>175.7199</v>
      </c>
      <c r="AY579">
        <v>-1.6649506223643591</v>
      </c>
    </row>
    <row r="580" spans="50:51" x14ac:dyDescent="0.3">
      <c r="AX580">
        <v>175.9555</v>
      </c>
      <c r="AY580" s="3">
        <v>-1.742969305058623</v>
      </c>
    </row>
    <row r="581" spans="50:51" x14ac:dyDescent="0.3">
      <c r="AX581">
        <v>176.51949999999999</v>
      </c>
      <c r="AY581">
        <v>-1.6124424214543991</v>
      </c>
    </row>
    <row r="582" spans="50:51" x14ac:dyDescent="0.3">
      <c r="AX582">
        <v>176.61709999999999</v>
      </c>
      <c r="AY582">
        <v>-1.6179742434563866</v>
      </c>
    </row>
    <row r="583" spans="50:51" x14ac:dyDescent="0.3">
      <c r="AX583">
        <v>176.85390000000001</v>
      </c>
      <c r="AY583" s="3">
        <v>-1.6890223917769427</v>
      </c>
    </row>
    <row r="584" spans="50:51" x14ac:dyDescent="0.3">
      <c r="AX584">
        <v>177.45179999999999</v>
      </c>
      <c r="AY584">
        <v>-1.6944512867610571</v>
      </c>
    </row>
    <row r="585" spans="50:51" x14ac:dyDescent="0.3">
      <c r="AX585">
        <v>177.55289999999999</v>
      </c>
      <c r="AY585">
        <v>-1.6917331551609305</v>
      </c>
    </row>
    <row r="586" spans="50:51" x14ac:dyDescent="0.3">
      <c r="AX586">
        <v>177.78800000000001</v>
      </c>
      <c r="AY586" s="3">
        <v>-1.7701936913134944</v>
      </c>
    </row>
    <row r="587" spans="50:51" x14ac:dyDescent="0.3">
      <c r="AX587">
        <v>178.35169999999999</v>
      </c>
      <c r="AY587">
        <v>-1.6347557204183902</v>
      </c>
    </row>
    <row r="588" spans="50:51" x14ac:dyDescent="0.3">
      <c r="AX588">
        <v>178.4495</v>
      </c>
      <c r="AY588">
        <v>-1.640412716733531</v>
      </c>
    </row>
    <row r="589" spans="50:51" x14ac:dyDescent="0.3">
      <c r="AX589">
        <v>178.6859</v>
      </c>
      <c r="AY589" s="3">
        <v>-1.7125786713536137</v>
      </c>
    </row>
    <row r="590" spans="50:51" x14ac:dyDescent="0.3">
      <c r="AX590">
        <v>179.28460000000001</v>
      </c>
      <c r="AY590">
        <v>-1.7175800710538036</v>
      </c>
    </row>
    <row r="591" spans="50:51" x14ac:dyDescent="0.3">
      <c r="AX591">
        <v>179.38589999999999</v>
      </c>
      <c r="AY591">
        <v>-1.7153541380256496</v>
      </c>
    </row>
    <row r="592" spans="50:51" x14ac:dyDescent="0.3">
      <c r="AX592">
        <v>179.6208</v>
      </c>
      <c r="AY592" s="3">
        <v>-1.7915594892253888</v>
      </c>
    </row>
    <row r="593" spans="50:51" x14ac:dyDescent="0.3">
      <c r="AX593">
        <v>180.1841</v>
      </c>
      <c r="AY593">
        <v>-1.659679128870847</v>
      </c>
    </row>
    <row r="594" spans="50:51" x14ac:dyDescent="0.3">
      <c r="AX594">
        <v>180.2818</v>
      </c>
      <c r="AY594">
        <v>-1.6649506223643591</v>
      </c>
    </row>
    <row r="595" spans="50:51" x14ac:dyDescent="0.3">
      <c r="AX595">
        <v>180.518</v>
      </c>
      <c r="AY595" s="3">
        <v>-1.7355681895783124</v>
      </c>
    </row>
    <row r="596" spans="50:51" x14ac:dyDescent="0.3">
      <c r="AX596">
        <v>181.11750000000001</v>
      </c>
      <c r="AY596">
        <v>-1.7452576355766352</v>
      </c>
    </row>
    <row r="597" spans="50:51" x14ac:dyDescent="0.3">
      <c r="AX597">
        <v>181.21889999999999</v>
      </c>
      <c r="AY597">
        <v>-1.7355681895783124</v>
      </c>
    </row>
    <row r="598" spans="50:51" x14ac:dyDescent="0.3">
      <c r="AX598">
        <v>181.45349999999999</v>
      </c>
      <c r="AY598" s="3">
        <v>-1.8176928512545596</v>
      </c>
    </row>
    <row r="599" spans="50:51" x14ac:dyDescent="0.3">
      <c r="AX599">
        <v>182.0164</v>
      </c>
      <c r="AY599">
        <v>-1.683622810623477</v>
      </c>
    </row>
    <row r="600" spans="50:51" x14ac:dyDescent="0.3">
      <c r="AX600">
        <v>182.11420000000001</v>
      </c>
      <c r="AY600">
        <v>-1.6863189567700581</v>
      </c>
    </row>
    <row r="601" spans="50:51" x14ac:dyDescent="0.3">
      <c r="AX601">
        <v>182.35</v>
      </c>
      <c r="AY601" s="3">
        <v>-1.7625890919282752</v>
      </c>
    </row>
    <row r="602" spans="50:51" x14ac:dyDescent="0.3">
      <c r="AX602">
        <v>182.9504</v>
      </c>
      <c r="AY602">
        <v>-1.7655070980839893</v>
      </c>
    </row>
    <row r="603" spans="50:51" x14ac:dyDescent="0.3">
      <c r="AX603">
        <v>183.05199999999999</v>
      </c>
      <c r="AY603">
        <v>-1.7602608021686841</v>
      </c>
    </row>
    <row r="604" spans="50:51" x14ac:dyDescent="0.3">
      <c r="AX604">
        <v>183.2861</v>
      </c>
      <c r="AY604" s="3">
        <v>-1.8407396514497736</v>
      </c>
    </row>
    <row r="605" spans="50:51" x14ac:dyDescent="0.3">
      <c r="AX605">
        <v>183.8485</v>
      </c>
      <c r="AY605">
        <v>-1.7076021612213317</v>
      </c>
    </row>
    <row r="606" spans="50:51" x14ac:dyDescent="0.3">
      <c r="AX606">
        <v>183.94659999999999</v>
      </c>
      <c r="AY606">
        <v>-1.7098108865808876</v>
      </c>
    </row>
    <row r="607" spans="50:51" x14ac:dyDescent="0.3">
      <c r="AX607">
        <v>184.18209999999999</v>
      </c>
      <c r="AY607" s="3">
        <v>-1.7867719277170158</v>
      </c>
    </row>
    <row r="608" spans="50:51" x14ac:dyDescent="0.3">
      <c r="AX608">
        <v>184.7833</v>
      </c>
      <c r="AY608">
        <v>-1.793961892783255</v>
      </c>
    </row>
    <row r="609" spans="50:51" x14ac:dyDescent="0.3">
      <c r="AX609">
        <v>184.88499999999999</v>
      </c>
      <c r="AY609">
        <v>-1.7820071777853768</v>
      </c>
    </row>
    <row r="610" spans="50:51" x14ac:dyDescent="0.3">
      <c r="AX610">
        <v>185.1189</v>
      </c>
      <c r="AY610" s="3">
        <v>-1.8695048178529079</v>
      </c>
    </row>
    <row r="611" spans="50:51" x14ac:dyDescent="0.3">
      <c r="AX611">
        <v>185.6808</v>
      </c>
      <c r="AY611">
        <v>-1.7304762408111565</v>
      </c>
    </row>
    <row r="612" spans="50:51" x14ac:dyDescent="0.3">
      <c r="AX612">
        <v>185.779</v>
      </c>
      <c r="AY612">
        <v>-1.7355681895783124</v>
      </c>
    </row>
    <row r="613" spans="50:51" x14ac:dyDescent="0.3">
      <c r="AX613">
        <v>186.01419999999999</v>
      </c>
      <c r="AY613" s="3">
        <v>-1.8127788364521304</v>
      </c>
    </row>
    <row r="614" spans="50:51" x14ac:dyDescent="0.3">
      <c r="AX614">
        <v>186.61600000000001</v>
      </c>
      <c r="AY614">
        <v>-1.820158943749753</v>
      </c>
    </row>
    <row r="615" spans="50:51" x14ac:dyDescent="0.3">
      <c r="AX615">
        <v>186.71809999999999</v>
      </c>
      <c r="AY615">
        <v>-1.8084987932323531</v>
      </c>
    </row>
    <row r="616" spans="50:51" x14ac:dyDescent="0.3">
      <c r="AX616">
        <v>186.95169999999999</v>
      </c>
      <c r="AY616" s="3">
        <v>-1.8937921947932066</v>
      </c>
    </row>
    <row r="617" spans="50:51" x14ac:dyDescent="0.3">
      <c r="AX617">
        <v>187.5129</v>
      </c>
      <c r="AY617">
        <v>-1.7556204226121817</v>
      </c>
    </row>
    <row r="618" spans="50:51" x14ac:dyDescent="0.3">
      <c r="AX618">
        <v>187.61150000000001</v>
      </c>
      <c r="AY618">
        <v>-1.7602608021686841</v>
      </c>
    </row>
    <row r="619" spans="50:51" x14ac:dyDescent="0.3">
      <c r="AX619">
        <v>187.84630000000001</v>
      </c>
      <c r="AY619" s="3">
        <v>-1.838222343638396</v>
      </c>
    </row>
    <row r="620" spans="50:51" x14ac:dyDescent="0.3">
      <c r="AX620">
        <v>188.44880000000001</v>
      </c>
      <c r="AY620">
        <v>-1.8407396514497736</v>
      </c>
    </row>
    <row r="621" spans="50:51" x14ac:dyDescent="0.3">
      <c r="AX621">
        <v>188.5513</v>
      </c>
      <c r="AY621">
        <v>-1.8313322443478781</v>
      </c>
    </row>
    <row r="622" spans="50:51" x14ac:dyDescent="0.3">
      <c r="AX622">
        <v>188.78440000000001</v>
      </c>
      <c r="AY622" s="3">
        <v>-1.9186841628017217</v>
      </c>
    </row>
    <row r="623" spans="50:51" x14ac:dyDescent="0.3">
      <c r="AX623">
        <v>189.345</v>
      </c>
      <c r="AY623">
        <v>-1.7820071777853768</v>
      </c>
    </row>
    <row r="624" spans="50:51" x14ac:dyDescent="0.3">
      <c r="AX624">
        <v>189.44380000000001</v>
      </c>
      <c r="AY624">
        <v>-1.7820071777853768</v>
      </c>
    </row>
    <row r="625" spans="50:51" x14ac:dyDescent="0.3">
      <c r="AX625">
        <v>189.6782</v>
      </c>
      <c r="AY625" s="3">
        <v>-1.8630406712330188</v>
      </c>
    </row>
    <row r="626" spans="50:51" x14ac:dyDescent="0.3">
      <c r="AX626">
        <v>190.28149999999999</v>
      </c>
      <c r="AY626">
        <v>-1.8630406712330188</v>
      </c>
    </row>
    <row r="627" spans="50:51" x14ac:dyDescent="0.3">
      <c r="AX627">
        <v>190.3843</v>
      </c>
      <c r="AY627">
        <v>-1.8566180415765514</v>
      </c>
    </row>
    <row r="628" spans="50:51" x14ac:dyDescent="0.3">
      <c r="AX628">
        <v>190.6172</v>
      </c>
      <c r="AY628" s="3">
        <v>-1.9456101940463153</v>
      </c>
    </row>
    <row r="629" spans="50:51" x14ac:dyDescent="0.3">
      <c r="AX629">
        <v>191.1771</v>
      </c>
      <c r="AY629">
        <v>-1.8084987932323531</v>
      </c>
    </row>
    <row r="630" spans="50:51" x14ac:dyDescent="0.3">
      <c r="AX630">
        <v>191.27600000000001</v>
      </c>
      <c r="AY630">
        <v>-1.8084987932323531</v>
      </c>
    </row>
    <row r="631" spans="50:51" x14ac:dyDescent="0.3">
      <c r="AX631">
        <v>191.5104</v>
      </c>
      <c r="AY631" s="3">
        <v>-1.8891518152367044</v>
      </c>
    </row>
    <row r="632" spans="50:51" x14ac:dyDescent="0.3">
      <c r="AX632">
        <v>192.11449999999999</v>
      </c>
      <c r="AY632">
        <v>-1.897786873873585</v>
      </c>
    </row>
    <row r="633" spans="50:51" x14ac:dyDescent="0.3">
      <c r="AX633">
        <v>192.21729999999999</v>
      </c>
      <c r="AY633">
        <v>-1.8825598335545515</v>
      </c>
    </row>
    <row r="634" spans="50:51" x14ac:dyDescent="0.3">
      <c r="AX634">
        <v>192.45009999999999</v>
      </c>
      <c r="AY634" s="3">
        <v>-1.9718435310818179</v>
      </c>
    </row>
    <row r="635" spans="50:51" x14ac:dyDescent="0.3">
      <c r="AX635">
        <v>193.00919999999999</v>
      </c>
      <c r="AY635">
        <v>-1.8338322456499627</v>
      </c>
    </row>
    <row r="636" spans="50:51" x14ac:dyDescent="0.3">
      <c r="AX636">
        <v>193.10830000000001</v>
      </c>
      <c r="AY636">
        <v>-1.8357113567572378</v>
      </c>
    </row>
    <row r="637" spans="50:51" x14ac:dyDescent="0.3">
      <c r="AX637">
        <v>193.3426</v>
      </c>
      <c r="AY637" s="3">
        <v>-1.9186841628017217</v>
      </c>
    </row>
    <row r="638" spans="50:51" x14ac:dyDescent="0.3">
      <c r="AX638">
        <v>193.94730000000001</v>
      </c>
      <c r="AY638">
        <v>-1.9214126774549258</v>
      </c>
    </row>
    <row r="639" spans="50:51" x14ac:dyDescent="0.3">
      <c r="AX639">
        <v>194.0504</v>
      </c>
      <c r="AY639">
        <v>-1.9064971466984781</v>
      </c>
    </row>
    <row r="640" spans="50:51" x14ac:dyDescent="0.3">
      <c r="AX640">
        <v>194.28280000000001</v>
      </c>
      <c r="AY640" s="3">
        <v>-1.9958359578250391</v>
      </c>
    </row>
    <row r="641" spans="50:51" x14ac:dyDescent="0.3">
      <c r="AX641">
        <v>194.84139999999999</v>
      </c>
      <c r="AY641">
        <v>-1.8604666672378458</v>
      </c>
    </row>
    <row r="642" spans="50:51" x14ac:dyDescent="0.3">
      <c r="AX642">
        <v>194.94059999999999</v>
      </c>
      <c r="AY642">
        <v>-1.8604666672378458</v>
      </c>
    </row>
    <row r="643" spans="50:51" x14ac:dyDescent="0.3">
      <c r="AX643">
        <v>195.1747</v>
      </c>
      <c r="AY643" s="3">
        <v>-1.9442115924197318</v>
      </c>
    </row>
    <row r="644" spans="50:51" x14ac:dyDescent="0.3">
      <c r="AX644">
        <v>195.78039999999999</v>
      </c>
      <c r="AY644">
        <v>-1.9519282213808764</v>
      </c>
    </row>
    <row r="645" spans="50:51" x14ac:dyDescent="0.3">
      <c r="AX645">
        <v>195.8835</v>
      </c>
      <c r="AY645">
        <v>-1.9337839692574728</v>
      </c>
    </row>
    <row r="646" spans="50:51" x14ac:dyDescent="0.3">
      <c r="AX646">
        <v>196.11600000000001</v>
      </c>
      <c r="AY646" s="3">
        <v>-2.0264696569137302</v>
      </c>
    </row>
    <row r="647" spans="50:51" x14ac:dyDescent="0.3">
      <c r="AX647">
        <v>196.67349999999999</v>
      </c>
      <c r="AY647">
        <v>-1.8891518152367044</v>
      </c>
    </row>
    <row r="648" spans="50:51" x14ac:dyDescent="0.3">
      <c r="AX648">
        <v>196.77289999999999</v>
      </c>
      <c r="AY648">
        <v>-1.8851914140206076</v>
      </c>
    </row>
    <row r="649" spans="50:51" x14ac:dyDescent="0.3">
      <c r="AX649">
        <v>197.00710000000001</v>
      </c>
      <c r="AY649" s="3">
        <v>-1.9740010292218391</v>
      </c>
    </row>
    <row r="650" spans="50:51" x14ac:dyDescent="0.3">
      <c r="AX650">
        <v>197.61320000000001</v>
      </c>
      <c r="AY650">
        <v>-1.9783300403114246</v>
      </c>
    </row>
    <row r="651" spans="50:51" x14ac:dyDescent="0.3">
      <c r="AX651">
        <v>197.7166</v>
      </c>
      <c r="AY651">
        <v>-1.9604148352581949</v>
      </c>
    </row>
    <row r="652" spans="50:51" x14ac:dyDescent="0.3">
      <c r="AX652">
        <v>197.94919999999999</v>
      </c>
      <c r="AY652" s="3">
        <v>-2.0580715159436433</v>
      </c>
    </row>
    <row r="653" spans="50:51" x14ac:dyDescent="0.3">
      <c r="AX653">
        <v>198.50569999999999</v>
      </c>
      <c r="AY653">
        <v>-1.9146052992269007</v>
      </c>
    </row>
    <row r="654" spans="50:51" x14ac:dyDescent="0.3">
      <c r="AX654">
        <v>198.6052</v>
      </c>
      <c r="AY654">
        <v>-1.9125720894448031</v>
      </c>
    </row>
    <row r="655" spans="50:51" x14ac:dyDescent="0.3">
      <c r="AX655">
        <v>198.83940000000001</v>
      </c>
      <c r="AY655" s="3">
        <v>-2.0017400340159841</v>
      </c>
    </row>
    <row r="656" spans="50:51" x14ac:dyDescent="0.3">
      <c r="AX656">
        <v>199.4461</v>
      </c>
      <c r="AY656">
        <v>-2.003221515768427</v>
      </c>
    </row>
    <row r="657" spans="50:51" x14ac:dyDescent="0.3">
      <c r="AX657">
        <v>199.54990000000001</v>
      </c>
      <c r="AY657">
        <v>-1.987774353154012</v>
      </c>
    </row>
    <row r="658" spans="50:51" x14ac:dyDescent="0.3">
      <c r="AX658">
        <v>199.7824</v>
      </c>
      <c r="AY658" s="3">
        <v>-2.0826466726287842</v>
      </c>
    </row>
    <row r="659" spans="50:51" x14ac:dyDescent="0.3">
      <c r="AX659">
        <v>200.33779999999999</v>
      </c>
      <c r="AY659">
        <v>-1.9442115924197318</v>
      </c>
    </row>
    <row r="660" spans="50:51" x14ac:dyDescent="0.3">
      <c r="AX660">
        <v>200.43770000000001</v>
      </c>
      <c r="AY660">
        <v>-1.9400274858971578</v>
      </c>
    </row>
    <row r="661" spans="50:51" x14ac:dyDescent="0.3">
      <c r="AX661">
        <v>200.67169999999999</v>
      </c>
      <c r="AY661" s="3">
        <v>-2.0317948882124828</v>
      </c>
    </row>
    <row r="662" spans="50:51" x14ac:dyDescent="0.3">
      <c r="AX662">
        <v>201.279</v>
      </c>
      <c r="AY662">
        <v>-2.0340858399590389</v>
      </c>
    </row>
    <row r="663" spans="50:51" x14ac:dyDescent="0.3">
      <c r="AX663">
        <v>201.38310000000001</v>
      </c>
      <c r="AY663">
        <v>-2.0129050178795915</v>
      </c>
    </row>
    <row r="664" spans="50:51" x14ac:dyDescent="0.3">
      <c r="AX664">
        <v>201.6157</v>
      </c>
      <c r="AY664" s="3">
        <v>-2.1127915213613901</v>
      </c>
    </row>
    <row r="665" spans="50:51" x14ac:dyDescent="0.3">
      <c r="AX665">
        <v>202.16980000000001</v>
      </c>
      <c r="AY665">
        <v>-1.9740010292218391</v>
      </c>
    </row>
    <row r="666" spans="50:51" x14ac:dyDescent="0.3">
      <c r="AX666">
        <v>202.27010000000001</v>
      </c>
      <c r="AY666">
        <v>-1.9682580127192211</v>
      </c>
    </row>
    <row r="667" spans="50:51" x14ac:dyDescent="0.3">
      <c r="AX667">
        <v>202.50399999999999</v>
      </c>
      <c r="AY667" s="3">
        <v>-2.0612087734187763</v>
      </c>
    </row>
    <row r="668" spans="50:51" x14ac:dyDescent="0.3">
      <c r="AX668">
        <v>203.11189999999999</v>
      </c>
      <c r="AY668">
        <v>-2.0651442369790116</v>
      </c>
    </row>
    <row r="669" spans="50:51" x14ac:dyDescent="0.3">
      <c r="AX669">
        <v>203.2165</v>
      </c>
      <c r="AY669">
        <v>-2.0433024950639629</v>
      </c>
    </row>
    <row r="670" spans="50:51" x14ac:dyDescent="0.3">
      <c r="AX670">
        <v>203.44900000000001</v>
      </c>
      <c r="AY670" s="3">
        <v>-2.1430205233227073</v>
      </c>
    </row>
    <row r="671" spans="50:51" x14ac:dyDescent="0.3">
      <c r="AX671">
        <v>204.0018</v>
      </c>
      <c r="AY671">
        <v>-2.0054478617715095</v>
      </c>
    </row>
    <row r="672" spans="50:51" x14ac:dyDescent="0.3">
      <c r="AX672">
        <v>204.10239999999999</v>
      </c>
      <c r="AY672">
        <v>-1.9973087121413138</v>
      </c>
    </row>
    <row r="673" spans="50:51" x14ac:dyDescent="0.3">
      <c r="AX673">
        <v>204.33619999999999</v>
      </c>
      <c r="AY673" s="3">
        <v>-2.0915141229141052</v>
      </c>
    </row>
    <row r="674" spans="50:51" x14ac:dyDescent="0.3">
      <c r="AX674">
        <v>204.94470000000001</v>
      </c>
      <c r="AY674">
        <v>-2.0898959995836948</v>
      </c>
    </row>
    <row r="675" spans="50:51" x14ac:dyDescent="0.3">
      <c r="AX675">
        <v>205.0497</v>
      </c>
      <c r="AY675">
        <v>-2.0706800360112632</v>
      </c>
    </row>
    <row r="676" spans="50:51" x14ac:dyDescent="0.3">
      <c r="AX676">
        <v>205.28219999999999</v>
      </c>
      <c r="AY676" s="3">
        <v>-2.1750717726950861</v>
      </c>
    </row>
    <row r="677" spans="50:51" x14ac:dyDescent="0.3">
      <c r="AX677">
        <v>205.8338</v>
      </c>
      <c r="AY677">
        <v>-2.0302704976733867</v>
      </c>
    </row>
    <row r="678" spans="50:51" x14ac:dyDescent="0.3">
      <c r="AX678">
        <v>205.93469999999999</v>
      </c>
      <c r="AY678">
        <v>-2.0279882600909205</v>
      </c>
    </row>
    <row r="679" spans="50:51" x14ac:dyDescent="0.3">
      <c r="AX679">
        <v>206.16849999999999</v>
      </c>
      <c r="AY679" s="3">
        <v>-2.1227666664182094</v>
      </c>
    </row>
    <row r="680" spans="50:51" x14ac:dyDescent="0.3">
      <c r="AX680">
        <v>206.77789999999999</v>
      </c>
      <c r="AY680">
        <v>-2.1194305498961992</v>
      </c>
    </row>
    <row r="681" spans="50:51" x14ac:dyDescent="0.3">
      <c r="AX681">
        <v>206.88329999999999</v>
      </c>
      <c r="AY681">
        <v>-2.1020962322446421</v>
      </c>
    </row>
    <row r="682" spans="50:51" x14ac:dyDescent="0.3">
      <c r="AX682">
        <v>207.11519999999999</v>
      </c>
      <c r="AY682" s="3">
        <v>-2.2018351898939028</v>
      </c>
    </row>
    <row r="683" spans="50:51" x14ac:dyDescent="0.3">
      <c r="AX683">
        <v>207.66589999999999</v>
      </c>
      <c r="AY683">
        <v>-2.0612087734187763</v>
      </c>
    </row>
    <row r="684" spans="50:51" x14ac:dyDescent="0.3">
      <c r="AX684">
        <v>207.7671</v>
      </c>
      <c r="AY684">
        <v>-2.0557250150625199</v>
      </c>
    </row>
    <row r="685" spans="50:51" x14ac:dyDescent="0.3">
      <c r="AX685">
        <v>208.00049999999999</v>
      </c>
      <c r="AY685" s="3">
        <v>-2.1533033902782912</v>
      </c>
    </row>
    <row r="686" spans="50:51" x14ac:dyDescent="0.3">
      <c r="AX686">
        <v>208.61099999999999</v>
      </c>
      <c r="AY686">
        <v>-2.1498640059763816</v>
      </c>
    </row>
    <row r="687" spans="50:51" x14ac:dyDescent="0.3">
      <c r="AX687">
        <v>208.71680000000001</v>
      </c>
      <c r="AY687">
        <v>-2.1336865565322318</v>
      </c>
    </row>
    <row r="688" spans="50:51" x14ac:dyDescent="0.3">
      <c r="AX688">
        <v>208.94820000000001</v>
      </c>
      <c r="AY688" s="3">
        <v>-2.2358614609511376</v>
      </c>
    </row>
    <row r="689" spans="50:51" x14ac:dyDescent="0.3">
      <c r="AX689">
        <v>209.49809999999999</v>
      </c>
      <c r="AY689">
        <v>-2.0939462278827174</v>
      </c>
    </row>
    <row r="690" spans="50:51" x14ac:dyDescent="0.3">
      <c r="AX690">
        <v>209.5993</v>
      </c>
      <c r="AY690">
        <v>-2.0866675867715756</v>
      </c>
    </row>
    <row r="691" spans="50:51" x14ac:dyDescent="0.3">
      <c r="AX691">
        <v>209.83240000000001</v>
      </c>
      <c r="AY691" s="3">
        <v>-2.1830258579364066</v>
      </c>
    </row>
    <row r="692" spans="50:51" x14ac:dyDescent="0.3">
      <c r="AX692">
        <v>210.44409999999999</v>
      </c>
      <c r="AY692">
        <v>-2.1794828958600623</v>
      </c>
    </row>
    <row r="693" spans="50:51" x14ac:dyDescent="0.3">
      <c r="AX693">
        <v>210.55009999999999</v>
      </c>
      <c r="AY693">
        <v>-2.1636930941274271</v>
      </c>
    </row>
    <row r="694" spans="50:51" x14ac:dyDescent="0.3">
      <c r="AX694">
        <v>210.78129999999999</v>
      </c>
      <c r="AY694" s="3">
        <v>-2.2691503169078082</v>
      </c>
    </row>
    <row r="695" spans="50:51" x14ac:dyDescent="0.3">
      <c r="AX695">
        <v>211.33019999999999</v>
      </c>
      <c r="AY695">
        <v>-2.1244389076105716</v>
      </c>
    </row>
    <row r="696" spans="50:51" x14ac:dyDescent="0.3">
      <c r="AX696">
        <v>211.4314</v>
      </c>
      <c r="AY696">
        <v>-2.1194305498961992</v>
      </c>
    </row>
    <row r="697" spans="50:51" x14ac:dyDescent="0.3">
      <c r="AX697">
        <v>211.66419999999999</v>
      </c>
      <c r="AY697" s="3">
        <v>-2.2145742156713322</v>
      </c>
    </row>
    <row r="698" spans="50:51" x14ac:dyDescent="0.3">
      <c r="AX698">
        <v>212.2773</v>
      </c>
      <c r="AY698">
        <v>-2.2127443889942562</v>
      </c>
    </row>
    <row r="699" spans="50:51" x14ac:dyDescent="0.3">
      <c r="AX699">
        <v>212.3835</v>
      </c>
      <c r="AY699">
        <v>-2.1973245823365528</v>
      </c>
    </row>
    <row r="700" spans="50:51" x14ac:dyDescent="0.3">
      <c r="AX700">
        <v>212.6147</v>
      </c>
      <c r="AY700" s="3">
        <v>-2.3025850929940455</v>
      </c>
    </row>
    <row r="701" spans="50:51" x14ac:dyDescent="0.3">
      <c r="AX701">
        <v>213.1619</v>
      </c>
      <c r="AY701">
        <v>-2.158484749020289</v>
      </c>
    </row>
    <row r="702" spans="50:51" x14ac:dyDescent="0.3">
      <c r="AX702">
        <v>213.2636</v>
      </c>
      <c r="AY702">
        <v>-2.1498640059763816</v>
      </c>
    </row>
    <row r="703" spans="50:51" x14ac:dyDescent="0.3">
      <c r="AX703">
        <v>213.49619999999999</v>
      </c>
      <c r="AY703" s="3">
        <v>-2.2499926428748753</v>
      </c>
    </row>
    <row r="704" spans="50:51" x14ac:dyDescent="0.3">
      <c r="AX704">
        <v>214.1103</v>
      </c>
      <c r="AY704">
        <v>-2.247150386105945</v>
      </c>
    </row>
    <row r="705" spans="50:51" x14ac:dyDescent="0.3">
      <c r="AX705">
        <v>214.21690000000001</v>
      </c>
      <c r="AY705">
        <v>-2.2265504067180482</v>
      </c>
    </row>
    <row r="706" spans="50:51" x14ac:dyDescent="0.3">
      <c r="AX706">
        <v>214.4479</v>
      </c>
      <c r="AY706" s="3">
        <v>-2.3351082846996056</v>
      </c>
    </row>
    <row r="707" spans="50:51" x14ac:dyDescent="0.3">
      <c r="AX707">
        <v>214.9939</v>
      </c>
      <c r="AY707">
        <v>-2.1892564076870427</v>
      </c>
    </row>
    <row r="708" spans="50:51" x14ac:dyDescent="0.3">
      <c r="AX708">
        <v>215.09569999999999</v>
      </c>
      <c r="AY708">
        <v>-2.1830258579364066</v>
      </c>
    </row>
    <row r="709" spans="50:51" x14ac:dyDescent="0.3">
      <c r="AX709">
        <v>215.328</v>
      </c>
      <c r="AY709" s="3">
        <v>-2.2827824656978661</v>
      </c>
    </row>
    <row r="710" spans="50:51" x14ac:dyDescent="0.3">
      <c r="AX710">
        <v>215.94319999999999</v>
      </c>
      <c r="AY710">
        <v>-2.2778924804036742</v>
      </c>
    </row>
    <row r="711" spans="50:51" x14ac:dyDescent="0.3">
      <c r="AX711">
        <v>216.05070000000001</v>
      </c>
      <c r="AY711">
        <v>-2.2633643798407643</v>
      </c>
    </row>
    <row r="712" spans="50:51" x14ac:dyDescent="0.3">
      <c r="AX712">
        <v>216.28120000000001</v>
      </c>
      <c r="AY712" s="3">
        <v>-2.3730075572905913</v>
      </c>
    </row>
    <row r="713" spans="50:51" x14ac:dyDescent="0.3">
      <c r="AX713">
        <v>216.82560000000001</v>
      </c>
      <c r="AY713">
        <v>-2.2256240518579173</v>
      </c>
    </row>
    <row r="714" spans="50:51" x14ac:dyDescent="0.3">
      <c r="AX714">
        <v>216.92789999999999</v>
      </c>
      <c r="AY714">
        <v>-2.2164073967529934</v>
      </c>
    </row>
    <row r="715" spans="50:51" x14ac:dyDescent="0.3">
      <c r="AX715">
        <v>217.15969999999999</v>
      </c>
      <c r="AY715" s="3">
        <v>-2.3176987308040937</v>
      </c>
    </row>
    <row r="716" spans="50:51" x14ac:dyDescent="0.3">
      <c r="AX716">
        <v>217.7764</v>
      </c>
      <c r="AY716">
        <v>-2.3156703325427013</v>
      </c>
    </row>
    <row r="717" spans="50:51" x14ac:dyDescent="0.3">
      <c r="AX717">
        <v>217.88409999999999</v>
      </c>
      <c r="AY717">
        <v>-2.2926347621408776</v>
      </c>
    </row>
    <row r="718" spans="50:51" x14ac:dyDescent="0.3">
      <c r="AX718">
        <v>218.11429999999999</v>
      </c>
      <c r="AY718" s="3">
        <v>-2.4046178185591973</v>
      </c>
    </row>
    <row r="719" spans="50:51" x14ac:dyDescent="0.3">
      <c r="AX719">
        <v>218.6574</v>
      </c>
      <c r="AY719">
        <v>-2.2604839169754101</v>
      </c>
    </row>
    <row r="720" spans="50:51" x14ac:dyDescent="0.3">
      <c r="AX720">
        <v>218.76009999999999</v>
      </c>
      <c r="AY720">
        <v>-2.2499926428748753</v>
      </c>
    </row>
    <row r="721" spans="50:51" x14ac:dyDescent="0.3">
      <c r="AX721">
        <v>218.99160000000001</v>
      </c>
      <c r="AY721" s="3">
        <v>-2.354931573366255</v>
      </c>
    </row>
    <row r="722" spans="50:51" x14ac:dyDescent="0.3">
      <c r="AX722">
        <v>219.6095</v>
      </c>
      <c r="AY722">
        <v>-2.3496767005278962</v>
      </c>
    </row>
    <row r="723" spans="50:51" x14ac:dyDescent="0.3">
      <c r="AX723">
        <v>219.71789999999999</v>
      </c>
      <c r="AY723">
        <v>-2.3289290683336477</v>
      </c>
    </row>
    <row r="724" spans="50:51" x14ac:dyDescent="0.3">
      <c r="AX724">
        <v>219.9477</v>
      </c>
      <c r="AY724" s="3">
        <v>-2.4453013951956408</v>
      </c>
    </row>
    <row r="725" spans="50:51" x14ac:dyDescent="0.3">
      <c r="AX725">
        <v>220.489</v>
      </c>
      <c r="AY725">
        <v>-2.2956094792576205</v>
      </c>
    </row>
    <row r="726" spans="50:51" x14ac:dyDescent="0.3">
      <c r="AX726">
        <v>220.59219999999999</v>
      </c>
      <c r="AY726">
        <v>-2.2827824656978661</v>
      </c>
    </row>
    <row r="727" spans="50:51" x14ac:dyDescent="0.3">
      <c r="AX727">
        <v>220.82329999999999</v>
      </c>
      <c r="AY727" s="3">
        <v>-2.3914163067006613</v>
      </c>
    </row>
    <row r="728" spans="50:51" x14ac:dyDescent="0.3">
      <c r="AX728">
        <v>221.4426</v>
      </c>
      <c r="AY728">
        <v>-2.3859667019330968</v>
      </c>
    </row>
    <row r="729" spans="50:51" x14ac:dyDescent="0.3">
      <c r="AX729">
        <v>221.5515</v>
      </c>
      <c r="AY729">
        <v>-2.363397232390803</v>
      </c>
    </row>
    <row r="730" spans="50:51" x14ac:dyDescent="0.3">
      <c r="AX730">
        <v>221.78100000000001</v>
      </c>
      <c r="AY730" s="3">
        <v>-2.4829086471253272</v>
      </c>
    </row>
    <row r="731" spans="50:51" x14ac:dyDescent="0.3">
      <c r="AX731">
        <v>222.32079999999999</v>
      </c>
      <c r="AY731">
        <v>-2.3320139036848579</v>
      </c>
    </row>
    <row r="732" spans="50:51" x14ac:dyDescent="0.3">
      <c r="AX732">
        <v>222.42420000000001</v>
      </c>
      <c r="AY732">
        <v>-2.3176987308040937</v>
      </c>
    </row>
    <row r="733" spans="50:51" x14ac:dyDescent="0.3">
      <c r="AX733">
        <v>222.65440000000001</v>
      </c>
      <c r="AY733" s="3">
        <v>-2.4315554742910055</v>
      </c>
    </row>
    <row r="734" spans="50:51" x14ac:dyDescent="0.3">
      <c r="AX734">
        <v>223.2758</v>
      </c>
      <c r="AY734">
        <v>-2.4247527269682534</v>
      </c>
    </row>
    <row r="735" spans="50:51" x14ac:dyDescent="0.3">
      <c r="AX735">
        <v>223.3854</v>
      </c>
      <c r="AY735">
        <v>-2.4013010659332035</v>
      </c>
    </row>
    <row r="736" spans="50:51" x14ac:dyDescent="0.3">
      <c r="AX736">
        <v>223.61410000000001</v>
      </c>
      <c r="AY736" s="3">
        <v>-2.5194980945576195</v>
      </c>
    </row>
    <row r="737" spans="50:51" x14ac:dyDescent="0.3">
      <c r="AX737">
        <v>224.15190000000001</v>
      </c>
      <c r="AY737">
        <v>-2.3697938426874958</v>
      </c>
    </row>
    <row r="738" spans="50:51" x14ac:dyDescent="0.3">
      <c r="AX738">
        <v>224.25640000000001</v>
      </c>
      <c r="AY738">
        <v>-2.353878387381596</v>
      </c>
    </row>
    <row r="739" spans="50:51" x14ac:dyDescent="0.3">
      <c r="AX739">
        <v>224.48589999999999</v>
      </c>
      <c r="AY739" s="3">
        <v>-2.4745603577338562</v>
      </c>
    </row>
    <row r="740" spans="50:51" x14ac:dyDescent="0.3">
      <c r="AX740">
        <v>225.1088</v>
      </c>
      <c r="AY740">
        <v>-2.4627538451468669</v>
      </c>
    </row>
    <row r="741" spans="50:51" x14ac:dyDescent="0.3">
      <c r="AX741">
        <v>225.21899999999999</v>
      </c>
      <c r="AY741">
        <v>-2.4372599963206474</v>
      </c>
    </row>
    <row r="742" spans="50:51" x14ac:dyDescent="0.3">
      <c r="AX742">
        <v>225.44749999999999</v>
      </c>
      <c r="AY742" s="3">
        <v>-2.5665506388285109</v>
      </c>
    </row>
    <row r="743" spans="50:51" x14ac:dyDescent="0.3">
      <c r="AX743">
        <v>225.98339999999999</v>
      </c>
      <c r="AY743">
        <v>-2.4079456086518722</v>
      </c>
    </row>
    <row r="744" spans="50:51" x14ac:dyDescent="0.3">
      <c r="AX744">
        <v>226.0882</v>
      </c>
      <c r="AY744">
        <v>-2.3925098005220327</v>
      </c>
    </row>
    <row r="745" spans="50:51" x14ac:dyDescent="0.3">
      <c r="AX745">
        <v>226.31710000000001</v>
      </c>
      <c r="AY745" s="3">
        <v>-2.5133061243096981</v>
      </c>
    </row>
    <row r="746" spans="50:51" x14ac:dyDescent="0.3">
      <c r="AX746">
        <v>226.9418</v>
      </c>
      <c r="AY746">
        <v>-2.4998172625237545</v>
      </c>
    </row>
    <row r="747" spans="50:51" x14ac:dyDescent="0.3">
      <c r="AX747">
        <v>227.05279999999999</v>
      </c>
      <c r="AY747">
        <v>-2.4733734139743273</v>
      </c>
    </row>
    <row r="748" spans="50:51" x14ac:dyDescent="0.3">
      <c r="AX748">
        <v>227.2808</v>
      </c>
      <c r="AY748" s="3">
        <v>-2.6063965473757102</v>
      </c>
    </row>
    <row r="749" spans="50:51" x14ac:dyDescent="0.3">
      <c r="AX749">
        <v>227.81479999999999</v>
      </c>
      <c r="AY749">
        <v>-2.449925680892755</v>
      </c>
    </row>
    <row r="750" spans="50:51" x14ac:dyDescent="0.3">
      <c r="AX750">
        <v>227.92</v>
      </c>
      <c r="AY750">
        <v>-2.4281483159693913</v>
      </c>
    </row>
    <row r="751" spans="50:51" x14ac:dyDescent="0.3">
      <c r="AX751">
        <v>228.14830000000001</v>
      </c>
      <c r="AY751" s="3">
        <v>-2.553613847797791</v>
      </c>
    </row>
    <row r="752" spans="50:51" x14ac:dyDescent="0.3">
      <c r="AX752">
        <v>228.7749</v>
      </c>
      <c r="AY752">
        <v>-2.5370424042085289</v>
      </c>
    </row>
    <row r="753" spans="50:51" x14ac:dyDescent="0.3">
      <c r="AX753">
        <v>228.88669999999999</v>
      </c>
      <c r="AY753">
        <v>-2.5133061243096981</v>
      </c>
    </row>
    <row r="754" spans="50:51" x14ac:dyDescent="0.3">
      <c r="AX754">
        <v>229.1139</v>
      </c>
      <c r="AY754" s="3">
        <v>-2.6464848454440553</v>
      </c>
    </row>
    <row r="755" spans="50:51" x14ac:dyDescent="0.3">
      <c r="AX755">
        <v>229.64619999999999</v>
      </c>
      <c r="AY755">
        <v>-2.488914671185539</v>
      </c>
    </row>
    <row r="756" spans="50:51" x14ac:dyDescent="0.3">
      <c r="AX756">
        <v>229.7518</v>
      </c>
      <c r="AY756">
        <v>-2.4651040224918206</v>
      </c>
    </row>
    <row r="757" spans="50:51" x14ac:dyDescent="0.3">
      <c r="AX757">
        <v>229.97919999999999</v>
      </c>
      <c r="AY757" s="3">
        <v>-2.5969561535966235</v>
      </c>
    </row>
    <row r="758" spans="50:51" x14ac:dyDescent="0.3">
      <c r="AX758">
        <v>230.60849999999999</v>
      </c>
      <c r="AY758">
        <v>-2.579656986333811</v>
      </c>
    </row>
    <row r="759" spans="50:51" x14ac:dyDescent="0.3">
      <c r="AX759">
        <v>230.72049999999999</v>
      </c>
      <c r="AY759">
        <v>-2.5510464522925451</v>
      </c>
    </row>
    <row r="760" spans="50:51" x14ac:dyDescent="0.3">
      <c r="AX760">
        <v>230.947</v>
      </c>
      <c r="AY760" s="3">
        <v>-2.6882475738060303</v>
      </c>
    </row>
    <row r="761" spans="50:51" x14ac:dyDescent="0.3">
      <c r="AX761">
        <v>231.47739999999999</v>
      </c>
      <c r="AY761">
        <v>-2.5319982573218507</v>
      </c>
    </row>
    <row r="762" spans="50:51" x14ac:dyDescent="0.3">
      <c r="AX762">
        <v>231.58340000000001</v>
      </c>
      <c r="AY762">
        <v>-2.5059260170120758</v>
      </c>
    </row>
    <row r="763" spans="50:51" x14ac:dyDescent="0.3">
      <c r="AX763">
        <v>231.8099</v>
      </c>
      <c r="AY763" s="3">
        <v>-2.6380578292821752</v>
      </c>
    </row>
    <row r="764" spans="50:51" x14ac:dyDescent="0.3">
      <c r="AX764">
        <v>232.4418</v>
      </c>
      <c r="AY764">
        <v>-2.624168717121508</v>
      </c>
    </row>
    <row r="765" spans="50:51" x14ac:dyDescent="0.3">
      <c r="AX765">
        <v>232.55430000000001</v>
      </c>
      <c r="AY765">
        <v>-2.5902671654458267</v>
      </c>
    </row>
    <row r="766" spans="50:51" x14ac:dyDescent="0.3">
      <c r="AX766">
        <v>232.7801</v>
      </c>
      <c r="AY766" s="3">
        <v>-2.7333680090865</v>
      </c>
    </row>
    <row r="767" spans="50:51" x14ac:dyDescent="0.3">
      <c r="AX767">
        <v>233.3083</v>
      </c>
      <c r="AY767">
        <v>-2.5743938162895366</v>
      </c>
    </row>
    <row r="768" spans="50:51" x14ac:dyDescent="0.3">
      <c r="AX768">
        <v>233.41470000000001</v>
      </c>
      <c r="AY768">
        <v>-2.5459313516257751</v>
      </c>
    </row>
    <row r="769" spans="50:51" x14ac:dyDescent="0.3">
      <c r="AX769">
        <v>233.6404</v>
      </c>
      <c r="AY769" s="3">
        <v>-2.6823824543536321</v>
      </c>
    </row>
    <row r="770" spans="50:51" x14ac:dyDescent="0.3">
      <c r="AX770">
        <v>234.27510000000001</v>
      </c>
      <c r="AY770">
        <v>-2.667868411469378</v>
      </c>
    </row>
    <row r="771" spans="50:51" x14ac:dyDescent="0.3">
      <c r="AX771">
        <v>234.38810000000001</v>
      </c>
      <c r="AY771">
        <v>-2.6324790142551358</v>
      </c>
    </row>
    <row r="772" spans="50:51" x14ac:dyDescent="0.3">
      <c r="AX772">
        <v>234.61349999999999</v>
      </c>
      <c r="AY772" s="3">
        <v>-2.7806208939370456</v>
      </c>
    </row>
    <row r="773" spans="50:51" x14ac:dyDescent="0.3">
      <c r="AX773">
        <v>235.13900000000001</v>
      </c>
      <c r="AY773">
        <v>-2.6159269122264042</v>
      </c>
    </row>
    <row r="774" spans="50:51" x14ac:dyDescent="0.3">
      <c r="AX774">
        <v>235.24610000000001</v>
      </c>
      <c r="AY774">
        <v>-2.5876040480263427</v>
      </c>
    </row>
    <row r="775" spans="50:51" x14ac:dyDescent="0.3">
      <c r="AX775">
        <v>235.471</v>
      </c>
      <c r="AY775" s="3">
        <v>-2.73029581004953</v>
      </c>
    </row>
    <row r="776" spans="50:51" x14ac:dyDescent="0.3">
      <c r="AX776">
        <v>236.10820000000001</v>
      </c>
      <c r="AY776">
        <v>-2.7120582224997487</v>
      </c>
    </row>
    <row r="777" spans="50:51" x14ac:dyDescent="0.3">
      <c r="AX777">
        <v>236.22210000000001</v>
      </c>
      <c r="AY777">
        <v>-2.6736487743848776</v>
      </c>
    </row>
    <row r="778" spans="50:51" x14ac:dyDescent="0.3">
      <c r="AX778">
        <v>236.44659999999999</v>
      </c>
      <c r="AY778" s="3">
        <v>-2.8251459729784574</v>
      </c>
    </row>
    <row r="779" spans="50:51" x14ac:dyDescent="0.3">
      <c r="AX779">
        <v>236.96960000000001</v>
      </c>
      <c r="AY779">
        <v>-2.6621212692138103</v>
      </c>
    </row>
    <row r="780" spans="50:51" x14ac:dyDescent="0.3">
      <c r="AX780">
        <v>237.07730000000001</v>
      </c>
      <c r="AY780">
        <v>-2.6297012346912338</v>
      </c>
    </row>
    <row r="781" spans="50:51" x14ac:dyDescent="0.3">
      <c r="AX781">
        <v>237.3015</v>
      </c>
      <c r="AY781" s="3">
        <v>-2.7774002792370034</v>
      </c>
    </row>
    <row r="782" spans="50:51" x14ac:dyDescent="0.3">
      <c r="AX782">
        <v>237.94139999999999</v>
      </c>
      <c r="AY782">
        <v>-2.758291417538957</v>
      </c>
    </row>
    <row r="783" spans="50:51" x14ac:dyDescent="0.3">
      <c r="AX783">
        <v>238.05609999999999</v>
      </c>
      <c r="AY783">
        <v>-2.7196168374736756</v>
      </c>
    </row>
    <row r="784" spans="50:51" x14ac:dyDescent="0.3">
      <c r="AX784">
        <v>238.2801</v>
      </c>
      <c r="AY784" s="3">
        <v>-2.8770607438364921</v>
      </c>
    </row>
    <row r="785" spans="50:51" x14ac:dyDescent="0.3">
      <c r="AX785">
        <v>238.80009999999999</v>
      </c>
      <c r="AY785">
        <v>-2.7105533313203285</v>
      </c>
    </row>
    <row r="786" spans="50:51" x14ac:dyDescent="0.3">
      <c r="AX786">
        <v>238.90860000000001</v>
      </c>
      <c r="AY786">
        <v>-2.6736487743848776</v>
      </c>
    </row>
    <row r="787" spans="50:51" x14ac:dyDescent="0.3">
      <c r="AX787">
        <v>239.13159999999999</v>
      </c>
      <c r="AY787" s="3">
        <v>-2.8251459729784574</v>
      </c>
    </row>
    <row r="788" spans="50:51" x14ac:dyDescent="0.3">
      <c r="AX788">
        <v>239.7748</v>
      </c>
      <c r="AY788">
        <v>-2.8100829266673619</v>
      </c>
    </row>
    <row r="789" spans="50:51" x14ac:dyDescent="0.3">
      <c r="AX789">
        <v>239.8904</v>
      </c>
      <c r="AY789">
        <v>-2.761450977829325</v>
      </c>
    </row>
    <row r="790" spans="50:51" x14ac:dyDescent="0.3">
      <c r="AX790">
        <v>240.11359999999999</v>
      </c>
      <c r="AY790" s="3">
        <v>-2.9243422774673182</v>
      </c>
    </row>
    <row r="791" spans="50:51" x14ac:dyDescent="0.3">
      <c r="AX791">
        <v>240.63030000000001</v>
      </c>
      <c r="AY791">
        <v>-2.756715373083491</v>
      </c>
    </row>
    <row r="792" spans="50:51" x14ac:dyDescent="0.3">
      <c r="AX792">
        <v>240.7397</v>
      </c>
      <c r="AY792">
        <v>-2.7196168374736756</v>
      </c>
    </row>
    <row r="793" spans="50:51" x14ac:dyDescent="0.3">
      <c r="AX793">
        <v>240.9616</v>
      </c>
      <c r="AY793" s="3">
        <v>-2.8752861204781239</v>
      </c>
    </row>
    <row r="794" spans="50:51" x14ac:dyDescent="0.3">
      <c r="AX794">
        <v>241.60810000000001</v>
      </c>
      <c r="AY794">
        <v>-2.8577109756566164</v>
      </c>
    </row>
    <row r="795" spans="50:51" x14ac:dyDescent="0.3">
      <c r="AX795">
        <v>241.72450000000001</v>
      </c>
      <c r="AY795">
        <v>-2.8067661740413676</v>
      </c>
    </row>
    <row r="796" spans="50:51" x14ac:dyDescent="0.3">
      <c r="AX796">
        <v>241.94720000000001</v>
      </c>
      <c r="AY796" s="3">
        <v>-2.9739707817724783</v>
      </c>
    </row>
    <row r="797" spans="50:51" x14ac:dyDescent="0.3">
      <c r="AX797">
        <v>242.4606</v>
      </c>
      <c r="AY797">
        <v>-2.8067661740413676</v>
      </c>
    </row>
    <row r="798" spans="50:51" x14ac:dyDescent="0.3">
      <c r="AX798">
        <v>242.57060000000001</v>
      </c>
      <c r="AY798">
        <v>-2.7678002055079842</v>
      </c>
    </row>
    <row r="799" spans="50:51" x14ac:dyDescent="0.3">
      <c r="AX799">
        <v>242.79150000000001</v>
      </c>
      <c r="AY799" s="3">
        <v>-2.9262062109053808</v>
      </c>
    </row>
    <row r="800" spans="50:51" x14ac:dyDescent="0.3">
      <c r="AX800">
        <v>243.44159999999999</v>
      </c>
      <c r="AY800">
        <v>-2.9077213962312776</v>
      </c>
    </row>
    <row r="801" spans="50:51" x14ac:dyDescent="0.3">
      <c r="AX801">
        <v>243.5592</v>
      </c>
      <c r="AY801">
        <v>-2.8594546552614433</v>
      </c>
    </row>
    <row r="802" spans="50:51" x14ac:dyDescent="0.3">
      <c r="AX802">
        <v>243.7809</v>
      </c>
      <c r="AY802" s="3">
        <v>-3.028255465259551</v>
      </c>
    </row>
    <row r="803" spans="50:51" x14ac:dyDescent="0.3">
      <c r="AX803">
        <v>244.29060000000001</v>
      </c>
      <c r="AY803">
        <v>-2.855970331178832</v>
      </c>
    </row>
    <row r="804" spans="50:51" x14ac:dyDescent="0.3">
      <c r="AX804">
        <v>244.40129999999999</v>
      </c>
      <c r="AY804">
        <v>-2.8150787738607335</v>
      </c>
    </row>
    <row r="805" spans="50:51" x14ac:dyDescent="0.3">
      <c r="AX805">
        <v>244.62129999999999</v>
      </c>
      <c r="AY805" s="3">
        <v>-2.9778923554256598</v>
      </c>
    </row>
    <row r="806" spans="50:51" x14ac:dyDescent="0.3">
      <c r="AX806">
        <v>245.27520000000001</v>
      </c>
      <c r="AY806">
        <v>-2.9603651297166995</v>
      </c>
    </row>
    <row r="807" spans="50:51" x14ac:dyDescent="0.3">
      <c r="AX807">
        <v>245.39359999999999</v>
      </c>
      <c r="AY807">
        <v>-2.9077213962312776</v>
      </c>
    </row>
    <row r="808" spans="50:51" x14ac:dyDescent="0.3">
      <c r="AX808">
        <v>245.61500000000001</v>
      </c>
      <c r="AY808" s="3">
        <v>-3.0834711878619978</v>
      </c>
    </row>
    <row r="809" spans="50:51" x14ac:dyDescent="0.3">
      <c r="AX809">
        <v>246.12049999999999</v>
      </c>
      <c r="AY809">
        <v>-2.9095545773129388</v>
      </c>
    </row>
    <row r="810" spans="50:51" x14ac:dyDescent="0.3">
      <c r="AX810">
        <v>246.23150000000001</v>
      </c>
      <c r="AY810">
        <v>-2.864704011147587</v>
      </c>
    </row>
    <row r="811" spans="50:51" x14ac:dyDescent="0.3">
      <c r="AX811">
        <v>246.45089999999999</v>
      </c>
      <c r="AY811" s="3">
        <v>-3.0323962579255825</v>
      </c>
    </row>
    <row r="812" spans="50:51" x14ac:dyDescent="0.3">
      <c r="AX812">
        <v>247.10919999999999</v>
      </c>
      <c r="AY812">
        <v>-3.0138962441816624</v>
      </c>
    </row>
    <row r="813" spans="50:51" x14ac:dyDescent="0.3">
      <c r="AX813">
        <v>247.22819999999999</v>
      </c>
      <c r="AY813">
        <v>-2.9584364888102939</v>
      </c>
    </row>
    <row r="814" spans="50:51" x14ac:dyDescent="0.3">
      <c r="AX814">
        <v>247.44900000000001</v>
      </c>
      <c r="AY814" s="3">
        <v>-3.139602643973693</v>
      </c>
    </row>
    <row r="815" spans="50:51" x14ac:dyDescent="0.3">
      <c r="AX815">
        <v>247.9502</v>
      </c>
      <c r="AY815">
        <v>-2.9622974974677536</v>
      </c>
    </row>
    <row r="816" spans="50:51" x14ac:dyDescent="0.3">
      <c r="AX816">
        <v>248.06180000000001</v>
      </c>
      <c r="AY816">
        <v>-2.9150743705365367</v>
      </c>
    </row>
    <row r="817" spans="50:51" x14ac:dyDescent="0.3">
      <c r="AX817">
        <v>248.2799</v>
      </c>
      <c r="AY817" s="3">
        <v>-3.0900429530252325</v>
      </c>
    </row>
    <row r="818" spans="50:51" x14ac:dyDescent="0.3">
      <c r="AX818">
        <v>248.94319999999999</v>
      </c>
      <c r="AY818">
        <v>-3.0704558197499274</v>
      </c>
    </row>
    <row r="819" spans="50:51" x14ac:dyDescent="0.3">
      <c r="AX819">
        <v>249.06270000000001</v>
      </c>
      <c r="AY819">
        <v>-3.0098311979334929</v>
      </c>
    </row>
    <row r="820" spans="50:51" x14ac:dyDescent="0.3">
      <c r="AX820">
        <v>249.2835</v>
      </c>
      <c r="AY820" s="3">
        <v>-3.196625215933381</v>
      </c>
    </row>
    <row r="821" spans="50:51" x14ac:dyDescent="0.3">
      <c r="AX821">
        <v>249.77969999999999</v>
      </c>
      <c r="AY821">
        <v>-3.0220762488935931</v>
      </c>
    </row>
    <row r="822" spans="50:51" x14ac:dyDescent="0.3">
      <c r="AX822">
        <v>249.89179999999999</v>
      </c>
      <c r="AY822">
        <v>-2.972015746936675</v>
      </c>
    </row>
    <row r="823" spans="50:51" x14ac:dyDescent="0.3">
      <c r="AX823">
        <v>250.1088</v>
      </c>
      <c r="AY823" s="3">
        <v>-3.1488834530481657</v>
      </c>
    </row>
    <row r="824" spans="50:51" x14ac:dyDescent="0.3">
      <c r="AX824">
        <v>250.7775</v>
      </c>
      <c r="AY824">
        <v>-3.1281214615997368</v>
      </c>
    </row>
    <row r="825" spans="50:51" x14ac:dyDescent="0.3">
      <c r="AX825">
        <v>250.89830000000001</v>
      </c>
      <c r="AY825">
        <v>-3.0704558197499274</v>
      </c>
    </row>
    <row r="826" spans="50:51" x14ac:dyDescent="0.3">
      <c r="AX826">
        <v>251.1182</v>
      </c>
      <c r="AY826" s="3">
        <v>-3.2596978193884558</v>
      </c>
    </row>
    <row r="827" spans="50:51" x14ac:dyDescent="0.3">
      <c r="AX827">
        <v>251.60890000000001</v>
      </c>
      <c r="AY827">
        <v>-3.0812901619156374</v>
      </c>
    </row>
    <row r="828" spans="50:51" x14ac:dyDescent="0.3">
      <c r="AX828">
        <v>251.72190000000001</v>
      </c>
      <c r="AY828">
        <v>-3.0241317480756891</v>
      </c>
    </row>
    <row r="829" spans="50:51" x14ac:dyDescent="0.3">
      <c r="AX829">
        <v>251.93729999999999</v>
      </c>
      <c r="AY829" s="3">
        <v>-3.2089254940150327</v>
      </c>
    </row>
    <row r="830" spans="50:51" x14ac:dyDescent="0.3">
      <c r="AX830">
        <v>252.6121</v>
      </c>
      <c r="AY830">
        <v>-3.1917471574799481</v>
      </c>
    </row>
    <row r="831" spans="50:51" x14ac:dyDescent="0.3">
      <c r="AX831">
        <v>252.7336</v>
      </c>
      <c r="AY831">
        <v>-3.1281214615997368</v>
      </c>
    </row>
    <row r="832" spans="50:51" x14ac:dyDescent="0.3">
      <c r="AX832">
        <v>252.95320000000001</v>
      </c>
      <c r="AY832" s="3">
        <v>-3.3270179834879037</v>
      </c>
    </row>
    <row r="833" spans="50:51" x14ac:dyDescent="0.3">
      <c r="AX833">
        <v>253.43809999999999</v>
      </c>
      <c r="AY833">
        <v>-3.1419147837320724</v>
      </c>
    </row>
    <row r="834" spans="50:51" x14ac:dyDescent="0.3">
      <c r="AX834">
        <v>253.5515</v>
      </c>
      <c r="AY834">
        <v>-3.0834711878619978</v>
      </c>
    </row>
    <row r="835" spans="50:51" x14ac:dyDescent="0.3">
      <c r="AX835">
        <v>253.7654</v>
      </c>
      <c r="AY835" s="3">
        <v>-3.2728041668937564</v>
      </c>
    </row>
    <row r="836" spans="50:51" x14ac:dyDescent="0.3">
      <c r="AX836">
        <v>254.447</v>
      </c>
      <c r="AY836">
        <v>-3.2545030025113517</v>
      </c>
    </row>
    <row r="837" spans="50:51" x14ac:dyDescent="0.3">
      <c r="AX837">
        <v>254.56909999999999</v>
      </c>
      <c r="AY837">
        <v>-3.18689277901515</v>
      </c>
    </row>
    <row r="838" spans="50:51" x14ac:dyDescent="0.3">
      <c r="AX838">
        <v>254.78809999999999</v>
      </c>
      <c r="AY838" s="3">
        <v>-3.3902574416238211</v>
      </c>
    </row>
    <row r="839" spans="50:51" x14ac:dyDescent="0.3">
      <c r="AX839">
        <v>255.26650000000001</v>
      </c>
      <c r="AY839">
        <v>-3.2039872123744502</v>
      </c>
    </row>
    <row r="840" spans="50:51" x14ac:dyDescent="0.3">
      <c r="AX840">
        <v>255.38059999999999</v>
      </c>
      <c r="AY840">
        <v>-3.1419147837320724</v>
      </c>
    </row>
    <row r="841" spans="50:51" x14ac:dyDescent="0.3">
      <c r="AX841">
        <v>255.59280000000001</v>
      </c>
      <c r="AY841" s="3">
        <v>-3.3382225825007672</v>
      </c>
    </row>
    <row r="842" spans="50:51" x14ac:dyDescent="0.3">
      <c r="AX842">
        <v>256.28210000000001</v>
      </c>
      <c r="AY842">
        <v>-3.3186961601504117</v>
      </c>
    </row>
    <row r="843" spans="50:51" x14ac:dyDescent="0.3">
      <c r="AX843">
        <v>256.40499999999997</v>
      </c>
      <c r="AY843">
        <v>-3.2519156789464008</v>
      </c>
    </row>
    <row r="844" spans="50:51" x14ac:dyDescent="0.3">
      <c r="AX844">
        <v>256.62430000000001</v>
      </c>
      <c r="AY844" s="3">
        <v>-3.4641371814360293</v>
      </c>
    </row>
    <row r="845" spans="50:51" x14ac:dyDescent="0.3">
      <c r="AX845">
        <v>257.09480000000002</v>
      </c>
      <c r="AY845">
        <v>-3.2728041668937564</v>
      </c>
    </row>
    <row r="846" spans="50:51" x14ac:dyDescent="0.3">
      <c r="AX846">
        <v>257.209</v>
      </c>
      <c r="AY846">
        <v>-3.2064533048696435</v>
      </c>
    </row>
    <row r="847" spans="50:51" x14ac:dyDescent="0.3">
      <c r="AX847">
        <v>257.42009999999999</v>
      </c>
      <c r="AY847" s="3">
        <v>-3.4052054030596941</v>
      </c>
    </row>
    <row r="848" spans="50:51" x14ac:dyDescent="0.3">
      <c r="AX848">
        <v>258.11799999999999</v>
      </c>
      <c r="AY848">
        <v>-3.3902574416238211</v>
      </c>
    </row>
    <row r="849" spans="50:51" x14ac:dyDescent="0.3">
      <c r="AX849">
        <v>258.24110000000002</v>
      </c>
      <c r="AY849">
        <v>-3.3186961601504117</v>
      </c>
    </row>
    <row r="850" spans="50:51" x14ac:dyDescent="0.3">
      <c r="AX850">
        <v>258.46100000000001</v>
      </c>
      <c r="AY850" s="3">
        <v>-3.5404594489956631</v>
      </c>
    </row>
    <row r="851" spans="50:51" x14ac:dyDescent="0.3">
      <c r="AX851">
        <v>258.92259999999999</v>
      </c>
      <c r="AY851">
        <v>-3.3410434588424081</v>
      </c>
    </row>
    <row r="852" spans="50:51" x14ac:dyDescent="0.3">
      <c r="AX852">
        <v>259.0369</v>
      </c>
      <c r="AY852">
        <v>-3.2728041668937564</v>
      </c>
    </row>
    <row r="853" spans="50:51" x14ac:dyDescent="0.3">
      <c r="AX853">
        <v>259.24669999999998</v>
      </c>
      <c r="AY853" s="3">
        <v>-3.4802405890026082</v>
      </c>
    </row>
    <row r="854" spans="50:51" x14ac:dyDescent="0.3">
      <c r="AX854">
        <v>259.9545</v>
      </c>
      <c r="AY854">
        <v>-3.4673371841667002</v>
      </c>
    </row>
    <row r="855" spans="50:51" x14ac:dyDescent="0.3">
      <c r="AX855">
        <v>260.07819999999998</v>
      </c>
      <c r="AY855">
        <v>-3.3932292120129786</v>
      </c>
    </row>
    <row r="856" spans="50:51" x14ac:dyDescent="0.3">
      <c r="AX856">
        <v>260.29860000000002</v>
      </c>
      <c r="AY856" s="3">
        <v>-3.6230917135759331</v>
      </c>
    </row>
    <row r="857" spans="50:51" x14ac:dyDescent="0.3">
      <c r="AX857">
        <v>260.74959999999999</v>
      </c>
      <c r="AY857">
        <v>-3.417326763592039</v>
      </c>
    </row>
    <row r="858" spans="50:51" x14ac:dyDescent="0.3">
      <c r="AX858">
        <v>260.86430000000001</v>
      </c>
      <c r="AY858">
        <v>-3.3467091963780855</v>
      </c>
    </row>
    <row r="859" spans="50:51" x14ac:dyDescent="0.3">
      <c r="AX859">
        <v>261.072</v>
      </c>
      <c r="AY859" s="3">
        <v>-3.5578511917075324</v>
      </c>
    </row>
    <row r="860" spans="50:51" x14ac:dyDescent="0.3">
      <c r="AX860">
        <v>261.79160000000002</v>
      </c>
      <c r="AY860">
        <v>-3.5473798918402371</v>
      </c>
    </row>
    <row r="861" spans="50:51" x14ac:dyDescent="0.3">
      <c r="AX861">
        <v>261.91579999999999</v>
      </c>
      <c r="AY861">
        <v>-3.4705474597969488</v>
      </c>
    </row>
    <row r="862" spans="50:51" x14ac:dyDescent="0.3">
      <c r="AX862">
        <v>262.13749999999999</v>
      </c>
      <c r="AY862" s="3">
        <v>-3.713172146682981</v>
      </c>
    </row>
    <row r="863" spans="50:51" x14ac:dyDescent="0.3">
      <c r="AX863">
        <v>262.57569999999998</v>
      </c>
      <c r="AY863">
        <v>-3.4933126705699609</v>
      </c>
    </row>
    <row r="864" spans="50:51" x14ac:dyDescent="0.3">
      <c r="AX864">
        <v>262.69080000000002</v>
      </c>
      <c r="AY864">
        <v>-3.423442990609475</v>
      </c>
    </row>
    <row r="865" spans="50:51" x14ac:dyDescent="0.3">
      <c r="AX865">
        <v>262.89640000000003</v>
      </c>
      <c r="AY865" s="3">
        <v>-3.6419958682150857</v>
      </c>
    </row>
    <row r="866" spans="50:51" x14ac:dyDescent="0.3">
      <c r="AX866">
        <v>263.62979999999999</v>
      </c>
      <c r="AY866">
        <v>-3.6343912688298667</v>
      </c>
    </row>
    <row r="867" spans="50:51" x14ac:dyDescent="0.3">
      <c r="AX867">
        <v>263.75459999999998</v>
      </c>
      <c r="AY867">
        <v>-3.5508581562165618</v>
      </c>
    </row>
    <row r="868" spans="50:51" x14ac:dyDescent="0.3">
      <c r="AX868">
        <v>263.97859999999997</v>
      </c>
      <c r="AY868" s="3">
        <v>-3.8121776704584298</v>
      </c>
    </row>
    <row r="869" spans="50:51" x14ac:dyDescent="0.3">
      <c r="AX869">
        <v>264.40039999999999</v>
      </c>
      <c r="AY869">
        <v>-3.575550768806933</v>
      </c>
    </row>
    <row r="870" spans="50:51" x14ac:dyDescent="0.3">
      <c r="AX870">
        <v>264.51679999999999</v>
      </c>
      <c r="AY870">
        <v>-3.5032301072273069</v>
      </c>
    </row>
    <row r="871" spans="50:51" x14ac:dyDescent="0.3">
      <c r="AX871">
        <v>264.71960000000001</v>
      </c>
      <c r="AY871" s="3">
        <v>-3.7338768200446721</v>
      </c>
    </row>
    <row r="872" spans="50:51" x14ac:dyDescent="0.3">
      <c r="AX872">
        <v>265.46809999999999</v>
      </c>
      <c r="AY872">
        <v>-3.7255434384855279</v>
      </c>
    </row>
    <row r="873" spans="50:51" x14ac:dyDescent="0.3">
      <c r="AX873">
        <v>265.5949</v>
      </c>
      <c r="AY873">
        <v>-3.6458199646534895</v>
      </c>
    </row>
    <row r="874" spans="50:51" x14ac:dyDescent="0.3">
      <c r="AX874">
        <v>265.82190000000003</v>
      </c>
      <c r="AY874" s="3">
        <v>-3.9170355472516905</v>
      </c>
    </row>
    <row r="875" spans="50:51" x14ac:dyDescent="0.3">
      <c r="AX875">
        <v>266.22390000000001</v>
      </c>
      <c r="AY875">
        <v>-3.6651629274966204</v>
      </c>
    </row>
    <row r="876" spans="50:51" x14ac:dyDescent="0.3">
      <c r="AX876">
        <v>266.3415</v>
      </c>
      <c r="AY876">
        <v>-3.5899395062590327</v>
      </c>
    </row>
    <row r="877" spans="50:51" x14ac:dyDescent="0.3">
      <c r="AX877">
        <v>266.54059999999998</v>
      </c>
      <c r="AY877" s="3">
        <v>-3.8350619642920178</v>
      </c>
    </row>
    <row r="878" spans="50:51" x14ac:dyDescent="0.3">
      <c r="AX878">
        <v>267.31020000000001</v>
      </c>
      <c r="AY878">
        <v>-3.8350619642920178</v>
      </c>
    </row>
    <row r="879" spans="50:51" x14ac:dyDescent="0.3">
      <c r="AX879">
        <v>267.43759999999997</v>
      </c>
      <c r="AY879">
        <v>-3.7507548578320238</v>
      </c>
    </row>
    <row r="880" spans="50:51" x14ac:dyDescent="0.3">
      <c r="AX880">
        <v>267.67340000000002</v>
      </c>
      <c r="AY880" s="3">
        <v>-4.0570487774784034</v>
      </c>
    </row>
    <row r="881" spans="50:51" x14ac:dyDescent="0.3">
      <c r="AX881">
        <v>268.04610000000002</v>
      </c>
      <c r="AY881">
        <v>-3.7636030003098728</v>
      </c>
    </row>
    <row r="882" spans="50:51" x14ac:dyDescent="0.3">
      <c r="AX882">
        <v>268.16399999999999</v>
      </c>
      <c r="AY882">
        <v>-3.6848874328443988</v>
      </c>
    </row>
    <row r="883" spans="50:51" x14ac:dyDescent="0.3">
      <c r="AX883">
        <v>268.35910000000001</v>
      </c>
      <c r="AY883" s="3">
        <v>-3.9476501830712971</v>
      </c>
    </row>
    <row r="884" spans="50:51" x14ac:dyDescent="0.3">
      <c r="AX884">
        <v>269.15589999999997</v>
      </c>
      <c r="AY884">
        <v>-3.9580669439295528</v>
      </c>
    </row>
    <row r="885" spans="50:51" x14ac:dyDescent="0.3">
      <c r="AX885">
        <v>269.28149999999999</v>
      </c>
      <c r="AY885">
        <v>-3.8584822385001161</v>
      </c>
    </row>
    <row r="886" spans="50:51" x14ac:dyDescent="0.3">
      <c r="AX886">
        <v>269.8655</v>
      </c>
      <c r="AY886">
        <v>-3.8728022922748648</v>
      </c>
    </row>
    <row r="887" spans="50:51" x14ac:dyDescent="0.3">
      <c r="AX887">
        <v>269.98379999999997</v>
      </c>
      <c r="AY887">
        <v>-3.7942399697717626</v>
      </c>
    </row>
    <row r="888" spans="50:51" x14ac:dyDescent="0.3">
      <c r="AX888">
        <v>271.01130000000001</v>
      </c>
      <c r="AY888">
        <v>-4.1227440367437991</v>
      </c>
    </row>
    <row r="889" spans="50:51" x14ac:dyDescent="0.3">
      <c r="AX889">
        <v>271.13319999999999</v>
      </c>
      <c r="AY889">
        <v>-4.0063336848993876</v>
      </c>
    </row>
    <row r="890" spans="50:51" x14ac:dyDescent="0.3">
      <c r="AX890">
        <v>271.68020000000001</v>
      </c>
      <c r="AY890">
        <v>-3.9954046143671973</v>
      </c>
    </row>
    <row r="891" spans="50:51" x14ac:dyDescent="0.3">
      <c r="AX891">
        <v>271.80009999999999</v>
      </c>
      <c r="AY891">
        <v>-3.912023005428146</v>
      </c>
    </row>
  </sheetData>
  <sortState xmlns:xlrd2="http://schemas.microsoft.com/office/spreadsheetml/2017/richdata2" ref="AX2:AY1048576">
    <sortCondition ref="AX2:AX1048576"/>
  </sortState>
  <mergeCells count="8">
    <mergeCell ref="AL1:AM1"/>
    <mergeCell ref="A1:B1"/>
    <mergeCell ref="P1:Q1"/>
    <mergeCell ref="X1:Y1"/>
    <mergeCell ref="AD1:AE1"/>
    <mergeCell ref="E1:G1"/>
    <mergeCell ref="T1:V1"/>
    <mergeCell ref="AH1:A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5FFCA-C4C1-4BBA-A8DC-BA9BA672A728}">
  <dimension ref="A1:AJ282"/>
  <sheetViews>
    <sheetView topLeftCell="R132" workbookViewId="0">
      <selection activeCell="C49" sqref="C49"/>
    </sheetView>
  </sheetViews>
  <sheetFormatPr defaultRowHeight="14.4" x14ac:dyDescent="0.3"/>
  <cols>
    <col min="12" max="12" width="9.109375" style="1"/>
    <col min="25" max="25" width="9.109375" style="1"/>
  </cols>
  <sheetData>
    <row r="1" spans="1:36" x14ac:dyDescent="0.3">
      <c r="A1" t="s">
        <v>55</v>
      </c>
      <c r="E1" t="s">
        <v>56</v>
      </c>
      <c r="I1" t="s">
        <v>57</v>
      </c>
      <c r="N1" t="s">
        <v>58</v>
      </c>
      <c r="R1" t="s">
        <v>59</v>
      </c>
      <c r="V1" t="s">
        <v>60</v>
      </c>
      <c r="Y1" s="41" t="s">
        <v>61</v>
      </c>
      <c r="Z1" s="18"/>
      <c r="AA1" s="18" t="s">
        <v>37</v>
      </c>
      <c r="AB1" s="18"/>
      <c r="AC1" s="18"/>
      <c r="AD1" s="18"/>
      <c r="AE1" s="18" t="s">
        <v>38</v>
      </c>
      <c r="AF1" s="18"/>
      <c r="AG1" s="18"/>
      <c r="AH1" s="18"/>
      <c r="AI1" s="18" t="s">
        <v>39</v>
      </c>
      <c r="AJ1" s="18"/>
    </row>
    <row r="2" spans="1:36" x14ac:dyDescent="0.3">
      <c r="A2" t="s">
        <v>40</v>
      </c>
      <c r="B2" t="s">
        <v>41</v>
      </c>
      <c r="E2" t="s">
        <v>40</v>
      </c>
      <c r="F2" t="s">
        <v>42</v>
      </c>
      <c r="I2" t="s">
        <v>40</v>
      </c>
      <c r="J2" t="s">
        <v>41</v>
      </c>
      <c r="N2" t="s">
        <v>40</v>
      </c>
      <c r="O2" t="s">
        <v>41</v>
      </c>
      <c r="R2" t="s">
        <v>40</v>
      </c>
      <c r="S2" t="s">
        <v>42</v>
      </c>
      <c r="V2" t="s">
        <v>40</v>
      </c>
      <c r="W2" t="s">
        <v>41</v>
      </c>
      <c r="Y2" s="41" t="s">
        <v>61</v>
      </c>
      <c r="Z2" s="18"/>
      <c r="AA2" s="18" t="s">
        <v>40</v>
      </c>
      <c r="AB2" s="18" t="s">
        <v>41</v>
      </c>
      <c r="AC2" s="18"/>
      <c r="AD2" s="18"/>
      <c r="AE2" s="18" t="s">
        <v>40</v>
      </c>
      <c r="AF2" s="18" t="s">
        <v>42</v>
      </c>
      <c r="AG2" s="18"/>
      <c r="AH2" s="18"/>
      <c r="AI2" s="18" t="s">
        <v>40</v>
      </c>
      <c r="AJ2" s="18" t="s">
        <v>41</v>
      </c>
    </row>
    <row r="3" spans="1:36" x14ac:dyDescent="0.3">
      <c r="A3">
        <v>1.2790999999999999</v>
      </c>
      <c r="B3">
        <v>1.8245</v>
      </c>
      <c r="E3">
        <v>0.37209999999999999</v>
      </c>
      <c r="F3">
        <v>0.66669999999999996</v>
      </c>
      <c r="I3">
        <v>0.82379999999999998</v>
      </c>
      <c r="J3">
        <v>0.91400000000000003</v>
      </c>
      <c r="N3">
        <v>1.5344</v>
      </c>
      <c r="O3">
        <v>1.8246</v>
      </c>
      <c r="R3">
        <v>0.62739999999999996</v>
      </c>
      <c r="S3">
        <v>0.66669999999999996</v>
      </c>
      <c r="V3">
        <v>1.0790999999999999</v>
      </c>
      <c r="W3">
        <v>0.91390000000000005</v>
      </c>
      <c r="Y3" s="41" t="s">
        <v>61</v>
      </c>
      <c r="Z3" s="18"/>
      <c r="AA3" s="18">
        <v>1.2352000000000001</v>
      </c>
      <c r="AB3" s="18">
        <v>1.8248</v>
      </c>
      <c r="AC3" s="18"/>
      <c r="AD3" s="18"/>
      <c r="AE3" s="18">
        <v>0.32819999999999999</v>
      </c>
      <c r="AF3" s="18">
        <v>0.6542</v>
      </c>
      <c r="AG3" s="18"/>
      <c r="AH3" s="18"/>
      <c r="AI3" s="18">
        <v>0.77980000000000005</v>
      </c>
      <c r="AJ3" s="18">
        <v>0.91400000000000003</v>
      </c>
    </row>
    <row r="4" spans="1:36" x14ac:dyDescent="0.3">
      <c r="A4">
        <v>3.1034999999999999</v>
      </c>
      <c r="B4">
        <v>1.8244</v>
      </c>
      <c r="E4">
        <v>1.2858000000000001</v>
      </c>
      <c r="F4">
        <v>0.70709999999999995</v>
      </c>
      <c r="I4">
        <v>1.7361</v>
      </c>
      <c r="J4">
        <v>0.91049999999999998</v>
      </c>
      <c r="N4">
        <v>3.3588</v>
      </c>
      <c r="O4">
        <v>1.8243</v>
      </c>
      <c r="R4">
        <v>1.5409999999999999</v>
      </c>
      <c r="S4">
        <v>0.7</v>
      </c>
      <c r="V4">
        <v>1.9914000000000001</v>
      </c>
      <c r="W4">
        <v>0.91069999999999995</v>
      </c>
      <c r="Y4" s="41" t="s">
        <v>61</v>
      </c>
      <c r="Z4" s="18"/>
      <c r="AA4" s="18">
        <v>3.0600999999999998</v>
      </c>
      <c r="AB4" s="18">
        <v>1.8249</v>
      </c>
      <c r="AC4" s="18"/>
      <c r="AD4" s="18"/>
      <c r="AE4" s="18">
        <v>1.2419</v>
      </c>
      <c r="AF4" s="18">
        <v>0.68630000000000002</v>
      </c>
      <c r="AG4" s="18"/>
      <c r="AH4" s="18"/>
      <c r="AI4" s="18">
        <v>1.6921999999999999</v>
      </c>
      <c r="AJ4" s="18">
        <v>0.91080000000000005</v>
      </c>
    </row>
    <row r="5" spans="1:36" x14ac:dyDescent="0.3">
      <c r="A5">
        <v>4.9279000000000002</v>
      </c>
      <c r="B5">
        <v>1.8245</v>
      </c>
      <c r="E5">
        <v>2.1966000000000001</v>
      </c>
      <c r="F5">
        <v>0.66039999999999999</v>
      </c>
      <c r="I5">
        <v>2.6482000000000001</v>
      </c>
      <c r="J5">
        <v>0.91390000000000005</v>
      </c>
      <c r="N5">
        <v>5.1833</v>
      </c>
      <c r="O5">
        <v>1.8246</v>
      </c>
      <c r="R5">
        <v>2.452</v>
      </c>
      <c r="S5">
        <v>0.66039999999999999</v>
      </c>
      <c r="V5">
        <v>2.9035000000000002</v>
      </c>
      <c r="W5">
        <v>0.91369999999999996</v>
      </c>
      <c r="Y5" s="41" t="s">
        <v>61</v>
      </c>
      <c r="Z5" s="18"/>
      <c r="AA5" s="18">
        <v>4.8849999999999998</v>
      </c>
      <c r="AB5" s="18">
        <v>1.825</v>
      </c>
      <c r="AC5" s="18"/>
      <c r="AD5" s="18"/>
      <c r="AE5" s="18">
        <v>2.1530999999999998</v>
      </c>
      <c r="AF5" s="18">
        <v>0.64219999999999999</v>
      </c>
      <c r="AG5" s="18"/>
      <c r="AH5" s="18"/>
      <c r="AI5" s="18">
        <v>2.6046</v>
      </c>
      <c r="AJ5" s="18">
        <v>0.91400000000000003</v>
      </c>
    </row>
    <row r="6" spans="1:36" x14ac:dyDescent="0.3">
      <c r="A6">
        <v>6.7526000000000002</v>
      </c>
      <c r="B6">
        <v>1.8247</v>
      </c>
      <c r="E6">
        <v>3.1101999999999999</v>
      </c>
      <c r="F6">
        <v>0.7</v>
      </c>
      <c r="I6">
        <v>3.5604</v>
      </c>
      <c r="J6">
        <v>0.91049999999999998</v>
      </c>
      <c r="N6">
        <v>7.008</v>
      </c>
      <c r="O6">
        <v>1.8247</v>
      </c>
      <c r="R6">
        <v>3.3654000000000002</v>
      </c>
      <c r="S6">
        <v>0.69310000000000005</v>
      </c>
      <c r="V6">
        <v>3.8157000000000001</v>
      </c>
      <c r="W6">
        <v>0.91059999999999997</v>
      </c>
      <c r="Y6" s="41" t="s">
        <v>61</v>
      </c>
      <c r="Z6" s="18"/>
      <c r="AA6" s="18">
        <v>6.7100999999999997</v>
      </c>
      <c r="AB6" s="18">
        <v>1.8251999999999999</v>
      </c>
      <c r="AC6" s="18"/>
      <c r="AD6" s="18"/>
      <c r="AE6" s="18">
        <v>3.0667</v>
      </c>
      <c r="AF6" s="18">
        <v>0.67959999999999998</v>
      </c>
      <c r="AG6" s="18"/>
      <c r="AH6" s="18"/>
      <c r="AI6" s="18">
        <v>3.5171000000000001</v>
      </c>
      <c r="AJ6" s="18">
        <v>0.91090000000000004</v>
      </c>
    </row>
    <row r="7" spans="1:36" x14ac:dyDescent="0.3">
      <c r="A7">
        <v>8.5774000000000008</v>
      </c>
      <c r="B7">
        <v>1.8249</v>
      </c>
      <c r="E7">
        <v>4.0209999999999999</v>
      </c>
      <c r="F7">
        <v>0.6542</v>
      </c>
      <c r="I7">
        <v>4.4725999999999999</v>
      </c>
      <c r="J7">
        <v>0.91379999999999995</v>
      </c>
      <c r="N7">
        <v>8.8328000000000007</v>
      </c>
      <c r="O7">
        <v>1.825</v>
      </c>
      <c r="R7">
        <v>4.2763999999999998</v>
      </c>
      <c r="S7">
        <v>0.64810000000000001</v>
      </c>
      <c r="V7">
        <v>4.7279</v>
      </c>
      <c r="W7">
        <v>0.91379999999999995</v>
      </c>
      <c r="Y7" s="41" t="s">
        <v>61</v>
      </c>
      <c r="Z7" s="18"/>
      <c r="AA7" s="18">
        <v>8.5353999999999992</v>
      </c>
      <c r="AB7" s="18">
        <v>1.8253999999999999</v>
      </c>
      <c r="AC7" s="18"/>
      <c r="AD7" s="18"/>
      <c r="AE7" s="18">
        <v>3.9780000000000002</v>
      </c>
      <c r="AF7" s="18">
        <v>0.63639999999999997</v>
      </c>
      <c r="AG7" s="18"/>
      <c r="AH7" s="18"/>
      <c r="AI7" s="18">
        <v>4.4294000000000002</v>
      </c>
      <c r="AJ7" s="18">
        <v>0.91390000000000005</v>
      </c>
    </row>
    <row r="8" spans="1:36" x14ac:dyDescent="0.3">
      <c r="A8">
        <v>10.4024</v>
      </c>
      <c r="B8">
        <v>1.8250999999999999</v>
      </c>
      <c r="E8">
        <v>4.9345999999999997</v>
      </c>
      <c r="F8">
        <v>0.68630000000000002</v>
      </c>
      <c r="I8">
        <v>5.3849</v>
      </c>
      <c r="J8">
        <v>0.91069999999999995</v>
      </c>
      <c r="N8">
        <v>10.6579</v>
      </c>
      <c r="O8">
        <v>1.8251999999999999</v>
      </c>
      <c r="R8">
        <v>5.1898999999999997</v>
      </c>
      <c r="S8">
        <v>0.68630000000000002</v>
      </c>
      <c r="V8">
        <v>5.6402000000000001</v>
      </c>
      <c r="W8">
        <v>0.91080000000000005</v>
      </c>
      <c r="Y8" s="41" t="s">
        <v>61</v>
      </c>
      <c r="Z8" s="18"/>
      <c r="AA8" s="18">
        <v>10.360900000000001</v>
      </c>
      <c r="AB8" s="18">
        <v>1.8255999999999999</v>
      </c>
      <c r="AC8" s="18"/>
      <c r="AD8" s="18"/>
      <c r="AE8" s="18">
        <v>4.8917000000000002</v>
      </c>
      <c r="AF8" s="18">
        <v>0.66669999999999996</v>
      </c>
      <c r="AG8" s="18"/>
      <c r="AH8" s="18"/>
      <c r="AI8" s="18">
        <v>5.3419999999999996</v>
      </c>
      <c r="AJ8" s="18">
        <v>0.91110000000000002</v>
      </c>
    </row>
    <row r="9" spans="1:36" x14ac:dyDescent="0.3">
      <c r="A9">
        <v>12.227600000000001</v>
      </c>
      <c r="B9">
        <v>1.8253999999999999</v>
      </c>
      <c r="E9">
        <v>5.8456000000000001</v>
      </c>
      <c r="F9">
        <v>0.64219999999999999</v>
      </c>
      <c r="I9">
        <v>6.2972000000000001</v>
      </c>
      <c r="J9">
        <v>0.91390000000000005</v>
      </c>
      <c r="N9">
        <v>12.4832</v>
      </c>
      <c r="O9">
        <v>1.8253999999999999</v>
      </c>
      <c r="R9">
        <v>6.101</v>
      </c>
      <c r="S9">
        <v>0.64810000000000001</v>
      </c>
      <c r="V9">
        <v>6.5525000000000002</v>
      </c>
      <c r="W9">
        <v>0.91379999999999995</v>
      </c>
      <c r="Y9" s="41" t="s">
        <v>61</v>
      </c>
      <c r="Z9" s="18"/>
      <c r="AA9" s="18">
        <v>12.1866</v>
      </c>
      <c r="AB9" s="18">
        <v>1.8257000000000001</v>
      </c>
      <c r="AC9" s="18"/>
      <c r="AD9" s="18"/>
      <c r="AE9" s="18">
        <v>5.8030999999999997</v>
      </c>
      <c r="AF9" s="18">
        <v>0.63060000000000005</v>
      </c>
      <c r="AG9" s="18"/>
      <c r="AH9" s="18"/>
      <c r="AI9" s="18">
        <v>6.2545000000000002</v>
      </c>
      <c r="AJ9" s="18">
        <v>0.91390000000000005</v>
      </c>
    </row>
    <row r="10" spans="1:36" x14ac:dyDescent="0.3">
      <c r="A10">
        <v>14.053000000000001</v>
      </c>
      <c r="B10">
        <v>1.8254999999999999</v>
      </c>
      <c r="E10">
        <v>6.7591999999999999</v>
      </c>
      <c r="F10">
        <v>0.67959999999999998</v>
      </c>
      <c r="I10">
        <v>7.2095000000000002</v>
      </c>
      <c r="J10">
        <v>0.91080000000000005</v>
      </c>
      <c r="N10">
        <v>14.3087</v>
      </c>
      <c r="O10">
        <v>1.8254999999999999</v>
      </c>
      <c r="R10">
        <v>7.0145</v>
      </c>
      <c r="S10">
        <v>0.67959999999999998</v>
      </c>
      <c r="V10">
        <v>7.4649000000000001</v>
      </c>
      <c r="W10">
        <v>0.91090000000000004</v>
      </c>
      <c r="Y10" s="41" t="s">
        <v>61</v>
      </c>
      <c r="Z10" s="18"/>
      <c r="AA10" s="18">
        <v>14.0124</v>
      </c>
      <c r="AB10" s="18">
        <v>1.8260000000000001</v>
      </c>
      <c r="AC10" s="18"/>
      <c r="AD10" s="18"/>
      <c r="AE10" s="18">
        <v>6.7167000000000003</v>
      </c>
      <c r="AF10" s="18">
        <v>0.66039999999999999</v>
      </c>
      <c r="AG10" s="18"/>
      <c r="AH10" s="18"/>
      <c r="AI10" s="18">
        <v>7.1669999999999998</v>
      </c>
      <c r="AJ10" s="18">
        <v>0.9113</v>
      </c>
    </row>
    <row r="11" spans="1:36" x14ac:dyDescent="0.3">
      <c r="A11">
        <v>15.8787</v>
      </c>
      <c r="B11">
        <v>1.8257000000000001</v>
      </c>
      <c r="E11">
        <v>7.6703999999999999</v>
      </c>
      <c r="F11">
        <v>0.63639999999999997</v>
      </c>
      <c r="I11">
        <v>8.1219000000000001</v>
      </c>
      <c r="J11">
        <v>0.91390000000000005</v>
      </c>
      <c r="N11">
        <v>16.1343</v>
      </c>
      <c r="O11">
        <v>1.8258000000000001</v>
      </c>
      <c r="R11">
        <v>7.9259000000000004</v>
      </c>
      <c r="S11">
        <v>0.63060000000000005</v>
      </c>
      <c r="V11">
        <v>8.3772000000000002</v>
      </c>
      <c r="W11">
        <v>0.91390000000000005</v>
      </c>
      <c r="Y11" s="41" t="s">
        <v>61</v>
      </c>
      <c r="Z11" s="18"/>
      <c r="AA11" s="18">
        <v>15.8386</v>
      </c>
      <c r="AB11" s="18">
        <v>1.8263</v>
      </c>
      <c r="AC11" s="18"/>
      <c r="AD11" s="18"/>
      <c r="AE11" s="18">
        <v>7.6284000000000001</v>
      </c>
      <c r="AF11" s="18">
        <v>0.61950000000000005</v>
      </c>
      <c r="AG11" s="18"/>
      <c r="AH11" s="18"/>
      <c r="AI11" s="18">
        <v>8.0797000000000008</v>
      </c>
      <c r="AJ11" s="18">
        <v>0.91390000000000005</v>
      </c>
    </row>
    <row r="12" spans="1:36" x14ac:dyDescent="0.3">
      <c r="A12">
        <v>17.7044</v>
      </c>
      <c r="B12">
        <v>1.8258000000000001</v>
      </c>
      <c r="E12">
        <v>8.5839999999999996</v>
      </c>
      <c r="F12">
        <v>0.67310000000000003</v>
      </c>
      <c r="I12">
        <v>9.0343</v>
      </c>
      <c r="J12">
        <v>0.91100000000000003</v>
      </c>
      <c r="N12">
        <v>17.9602</v>
      </c>
      <c r="O12">
        <v>1.8260000000000001</v>
      </c>
      <c r="R12">
        <v>8.8393999999999995</v>
      </c>
      <c r="S12">
        <v>0.67310000000000003</v>
      </c>
      <c r="V12">
        <v>9.2896999999999998</v>
      </c>
      <c r="W12">
        <v>0.91110000000000002</v>
      </c>
      <c r="Y12" s="41" t="s">
        <v>61</v>
      </c>
      <c r="Z12" s="18"/>
      <c r="AA12" s="18">
        <v>17.664899999999999</v>
      </c>
      <c r="AB12" s="18">
        <v>1.8264</v>
      </c>
      <c r="AC12" s="18"/>
      <c r="AD12" s="18"/>
      <c r="AE12" s="18">
        <v>8.5419</v>
      </c>
      <c r="AF12" s="18">
        <v>0.6542</v>
      </c>
      <c r="AG12" s="18"/>
      <c r="AH12" s="18"/>
      <c r="AI12" s="18">
        <v>8.9923000000000002</v>
      </c>
      <c r="AJ12" s="18">
        <v>0.91149999999999998</v>
      </c>
    </row>
    <row r="13" spans="1:36" x14ac:dyDescent="0.3">
      <c r="A13">
        <v>19.5303</v>
      </c>
      <c r="B13">
        <v>1.8261000000000001</v>
      </c>
      <c r="E13">
        <v>9.4954000000000001</v>
      </c>
      <c r="F13">
        <v>0.625</v>
      </c>
      <c r="I13">
        <v>9.9467999999999996</v>
      </c>
      <c r="J13">
        <v>0.91390000000000005</v>
      </c>
      <c r="N13">
        <v>19.786300000000001</v>
      </c>
      <c r="O13">
        <v>1.8262</v>
      </c>
      <c r="R13">
        <v>9.7508999999999997</v>
      </c>
      <c r="S13">
        <v>0.625</v>
      </c>
      <c r="V13">
        <v>10.202199999999999</v>
      </c>
      <c r="W13">
        <v>0.91379999999999995</v>
      </c>
      <c r="Y13" s="41" t="s">
        <v>61</v>
      </c>
      <c r="Z13" s="18"/>
      <c r="AA13" s="18">
        <v>19.491499999999998</v>
      </c>
      <c r="AB13" s="18">
        <v>1.8267</v>
      </c>
      <c r="AC13" s="18"/>
      <c r="AD13" s="18"/>
      <c r="AE13" s="18">
        <v>9.4537999999999993</v>
      </c>
      <c r="AF13" s="18">
        <v>0.61399999999999999</v>
      </c>
      <c r="AG13" s="18"/>
      <c r="AH13" s="18"/>
      <c r="AI13" s="18">
        <v>9.9049999999999994</v>
      </c>
      <c r="AJ13" s="18">
        <v>0.91390000000000005</v>
      </c>
    </row>
    <row r="14" spans="1:36" x14ac:dyDescent="0.3">
      <c r="A14">
        <v>21.3565</v>
      </c>
      <c r="B14">
        <v>1.8262</v>
      </c>
      <c r="E14">
        <v>10.409000000000001</v>
      </c>
      <c r="F14">
        <v>0.66039999999999999</v>
      </c>
      <c r="I14">
        <v>10.859299999999999</v>
      </c>
      <c r="J14">
        <v>0.91120000000000001</v>
      </c>
      <c r="N14">
        <v>21.6126</v>
      </c>
      <c r="O14">
        <v>1.8264</v>
      </c>
      <c r="R14">
        <v>10.664400000000001</v>
      </c>
      <c r="S14">
        <v>0.66039999999999999</v>
      </c>
      <c r="V14">
        <v>11.114800000000001</v>
      </c>
      <c r="W14">
        <v>0.91139999999999999</v>
      </c>
      <c r="Y14" s="41" t="s">
        <v>61</v>
      </c>
      <c r="Z14" s="18"/>
      <c r="AA14" s="18">
        <v>21.318200000000001</v>
      </c>
      <c r="AB14" s="18">
        <v>1.8268</v>
      </c>
      <c r="AC14" s="18"/>
      <c r="AD14" s="18"/>
      <c r="AE14" s="18">
        <v>10.3674</v>
      </c>
      <c r="AF14" s="18">
        <v>0.64810000000000001</v>
      </c>
      <c r="AG14" s="18"/>
      <c r="AH14" s="18"/>
      <c r="AI14" s="18">
        <v>10.8179</v>
      </c>
      <c r="AJ14" s="18">
        <v>0.91169999999999995</v>
      </c>
    </row>
    <row r="15" spans="1:36" x14ac:dyDescent="0.3">
      <c r="A15">
        <v>23.1828</v>
      </c>
      <c r="B15">
        <v>1.8264</v>
      </c>
      <c r="E15">
        <v>11.320600000000001</v>
      </c>
      <c r="F15">
        <v>0.61950000000000005</v>
      </c>
      <c r="I15">
        <v>11.7719</v>
      </c>
      <c r="J15">
        <v>0.91400000000000003</v>
      </c>
      <c r="N15">
        <v>23.4391</v>
      </c>
      <c r="O15">
        <v>1.8266</v>
      </c>
      <c r="R15">
        <v>11.5761</v>
      </c>
      <c r="S15">
        <v>0.61950000000000005</v>
      </c>
      <c r="V15">
        <v>12.0274</v>
      </c>
      <c r="W15">
        <v>0.91379999999999995</v>
      </c>
      <c r="Y15" s="41" t="s">
        <v>61</v>
      </c>
      <c r="Z15" s="18"/>
      <c r="AA15" s="18">
        <v>23.145099999999999</v>
      </c>
      <c r="AB15" s="18">
        <v>1.827</v>
      </c>
      <c r="AC15" s="18"/>
      <c r="AD15" s="18"/>
      <c r="AE15" s="18">
        <v>11.279500000000001</v>
      </c>
      <c r="AF15" s="18">
        <v>0.60340000000000005</v>
      </c>
      <c r="AG15" s="18"/>
      <c r="AH15" s="18"/>
      <c r="AI15" s="18">
        <v>11.730600000000001</v>
      </c>
      <c r="AJ15" s="18">
        <v>0.91369999999999996</v>
      </c>
    </row>
    <row r="16" spans="1:36" x14ac:dyDescent="0.3">
      <c r="A16">
        <v>25.0093</v>
      </c>
      <c r="B16">
        <v>1.8266</v>
      </c>
      <c r="E16">
        <v>12.2342</v>
      </c>
      <c r="F16">
        <v>0.66039999999999999</v>
      </c>
      <c r="I16">
        <v>12.6846</v>
      </c>
      <c r="J16">
        <v>0.91139999999999999</v>
      </c>
      <c r="N16">
        <v>25.265799999999999</v>
      </c>
      <c r="O16">
        <v>1.8268</v>
      </c>
      <c r="R16">
        <v>12.489599999999999</v>
      </c>
      <c r="S16">
        <v>0.6542</v>
      </c>
      <c r="V16">
        <v>12.940099999999999</v>
      </c>
      <c r="W16">
        <v>0.91159999999999997</v>
      </c>
      <c r="Y16" s="41" t="s">
        <v>61</v>
      </c>
      <c r="Z16" s="18"/>
      <c r="AA16" s="18">
        <v>24.972200000000001</v>
      </c>
      <c r="AB16" s="18">
        <v>1.8271999999999999</v>
      </c>
      <c r="AC16" s="18"/>
      <c r="AD16" s="18"/>
      <c r="AE16" s="18">
        <v>12.1929</v>
      </c>
      <c r="AF16" s="18">
        <v>0.63639999999999997</v>
      </c>
      <c r="AG16" s="18"/>
      <c r="AH16" s="18"/>
      <c r="AI16" s="18">
        <v>12.6434</v>
      </c>
      <c r="AJ16" s="18">
        <v>0.91200000000000003</v>
      </c>
    </row>
    <row r="17" spans="1:36" x14ac:dyDescent="0.3">
      <c r="A17">
        <v>26.835899999999999</v>
      </c>
      <c r="B17">
        <v>1.8267</v>
      </c>
      <c r="E17">
        <v>13.145899999999999</v>
      </c>
      <c r="F17">
        <v>0.61950000000000005</v>
      </c>
      <c r="I17">
        <v>13.597200000000001</v>
      </c>
      <c r="J17">
        <v>0.91390000000000005</v>
      </c>
      <c r="N17">
        <v>27.092600000000001</v>
      </c>
      <c r="O17">
        <v>1.8269</v>
      </c>
      <c r="R17">
        <v>13.4016</v>
      </c>
      <c r="S17">
        <v>0.61399999999999999</v>
      </c>
      <c r="V17">
        <v>13.8528</v>
      </c>
      <c r="W17">
        <v>0.91379999999999995</v>
      </c>
      <c r="Y17" s="41" t="s">
        <v>61</v>
      </c>
      <c r="Z17" s="18"/>
      <c r="AA17" s="18">
        <v>26.799499999999998</v>
      </c>
      <c r="AB17" s="18">
        <v>1.8273999999999999</v>
      </c>
      <c r="AC17" s="18"/>
      <c r="AD17" s="18"/>
      <c r="AE17" s="18">
        <v>13.1053</v>
      </c>
      <c r="AF17" s="18">
        <v>0.59319999999999995</v>
      </c>
      <c r="AG17" s="18"/>
      <c r="AH17" s="18"/>
      <c r="AI17" s="18">
        <v>13.5563</v>
      </c>
      <c r="AJ17" s="18">
        <v>0.91379999999999995</v>
      </c>
    </row>
    <row r="18" spans="1:36" x14ac:dyDescent="0.3">
      <c r="A18">
        <v>28.662800000000001</v>
      </c>
      <c r="B18">
        <v>1.8269</v>
      </c>
      <c r="E18">
        <v>14.0596</v>
      </c>
      <c r="F18">
        <v>0.64810000000000001</v>
      </c>
      <c r="I18">
        <v>14.51</v>
      </c>
      <c r="J18">
        <v>0.91159999999999997</v>
      </c>
      <c r="N18">
        <v>28.919699999999999</v>
      </c>
      <c r="O18">
        <v>1.8271999999999999</v>
      </c>
      <c r="R18">
        <v>14.315099999999999</v>
      </c>
      <c r="S18">
        <v>0.64810000000000001</v>
      </c>
      <c r="V18">
        <v>14.765499999999999</v>
      </c>
      <c r="W18">
        <v>0.91169999999999995</v>
      </c>
      <c r="Y18" s="41" t="s">
        <v>61</v>
      </c>
      <c r="Z18" s="18"/>
      <c r="AA18" s="18">
        <v>28.626999999999999</v>
      </c>
      <c r="AB18" s="18">
        <v>1.8275999999999999</v>
      </c>
      <c r="AC18" s="18"/>
      <c r="AD18" s="18"/>
      <c r="AE18" s="18">
        <v>14.018800000000001</v>
      </c>
      <c r="AF18" s="18">
        <v>0.63060000000000005</v>
      </c>
      <c r="AG18" s="18"/>
      <c r="AH18" s="18"/>
      <c r="AI18" s="18">
        <v>14.4693</v>
      </c>
      <c r="AJ18" s="18">
        <v>0.91220000000000001</v>
      </c>
    </row>
    <row r="19" spans="1:36" x14ac:dyDescent="0.3">
      <c r="A19">
        <v>30.489699999999999</v>
      </c>
      <c r="B19">
        <v>1.827</v>
      </c>
      <c r="E19">
        <v>14.9716</v>
      </c>
      <c r="F19">
        <v>0.60870000000000002</v>
      </c>
      <c r="I19">
        <v>15.422800000000001</v>
      </c>
      <c r="J19">
        <v>0.91390000000000005</v>
      </c>
      <c r="N19">
        <v>30.7469</v>
      </c>
      <c r="O19">
        <v>1.8271999999999999</v>
      </c>
      <c r="R19">
        <v>15.2272</v>
      </c>
      <c r="S19">
        <v>0.60340000000000005</v>
      </c>
      <c r="V19">
        <v>15.6783</v>
      </c>
      <c r="W19">
        <v>0.91379999999999995</v>
      </c>
      <c r="Y19" s="41" t="s">
        <v>61</v>
      </c>
      <c r="Z19" s="18"/>
      <c r="AA19" s="18">
        <v>30.454599999999999</v>
      </c>
      <c r="AB19" s="18">
        <v>1.8277000000000001</v>
      </c>
      <c r="AC19" s="18"/>
      <c r="AD19" s="18"/>
      <c r="AE19" s="18">
        <v>14.9314</v>
      </c>
      <c r="AF19" s="18">
        <v>0.58819999999999995</v>
      </c>
      <c r="AG19" s="18"/>
      <c r="AH19" s="18"/>
      <c r="AI19" s="18">
        <v>15.382300000000001</v>
      </c>
      <c r="AJ19" s="18">
        <v>0.91379999999999995</v>
      </c>
    </row>
    <row r="20" spans="1:36" x14ac:dyDescent="0.3">
      <c r="A20">
        <v>32.316800000000001</v>
      </c>
      <c r="B20">
        <v>1.8272999999999999</v>
      </c>
      <c r="E20">
        <v>15.8851</v>
      </c>
      <c r="F20">
        <v>0.64219999999999999</v>
      </c>
      <c r="I20">
        <v>16.335599999999999</v>
      </c>
      <c r="J20">
        <v>0.91180000000000005</v>
      </c>
      <c r="N20">
        <v>32.574199999999998</v>
      </c>
      <c r="O20">
        <v>1.8273999999999999</v>
      </c>
      <c r="R20">
        <v>16.140699999999999</v>
      </c>
      <c r="S20">
        <v>0.63639999999999997</v>
      </c>
      <c r="V20">
        <v>16.591200000000001</v>
      </c>
      <c r="W20">
        <v>0.91200000000000003</v>
      </c>
      <c r="Y20" s="41" t="s">
        <v>61</v>
      </c>
      <c r="Z20" s="18"/>
      <c r="AA20" s="18">
        <v>32.282400000000003</v>
      </c>
      <c r="AB20" s="18">
        <v>1.8278000000000001</v>
      </c>
      <c r="AC20" s="18"/>
      <c r="AD20" s="18"/>
      <c r="AE20" s="18">
        <v>15.844900000000001</v>
      </c>
      <c r="AF20" s="18">
        <v>0.61950000000000005</v>
      </c>
      <c r="AG20" s="18"/>
      <c r="AH20" s="18"/>
      <c r="AI20" s="18">
        <v>16.295400000000001</v>
      </c>
      <c r="AJ20" s="18">
        <v>0.91249999999999998</v>
      </c>
    </row>
    <row r="21" spans="1:36" x14ac:dyDescent="0.3">
      <c r="A21">
        <v>34.144199999999998</v>
      </c>
      <c r="B21">
        <v>1.8273999999999999</v>
      </c>
      <c r="E21">
        <v>16.7973</v>
      </c>
      <c r="F21">
        <v>0.60340000000000005</v>
      </c>
      <c r="I21">
        <v>17.2484</v>
      </c>
      <c r="J21">
        <v>0.91390000000000005</v>
      </c>
      <c r="N21">
        <v>34.401699999999998</v>
      </c>
      <c r="O21">
        <v>1.8275999999999999</v>
      </c>
      <c r="R21">
        <v>17.053100000000001</v>
      </c>
      <c r="S21">
        <v>0.59319999999999995</v>
      </c>
      <c r="V21">
        <v>17.504100000000001</v>
      </c>
      <c r="W21">
        <v>0.91379999999999995</v>
      </c>
      <c r="Y21" s="41" t="s">
        <v>61</v>
      </c>
      <c r="Z21" s="18"/>
      <c r="AA21" s="18">
        <v>34.110300000000002</v>
      </c>
      <c r="AB21" s="18">
        <v>1.8280000000000001</v>
      </c>
      <c r="AC21" s="18"/>
      <c r="AD21" s="18"/>
      <c r="AE21" s="18">
        <v>16.7577</v>
      </c>
      <c r="AF21" s="18">
        <v>0.58330000000000004</v>
      </c>
      <c r="AG21" s="18"/>
      <c r="AH21" s="18"/>
      <c r="AI21" s="18">
        <v>17.208600000000001</v>
      </c>
      <c r="AJ21" s="18">
        <v>0.91369999999999996</v>
      </c>
    </row>
    <row r="22" spans="1:36" x14ac:dyDescent="0.3">
      <c r="A22">
        <v>35.971600000000002</v>
      </c>
      <c r="B22">
        <v>1.8274999999999999</v>
      </c>
      <c r="E22">
        <v>17.710899999999999</v>
      </c>
      <c r="F22">
        <v>0.63639999999999997</v>
      </c>
      <c r="I22">
        <v>18.161300000000001</v>
      </c>
      <c r="J22">
        <v>0.91190000000000004</v>
      </c>
      <c r="N22">
        <v>36.229399999999998</v>
      </c>
      <c r="O22">
        <v>1.8278000000000001</v>
      </c>
      <c r="R22">
        <v>17.9665</v>
      </c>
      <c r="S22">
        <v>0.63060000000000005</v>
      </c>
      <c r="V22">
        <v>18.417100000000001</v>
      </c>
      <c r="W22">
        <v>0.91220000000000001</v>
      </c>
      <c r="Y22" s="41" t="s">
        <v>61</v>
      </c>
      <c r="Z22" s="18"/>
      <c r="AA22" s="18">
        <v>35.938299999999998</v>
      </c>
      <c r="AB22" s="18">
        <v>1.8281000000000001</v>
      </c>
      <c r="AC22" s="18"/>
      <c r="AD22" s="18"/>
      <c r="AE22" s="18">
        <v>17.671099999999999</v>
      </c>
      <c r="AF22" s="18">
        <v>0.61399999999999999</v>
      </c>
      <c r="AG22" s="18"/>
      <c r="AH22" s="18"/>
      <c r="AI22" s="18">
        <v>18.121700000000001</v>
      </c>
      <c r="AJ22" s="18">
        <v>0.91269999999999996</v>
      </c>
    </row>
    <row r="23" spans="1:36" x14ac:dyDescent="0.3">
      <c r="A23">
        <v>37.799199999999999</v>
      </c>
      <c r="B23">
        <v>1.8277000000000001</v>
      </c>
      <c r="E23">
        <v>18.623200000000001</v>
      </c>
      <c r="F23">
        <v>0.58819999999999995</v>
      </c>
      <c r="I23">
        <v>19.074200000000001</v>
      </c>
      <c r="J23">
        <v>0.91390000000000005</v>
      </c>
      <c r="N23">
        <v>38.057299999999998</v>
      </c>
      <c r="O23">
        <v>1.8279000000000001</v>
      </c>
      <c r="R23">
        <v>18.879100000000001</v>
      </c>
      <c r="S23">
        <v>0.59319999999999995</v>
      </c>
      <c r="V23">
        <v>19.330100000000002</v>
      </c>
      <c r="W23">
        <v>0.91379999999999995</v>
      </c>
      <c r="Y23" s="41" t="s">
        <v>61</v>
      </c>
      <c r="Z23" s="18"/>
      <c r="AA23" s="18">
        <v>37.766500000000001</v>
      </c>
      <c r="AB23" s="18">
        <v>1.8282</v>
      </c>
      <c r="AC23" s="18"/>
      <c r="AD23" s="18"/>
      <c r="AE23" s="18">
        <v>18.584199999999999</v>
      </c>
      <c r="AF23" s="18">
        <v>0.56910000000000005</v>
      </c>
      <c r="AG23" s="18"/>
      <c r="AH23" s="18"/>
      <c r="AI23" s="18">
        <v>19.035</v>
      </c>
      <c r="AJ23" s="18">
        <v>0.91369999999999996</v>
      </c>
    </row>
    <row r="24" spans="1:36" x14ac:dyDescent="0.3">
      <c r="A24">
        <v>39.627000000000002</v>
      </c>
      <c r="B24">
        <v>1.8278000000000001</v>
      </c>
      <c r="E24">
        <v>19.536799999999999</v>
      </c>
      <c r="F24">
        <v>0.625</v>
      </c>
      <c r="I24">
        <v>19.987300000000001</v>
      </c>
      <c r="J24">
        <v>0.91220000000000001</v>
      </c>
      <c r="N24">
        <v>39.885199999999998</v>
      </c>
      <c r="O24">
        <v>1.8281000000000001</v>
      </c>
      <c r="R24">
        <v>19.7926</v>
      </c>
      <c r="S24">
        <v>0.625</v>
      </c>
      <c r="V24">
        <v>20.243200000000002</v>
      </c>
      <c r="W24">
        <v>0.91239999999999999</v>
      </c>
      <c r="Y24" s="41" t="s">
        <v>61</v>
      </c>
      <c r="Z24" s="18"/>
      <c r="AA24" s="18">
        <v>39.594799999999999</v>
      </c>
      <c r="AB24" s="18">
        <v>1.8284</v>
      </c>
      <c r="AC24" s="18"/>
      <c r="AD24" s="18"/>
      <c r="AE24" s="18">
        <v>19.497599999999998</v>
      </c>
      <c r="AF24" s="18">
        <v>0.60340000000000005</v>
      </c>
      <c r="AG24" s="18"/>
      <c r="AH24" s="18"/>
      <c r="AI24" s="18">
        <v>19.9483</v>
      </c>
      <c r="AJ24" s="18">
        <v>0.91300000000000003</v>
      </c>
    </row>
    <row r="25" spans="1:36" x14ac:dyDescent="0.3">
      <c r="A25">
        <v>41.454900000000002</v>
      </c>
      <c r="B25">
        <v>1.8280000000000001</v>
      </c>
      <c r="E25">
        <v>20.449400000000001</v>
      </c>
      <c r="F25">
        <v>0.58330000000000004</v>
      </c>
      <c r="I25">
        <v>20.900300000000001</v>
      </c>
      <c r="J25">
        <v>0.91379999999999995</v>
      </c>
      <c r="N25">
        <v>41.7134</v>
      </c>
      <c r="O25">
        <v>1.8281000000000001</v>
      </c>
      <c r="R25">
        <v>20.705400000000001</v>
      </c>
      <c r="S25">
        <v>0.58330000000000004</v>
      </c>
      <c r="V25">
        <v>21.156199999999998</v>
      </c>
      <c r="W25">
        <v>0.91369999999999996</v>
      </c>
      <c r="Y25" s="41" t="s">
        <v>61</v>
      </c>
      <c r="Z25" s="18"/>
      <c r="AA25" s="18">
        <v>41.423299999999998</v>
      </c>
      <c r="AB25" s="18">
        <v>1.8286</v>
      </c>
      <c r="AC25" s="18"/>
      <c r="AD25" s="18"/>
      <c r="AE25" s="18">
        <v>20.411000000000001</v>
      </c>
      <c r="AF25" s="18">
        <v>0.5645</v>
      </c>
      <c r="AG25" s="18"/>
      <c r="AH25" s="18"/>
      <c r="AI25" s="18">
        <v>20.861599999999999</v>
      </c>
      <c r="AJ25" s="18">
        <v>0.91359999999999997</v>
      </c>
    </row>
    <row r="26" spans="1:36" x14ac:dyDescent="0.3">
      <c r="A26">
        <v>43.282899999999998</v>
      </c>
      <c r="B26">
        <v>1.8281000000000001</v>
      </c>
      <c r="E26">
        <v>21.3628</v>
      </c>
      <c r="F26">
        <v>0.61950000000000005</v>
      </c>
      <c r="I26">
        <v>21.813400000000001</v>
      </c>
      <c r="J26">
        <v>0.91239999999999999</v>
      </c>
      <c r="N26">
        <v>43.541600000000003</v>
      </c>
      <c r="O26">
        <v>1.8283</v>
      </c>
      <c r="R26">
        <v>21.6188</v>
      </c>
      <c r="S26">
        <v>0.61399999999999999</v>
      </c>
      <c r="V26">
        <v>22.069400000000002</v>
      </c>
      <c r="W26">
        <v>0.91269999999999996</v>
      </c>
      <c r="Y26" s="41" t="s">
        <v>61</v>
      </c>
      <c r="Z26" s="18"/>
      <c r="AA26" s="18">
        <v>43.251899999999999</v>
      </c>
      <c r="AB26" s="18">
        <v>1.8287</v>
      </c>
      <c r="AC26" s="18"/>
      <c r="AD26" s="18"/>
      <c r="AE26" s="18">
        <v>21.324300000000001</v>
      </c>
      <c r="AF26" s="18">
        <v>0.59319999999999995</v>
      </c>
      <c r="AG26" s="18"/>
      <c r="AH26" s="18"/>
      <c r="AI26" s="18">
        <v>21.774999999999999</v>
      </c>
      <c r="AJ26" s="18">
        <v>0.91320000000000001</v>
      </c>
    </row>
    <row r="27" spans="1:36" x14ac:dyDescent="0.3">
      <c r="A27">
        <v>45.111199999999997</v>
      </c>
      <c r="B27">
        <v>1.8283</v>
      </c>
      <c r="E27">
        <v>22.275600000000001</v>
      </c>
      <c r="F27">
        <v>0.57850000000000001</v>
      </c>
      <c r="I27">
        <v>22.726500000000001</v>
      </c>
      <c r="J27">
        <v>0.91379999999999995</v>
      </c>
      <c r="N27">
        <v>45.369900000000001</v>
      </c>
      <c r="O27">
        <v>1.8285</v>
      </c>
      <c r="R27">
        <v>22.5319</v>
      </c>
      <c r="S27">
        <v>0.57379999999999998</v>
      </c>
      <c r="V27">
        <v>22.982600000000001</v>
      </c>
      <c r="W27">
        <v>0.91369999999999996</v>
      </c>
      <c r="Y27" s="41" t="s">
        <v>61</v>
      </c>
      <c r="Z27" s="18"/>
      <c r="AA27" s="18">
        <v>45.0807</v>
      </c>
      <c r="AB27" s="18">
        <v>1.8288</v>
      </c>
      <c r="AC27" s="18"/>
      <c r="AD27" s="18"/>
      <c r="AE27" s="18">
        <v>22.2379</v>
      </c>
      <c r="AF27" s="18">
        <v>0.55559999999999998</v>
      </c>
      <c r="AG27" s="18"/>
      <c r="AH27" s="18"/>
      <c r="AI27" s="18">
        <v>22.688400000000001</v>
      </c>
      <c r="AJ27" s="18">
        <v>0.91359999999999997</v>
      </c>
    </row>
    <row r="28" spans="1:36" x14ac:dyDescent="0.3">
      <c r="A28">
        <v>46.939500000000002</v>
      </c>
      <c r="B28">
        <v>1.8284</v>
      </c>
      <c r="E28">
        <v>23.1891</v>
      </c>
      <c r="F28">
        <v>0.60870000000000002</v>
      </c>
      <c r="I28">
        <v>23.639700000000001</v>
      </c>
      <c r="J28">
        <v>0.91259999999999997</v>
      </c>
      <c r="N28">
        <v>47.198500000000003</v>
      </c>
      <c r="O28">
        <v>1.8286</v>
      </c>
      <c r="R28">
        <v>23.4453</v>
      </c>
      <c r="S28">
        <v>0.60340000000000005</v>
      </c>
      <c r="V28">
        <v>23.895900000000001</v>
      </c>
      <c r="W28">
        <v>0.91290000000000004</v>
      </c>
      <c r="Y28" s="41" t="s">
        <v>61</v>
      </c>
      <c r="Z28" s="18"/>
      <c r="AA28" s="18">
        <v>46.909500000000001</v>
      </c>
      <c r="AB28" s="18">
        <v>1.8289</v>
      </c>
      <c r="AC28" s="18"/>
      <c r="AD28" s="18"/>
      <c r="AE28" s="18">
        <v>23.1511</v>
      </c>
      <c r="AF28" s="18">
        <v>0.58819999999999995</v>
      </c>
      <c r="AG28" s="18"/>
      <c r="AH28" s="18"/>
      <c r="AI28" s="18">
        <v>23.601900000000001</v>
      </c>
      <c r="AJ28" s="18">
        <v>0.91339999999999999</v>
      </c>
    </row>
    <row r="29" spans="1:36" x14ac:dyDescent="0.3">
      <c r="A29">
        <v>48.767899999999997</v>
      </c>
      <c r="B29">
        <v>1.8285</v>
      </c>
      <c r="E29">
        <v>24.1021</v>
      </c>
      <c r="F29">
        <v>0.56910000000000005</v>
      </c>
      <c r="I29">
        <v>24.552900000000001</v>
      </c>
      <c r="J29">
        <v>0.91379999999999995</v>
      </c>
      <c r="N29">
        <v>49.027099999999997</v>
      </c>
      <c r="O29">
        <v>1.8287</v>
      </c>
      <c r="R29">
        <v>24.358499999999999</v>
      </c>
      <c r="S29">
        <v>0.56910000000000005</v>
      </c>
      <c r="V29">
        <v>24.809200000000001</v>
      </c>
      <c r="W29">
        <v>0.91369999999999996</v>
      </c>
      <c r="Y29" s="41" t="s">
        <v>61</v>
      </c>
      <c r="Z29" s="18"/>
      <c r="AA29" s="18">
        <v>48.738599999999998</v>
      </c>
      <c r="AB29" s="18">
        <v>1.8290999999999999</v>
      </c>
      <c r="AC29" s="18"/>
      <c r="AD29" s="18"/>
      <c r="AE29" s="18">
        <v>24.065000000000001</v>
      </c>
      <c r="AF29" s="18">
        <v>0.54690000000000005</v>
      </c>
      <c r="AG29" s="18"/>
      <c r="AH29" s="18"/>
      <c r="AI29" s="18">
        <v>24.5154</v>
      </c>
      <c r="AJ29" s="18">
        <v>0.91359999999999997</v>
      </c>
    </row>
    <row r="30" spans="1:36" x14ac:dyDescent="0.3">
      <c r="A30">
        <v>50.596600000000002</v>
      </c>
      <c r="B30">
        <v>1.8287</v>
      </c>
      <c r="E30">
        <v>25.015599999999999</v>
      </c>
      <c r="F30">
        <v>0.60340000000000005</v>
      </c>
      <c r="I30">
        <v>25.466200000000001</v>
      </c>
      <c r="J30">
        <v>0.91279999999999994</v>
      </c>
      <c r="N30">
        <v>50.855899999999998</v>
      </c>
      <c r="O30">
        <v>1.8289</v>
      </c>
      <c r="R30">
        <v>25.271899999999999</v>
      </c>
      <c r="S30">
        <v>0.59830000000000005</v>
      </c>
      <c r="V30">
        <v>25.7227</v>
      </c>
      <c r="W30">
        <v>0.91310000000000002</v>
      </c>
      <c r="Y30" s="41" t="s">
        <v>61</v>
      </c>
      <c r="Z30" s="18"/>
      <c r="AA30" s="18">
        <v>50.567700000000002</v>
      </c>
      <c r="AB30" s="18">
        <v>1.8292999999999999</v>
      </c>
      <c r="AC30" s="18"/>
      <c r="AD30" s="18"/>
      <c r="AE30" s="18">
        <v>24.978200000000001</v>
      </c>
      <c r="AF30" s="18">
        <v>0.58330000000000004</v>
      </c>
      <c r="AG30" s="18"/>
      <c r="AH30" s="18"/>
      <c r="AI30" s="18">
        <v>25.428999999999998</v>
      </c>
      <c r="AJ30" s="18">
        <v>0.91359999999999997</v>
      </c>
    </row>
    <row r="31" spans="1:36" x14ac:dyDescent="0.3">
      <c r="A31">
        <v>52.4253</v>
      </c>
      <c r="B31">
        <v>1.8289</v>
      </c>
      <c r="E31">
        <v>25.928799999999999</v>
      </c>
      <c r="F31">
        <v>0.5645</v>
      </c>
      <c r="I31">
        <v>26.3794</v>
      </c>
      <c r="J31">
        <v>0.91369999999999996</v>
      </c>
      <c r="N31">
        <v>52.684899999999999</v>
      </c>
      <c r="O31">
        <v>1.829</v>
      </c>
      <c r="R31">
        <v>26.185400000000001</v>
      </c>
      <c r="S31">
        <v>0.56000000000000005</v>
      </c>
      <c r="V31">
        <v>26.635999999999999</v>
      </c>
      <c r="W31">
        <v>0.91359999999999997</v>
      </c>
      <c r="Y31" s="41" t="s">
        <v>61</v>
      </c>
      <c r="Z31" s="18"/>
      <c r="AA31" s="18">
        <v>52.397100000000002</v>
      </c>
      <c r="AB31" s="18">
        <v>1.8293999999999999</v>
      </c>
      <c r="AC31" s="18"/>
      <c r="AD31" s="18"/>
      <c r="AE31" s="18">
        <v>25.892299999999999</v>
      </c>
      <c r="AF31" s="18">
        <v>0.53849999999999998</v>
      </c>
      <c r="AG31" s="18"/>
      <c r="AH31" s="18"/>
      <c r="AI31" s="18">
        <v>26.342500000000001</v>
      </c>
      <c r="AJ31" s="18">
        <v>0.91349999999999998</v>
      </c>
    </row>
    <row r="32" spans="1:36" x14ac:dyDescent="0.3">
      <c r="A32">
        <v>54.254300000000001</v>
      </c>
      <c r="B32">
        <v>1.829</v>
      </c>
      <c r="E32">
        <v>26.842099999999999</v>
      </c>
      <c r="F32">
        <v>0.59830000000000005</v>
      </c>
      <c r="I32">
        <v>27.2928</v>
      </c>
      <c r="J32">
        <v>0.91300000000000003</v>
      </c>
      <c r="N32">
        <v>54.514000000000003</v>
      </c>
      <c r="O32">
        <v>1.8291999999999999</v>
      </c>
      <c r="R32">
        <v>27.098800000000001</v>
      </c>
      <c r="S32">
        <v>0.58819999999999995</v>
      </c>
      <c r="V32">
        <v>27.549499999999998</v>
      </c>
      <c r="W32">
        <v>0.9133</v>
      </c>
      <c r="Y32" s="41" t="s">
        <v>61</v>
      </c>
      <c r="Z32" s="18"/>
      <c r="AA32" s="18">
        <v>54.226599999999998</v>
      </c>
      <c r="AB32" s="18">
        <v>1.8295999999999999</v>
      </c>
      <c r="AC32" s="18"/>
      <c r="AD32" s="18"/>
      <c r="AE32" s="18">
        <v>26.805399999999999</v>
      </c>
      <c r="AF32" s="18">
        <v>0.57379999999999998</v>
      </c>
      <c r="AG32" s="18"/>
      <c r="AH32" s="18"/>
      <c r="AI32" s="18">
        <v>27.2562</v>
      </c>
      <c r="AJ32" s="18">
        <v>0.91390000000000005</v>
      </c>
    </row>
    <row r="33" spans="1:36" x14ac:dyDescent="0.3">
      <c r="A33">
        <v>56.083300000000001</v>
      </c>
      <c r="B33">
        <v>1.8290999999999999</v>
      </c>
      <c r="E33">
        <v>27.755600000000001</v>
      </c>
      <c r="F33">
        <v>0.55559999999999998</v>
      </c>
      <c r="I33">
        <v>28.206099999999999</v>
      </c>
      <c r="J33">
        <v>0.91359999999999997</v>
      </c>
      <c r="N33">
        <v>56.343200000000003</v>
      </c>
      <c r="O33">
        <v>1.8292999999999999</v>
      </c>
      <c r="R33">
        <v>28.0124</v>
      </c>
      <c r="S33">
        <v>0.55120000000000002</v>
      </c>
      <c r="V33">
        <v>28.462900000000001</v>
      </c>
      <c r="W33">
        <v>0.91369999999999996</v>
      </c>
      <c r="Y33" s="41" t="s">
        <v>61</v>
      </c>
      <c r="Z33" s="18"/>
      <c r="AA33" s="18">
        <v>56.056199999999997</v>
      </c>
      <c r="AB33" s="18">
        <v>1.8295999999999999</v>
      </c>
      <c r="AC33" s="18"/>
      <c r="AD33" s="18"/>
      <c r="AE33" s="18">
        <v>27.7197</v>
      </c>
      <c r="AF33" s="18">
        <v>0.53439999999999999</v>
      </c>
      <c r="AG33" s="18"/>
      <c r="AH33" s="18"/>
      <c r="AI33" s="18">
        <v>28.169899999999998</v>
      </c>
      <c r="AJ33" s="18">
        <v>0.91339999999999999</v>
      </c>
    </row>
    <row r="34" spans="1:36" x14ac:dyDescent="0.3">
      <c r="A34">
        <v>57.912500000000001</v>
      </c>
      <c r="B34">
        <v>1.8291999999999999</v>
      </c>
      <c r="E34">
        <v>28.668800000000001</v>
      </c>
      <c r="F34">
        <v>0.58819999999999995</v>
      </c>
      <c r="I34">
        <v>29.119499999999999</v>
      </c>
      <c r="J34">
        <v>0.9133</v>
      </c>
      <c r="N34">
        <v>58.172600000000003</v>
      </c>
      <c r="O34">
        <v>1.8293999999999999</v>
      </c>
      <c r="R34">
        <v>28.925799999999999</v>
      </c>
      <c r="S34">
        <v>0.58330000000000004</v>
      </c>
      <c r="V34">
        <v>29.3766</v>
      </c>
      <c r="W34">
        <v>0.91349999999999998</v>
      </c>
      <c r="Y34" s="41" t="s">
        <v>61</v>
      </c>
      <c r="Z34" s="18"/>
      <c r="AA34" s="18">
        <v>57.885899999999999</v>
      </c>
      <c r="AB34" s="18">
        <v>1.8298000000000001</v>
      </c>
      <c r="AC34" s="18"/>
      <c r="AD34" s="18"/>
      <c r="AE34" s="18">
        <v>28.6328</v>
      </c>
      <c r="AF34" s="18">
        <v>0.5645</v>
      </c>
      <c r="AG34" s="18"/>
      <c r="AH34" s="18"/>
      <c r="AI34" s="18">
        <v>29.0837</v>
      </c>
      <c r="AJ34" s="18">
        <v>0.91420000000000001</v>
      </c>
    </row>
    <row r="35" spans="1:36" x14ac:dyDescent="0.3">
      <c r="A35">
        <v>59.741700000000002</v>
      </c>
      <c r="B35">
        <v>1.8292999999999999</v>
      </c>
      <c r="E35">
        <v>29.5825</v>
      </c>
      <c r="F35">
        <v>0.55120000000000002</v>
      </c>
      <c r="I35">
        <v>30.033000000000001</v>
      </c>
      <c r="J35">
        <v>0.91359999999999997</v>
      </c>
      <c r="N35">
        <v>60.002000000000002</v>
      </c>
      <c r="O35">
        <v>1.8294999999999999</v>
      </c>
      <c r="R35">
        <v>29.839700000000001</v>
      </c>
      <c r="S35">
        <v>0.54690000000000005</v>
      </c>
      <c r="V35">
        <v>30.29</v>
      </c>
      <c r="W35">
        <v>0.91349999999999998</v>
      </c>
      <c r="Y35" s="41" t="s">
        <v>61</v>
      </c>
      <c r="Z35" s="18"/>
      <c r="AA35" s="18">
        <v>59.715699999999998</v>
      </c>
      <c r="AB35" s="18">
        <v>1.8298000000000001</v>
      </c>
      <c r="AC35" s="18"/>
      <c r="AD35" s="18"/>
      <c r="AE35" s="18">
        <v>29.5474</v>
      </c>
      <c r="AF35" s="18">
        <v>0.52629999999999999</v>
      </c>
      <c r="AG35" s="18"/>
      <c r="AH35" s="18"/>
      <c r="AI35" s="18">
        <v>29.997399999999999</v>
      </c>
      <c r="AJ35" s="18">
        <v>0.9133</v>
      </c>
    </row>
    <row r="36" spans="1:36" x14ac:dyDescent="0.3">
      <c r="A36">
        <v>61.571100000000001</v>
      </c>
      <c r="B36">
        <v>1.8294999999999999</v>
      </c>
      <c r="E36">
        <v>30.495799999999999</v>
      </c>
      <c r="F36">
        <v>0.58330000000000004</v>
      </c>
      <c r="I36">
        <v>30.9465</v>
      </c>
      <c r="J36">
        <v>0.91339999999999999</v>
      </c>
      <c r="N36">
        <v>61.831600000000002</v>
      </c>
      <c r="O36">
        <v>1.8295999999999999</v>
      </c>
      <c r="R36">
        <v>30.7529</v>
      </c>
      <c r="S36">
        <v>0.57379999999999998</v>
      </c>
      <c r="V36">
        <v>31.203600000000002</v>
      </c>
      <c r="W36">
        <v>0.91369999999999996</v>
      </c>
      <c r="Y36" s="41" t="s">
        <v>61</v>
      </c>
      <c r="Z36" s="18"/>
      <c r="AA36" s="18">
        <v>61.5456</v>
      </c>
      <c r="AB36" s="18">
        <v>1.83</v>
      </c>
      <c r="AC36" s="18"/>
      <c r="AD36" s="18"/>
      <c r="AE36" s="18">
        <v>30.4604</v>
      </c>
      <c r="AF36" s="18">
        <v>0.55559999999999998</v>
      </c>
      <c r="AG36" s="18"/>
      <c r="AH36" s="18"/>
      <c r="AI36" s="18">
        <v>30.911300000000001</v>
      </c>
      <c r="AJ36" s="18">
        <v>0.91439999999999999</v>
      </c>
    </row>
    <row r="37" spans="1:36" x14ac:dyDescent="0.3">
      <c r="A37">
        <v>63.400599999999997</v>
      </c>
      <c r="B37">
        <v>1.8294999999999999</v>
      </c>
      <c r="E37">
        <v>31.409600000000001</v>
      </c>
      <c r="F37">
        <v>0.54690000000000005</v>
      </c>
      <c r="I37">
        <v>31.86</v>
      </c>
      <c r="J37">
        <v>0.91359999999999997</v>
      </c>
      <c r="N37">
        <v>63.661200000000001</v>
      </c>
      <c r="O37">
        <v>1.8297000000000001</v>
      </c>
      <c r="R37">
        <v>31.667000000000002</v>
      </c>
      <c r="S37">
        <v>0.53849999999999998</v>
      </c>
      <c r="V37">
        <v>32.117199999999997</v>
      </c>
      <c r="W37">
        <v>0.91349999999999998</v>
      </c>
      <c r="Y37" s="41" t="s">
        <v>61</v>
      </c>
      <c r="Z37" s="18"/>
      <c r="AA37" s="18">
        <v>63.375599999999999</v>
      </c>
      <c r="AB37" s="18">
        <v>1.83</v>
      </c>
      <c r="AC37" s="18"/>
      <c r="AD37" s="18"/>
      <c r="AE37" s="18">
        <v>31.3752</v>
      </c>
      <c r="AF37" s="18">
        <v>0.52239999999999998</v>
      </c>
      <c r="AG37" s="18"/>
      <c r="AH37" s="18"/>
      <c r="AI37" s="18">
        <v>31.825099999999999</v>
      </c>
      <c r="AJ37" s="18">
        <v>0.91320000000000001</v>
      </c>
    </row>
    <row r="38" spans="1:36" x14ac:dyDescent="0.3">
      <c r="A38">
        <v>65.230199999999996</v>
      </c>
      <c r="B38">
        <v>1.8297000000000001</v>
      </c>
      <c r="E38">
        <v>32.322899999999997</v>
      </c>
      <c r="F38">
        <v>0.57379999999999998</v>
      </c>
      <c r="I38">
        <v>32.773699999999998</v>
      </c>
      <c r="J38">
        <v>0.91369999999999996</v>
      </c>
      <c r="N38">
        <v>65.491</v>
      </c>
      <c r="O38">
        <v>1.8299000000000001</v>
      </c>
      <c r="R38">
        <v>32.580199999999998</v>
      </c>
      <c r="S38">
        <v>0.56910000000000005</v>
      </c>
      <c r="V38">
        <v>33.030999999999999</v>
      </c>
      <c r="W38">
        <v>0.91390000000000005</v>
      </c>
      <c r="Y38" s="41" t="s">
        <v>61</v>
      </c>
      <c r="Z38" s="18"/>
      <c r="AA38" s="18">
        <v>65.205600000000004</v>
      </c>
      <c r="AB38" s="18">
        <v>1.83</v>
      </c>
      <c r="AC38" s="18"/>
      <c r="AD38" s="18"/>
      <c r="AE38" s="18">
        <v>32.2881</v>
      </c>
      <c r="AF38" s="18">
        <v>0.54690000000000005</v>
      </c>
      <c r="AG38" s="18"/>
      <c r="AH38" s="18"/>
      <c r="AI38" s="18">
        <v>32.738999999999997</v>
      </c>
      <c r="AJ38" s="18">
        <v>0.91459999999999997</v>
      </c>
    </row>
    <row r="39" spans="1:36" x14ac:dyDescent="0.3">
      <c r="A39">
        <v>67.06</v>
      </c>
      <c r="B39">
        <v>1.8298000000000001</v>
      </c>
      <c r="E39">
        <v>33.237000000000002</v>
      </c>
      <c r="F39">
        <v>0.53849999999999998</v>
      </c>
      <c r="I39">
        <v>33.687199999999997</v>
      </c>
      <c r="J39">
        <v>0.91349999999999998</v>
      </c>
      <c r="N39">
        <v>67.320999999999998</v>
      </c>
      <c r="O39">
        <v>1.8299000000000001</v>
      </c>
      <c r="R39">
        <v>33.494500000000002</v>
      </c>
      <c r="S39">
        <v>0.53029999999999999</v>
      </c>
      <c r="V39">
        <v>33.944699999999997</v>
      </c>
      <c r="W39">
        <v>0.91349999999999998</v>
      </c>
      <c r="Y39" s="41" t="s">
        <v>61</v>
      </c>
      <c r="Z39" s="18"/>
      <c r="AA39" s="18">
        <v>67.035799999999995</v>
      </c>
      <c r="AB39" s="18">
        <v>1.8303</v>
      </c>
      <c r="AC39" s="18"/>
      <c r="AD39" s="18"/>
      <c r="AE39" s="18">
        <v>33.203099999999999</v>
      </c>
      <c r="AF39" s="18">
        <v>0.51470000000000005</v>
      </c>
      <c r="AG39" s="18"/>
      <c r="AH39" s="18"/>
      <c r="AI39" s="18">
        <v>33.652900000000002</v>
      </c>
      <c r="AJ39" s="18">
        <v>0.91320000000000001</v>
      </c>
    </row>
    <row r="40" spans="1:36" x14ac:dyDescent="0.3">
      <c r="A40">
        <v>68.889799999999994</v>
      </c>
      <c r="B40">
        <v>1.8299000000000001</v>
      </c>
      <c r="E40">
        <v>34.150100000000002</v>
      </c>
      <c r="F40">
        <v>0.56910000000000005</v>
      </c>
      <c r="I40">
        <v>34.600900000000003</v>
      </c>
      <c r="J40">
        <v>0.91390000000000005</v>
      </c>
      <c r="N40">
        <v>69.150899999999993</v>
      </c>
      <c r="O40">
        <v>1.83</v>
      </c>
      <c r="R40">
        <v>34.407600000000002</v>
      </c>
      <c r="S40">
        <v>0.5645</v>
      </c>
      <c r="V40">
        <v>34.858499999999999</v>
      </c>
      <c r="W40">
        <v>0.91410000000000002</v>
      </c>
      <c r="Y40" s="41" t="s">
        <v>61</v>
      </c>
      <c r="Z40" s="18"/>
      <c r="AA40" s="18">
        <v>68.866100000000003</v>
      </c>
      <c r="AB40" s="18">
        <v>1.8303</v>
      </c>
      <c r="AC40" s="18"/>
      <c r="AD40" s="18"/>
      <c r="AE40" s="18">
        <v>34.115900000000003</v>
      </c>
      <c r="AF40" s="18">
        <v>0.54259999999999997</v>
      </c>
      <c r="AG40" s="18"/>
      <c r="AH40" s="18"/>
      <c r="AI40" s="18">
        <v>34.566899999999997</v>
      </c>
      <c r="AJ40" s="18">
        <v>0.91479999999999995</v>
      </c>
    </row>
    <row r="41" spans="1:36" x14ac:dyDescent="0.3">
      <c r="A41">
        <v>70.719800000000006</v>
      </c>
      <c r="B41">
        <v>1.83</v>
      </c>
      <c r="E41">
        <v>35.064399999999999</v>
      </c>
      <c r="F41">
        <v>0.53439999999999999</v>
      </c>
      <c r="I41">
        <v>35.514600000000002</v>
      </c>
      <c r="J41">
        <v>0.91339999999999999</v>
      </c>
      <c r="N41">
        <v>70.980999999999995</v>
      </c>
      <c r="O41">
        <v>1.8301000000000001</v>
      </c>
      <c r="R41">
        <v>35.322099999999999</v>
      </c>
      <c r="S41">
        <v>0.52629999999999999</v>
      </c>
      <c r="V41">
        <v>35.772199999999998</v>
      </c>
      <c r="W41">
        <v>0.91339999999999999</v>
      </c>
      <c r="Y41" s="41" t="s">
        <v>61</v>
      </c>
      <c r="Z41" s="18"/>
      <c r="AA41" s="18">
        <v>70.696399999999997</v>
      </c>
      <c r="AB41" s="18">
        <v>1.8304</v>
      </c>
      <c r="AC41" s="18"/>
      <c r="AD41" s="18"/>
      <c r="AE41" s="18">
        <v>35.031199999999998</v>
      </c>
      <c r="AF41" s="18">
        <v>0.50719999999999998</v>
      </c>
      <c r="AG41" s="18"/>
      <c r="AH41" s="18"/>
      <c r="AI41" s="18">
        <v>35.480800000000002</v>
      </c>
      <c r="AJ41" s="18">
        <v>0.91300000000000003</v>
      </c>
    </row>
    <row r="42" spans="1:36" x14ac:dyDescent="0.3">
      <c r="A42">
        <v>72.549800000000005</v>
      </c>
      <c r="B42">
        <v>1.8301000000000001</v>
      </c>
      <c r="E42">
        <v>35.977600000000002</v>
      </c>
      <c r="F42">
        <v>0.56000000000000005</v>
      </c>
      <c r="I42">
        <v>36.4283</v>
      </c>
      <c r="J42">
        <v>0.91410000000000002</v>
      </c>
      <c r="N42">
        <v>72.811099999999996</v>
      </c>
      <c r="O42">
        <v>1.8302</v>
      </c>
      <c r="R42">
        <v>36.235199999999999</v>
      </c>
      <c r="S42">
        <v>0.55559999999999998</v>
      </c>
      <c r="V42">
        <v>36.686100000000003</v>
      </c>
      <c r="W42">
        <v>0.91439999999999999</v>
      </c>
      <c r="Y42" s="41" t="s">
        <v>61</v>
      </c>
      <c r="Z42" s="18"/>
      <c r="AA42" s="18">
        <v>72.526899999999998</v>
      </c>
      <c r="AB42" s="18">
        <v>1.8306</v>
      </c>
      <c r="AC42" s="18"/>
      <c r="AD42" s="18"/>
      <c r="AE42" s="18">
        <v>35.943800000000003</v>
      </c>
      <c r="AF42" s="18">
        <v>0.53439999999999999</v>
      </c>
      <c r="AG42" s="18"/>
      <c r="AH42" s="18"/>
      <c r="AI42" s="18">
        <v>36.3949</v>
      </c>
      <c r="AJ42" s="18">
        <v>0.91510000000000002</v>
      </c>
    </row>
    <row r="43" spans="1:36" x14ac:dyDescent="0.3">
      <c r="A43">
        <v>74.38</v>
      </c>
      <c r="B43">
        <v>1.8302</v>
      </c>
      <c r="E43">
        <v>36.892000000000003</v>
      </c>
      <c r="F43">
        <v>0.52629999999999999</v>
      </c>
      <c r="I43">
        <v>37.342100000000002</v>
      </c>
      <c r="J43">
        <v>0.9133</v>
      </c>
      <c r="N43">
        <v>74.641300000000001</v>
      </c>
      <c r="O43">
        <v>1.8302</v>
      </c>
      <c r="R43">
        <v>37.15</v>
      </c>
      <c r="S43">
        <v>0.51849999999999996</v>
      </c>
      <c r="V43">
        <v>37.6</v>
      </c>
      <c r="W43">
        <v>0.9133</v>
      </c>
      <c r="Y43" s="41" t="s">
        <v>61</v>
      </c>
      <c r="Z43" s="18"/>
      <c r="AA43" s="18">
        <v>74.357500000000002</v>
      </c>
      <c r="AB43" s="18">
        <v>1.8306</v>
      </c>
      <c r="AC43" s="18"/>
      <c r="AD43" s="18"/>
      <c r="AE43" s="18">
        <v>36.859400000000001</v>
      </c>
      <c r="AF43" s="18">
        <v>0.5</v>
      </c>
      <c r="AG43" s="18"/>
      <c r="AH43" s="18"/>
      <c r="AI43" s="18">
        <v>37.308900000000001</v>
      </c>
      <c r="AJ43" s="18">
        <v>0.91290000000000004</v>
      </c>
    </row>
    <row r="44" spans="1:36" x14ac:dyDescent="0.3">
      <c r="A44">
        <v>76.210300000000004</v>
      </c>
      <c r="B44">
        <v>1.8303</v>
      </c>
      <c r="E44">
        <v>37.805</v>
      </c>
      <c r="F44">
        <v>0.55120000000000002</v>
      </c>
      <c r="I44">
        <v>38.255899999999997</v>
      </c>
      <c r="J44">
        <v>0.91439999999999999</v>
      </c>
      <c r="N44">
        <v>76.471599999999995</v>
      </c>
      <c r="O44">
        <v>1.8304</v>
      </c>
      <c r="R44">
        <v>38.063000000000002</v>
      </c>
      <c r="S44">
        <v>0.54690000000000005</v>
      </c>
      <c r="V44">
        <v>38.5139</v>
      </c>
      <c r="W44">
        <v>0.91459999999999997</v>
      </c>
      <c r="Y44" s="41" t="s">
        <v>61</v>
      </c>
      <c r="Z44" s="18"/>
      <c r="AA44" s="18">
        <v>76.188199999999995</v>
      </c>
      <c r="AB44" s="18">
        <v>1.8307</v>
      </c>
      <c r="AC44" s="18"/>
      <c r="AD44" s="18"/>
      <c r="AE44" s="18">
        <v>37.771999999999998</v>
      </c>
      <c r="AF44" s="18">
        <v>0.52629999999999999</v>
      </c>
      <c r="AG44" s="18"/>
      <c r="AH44" s="18"/>
      <c r="AI44" s="18">
        <v>38.222900000000003</v>
      </c>
      <c r="AJ44" s="18">
        <v>0.9153</v>
      </c>
    </row>
    <row r="45" spans="1:36" x14ac:dyDescent="0.3">
      <c r="A45">
        <v>78.040499999999994</v>
      </c>
      <c r="B45">
        <v>1.8303</v>
      </c>
      <c r="E45">
        <v>38.719799999999999</v>
      </c>
      <c r="F45">
        <v>0.51849999999999996</v>
      </c>
      <c r="I45">
        <v>39.169699999999999</v>
      </c>
      <c r="J45">
        <v>0.91320000000000001</v>
      </c>
      <c r="N45">
        <v>78.302000000000007</v>
      </c>
      <c r="O45">
        <v>1.8305</v>
      </c>
      <c r="R45">
        <v>38.978099999999998</v>
      </c>
      <c r="S45">
        <v>0.51090000000000002</v>
      </c>
      <c r="V45">
        <v>39.427799999999998</v>
      </c>
      <c r="W45">
        <v>0.91320000000000001</v>
      </c>
      <c r="Y45" s="41" t="s">
        <v>61</v>
      </c>
      <c r="Z45" s="18"/>
      <c r="AA45" s="18">
        <v>78.018900000000002</v>
      </c>
      <c r="AB45" s="18">
        <v>1.8308</v>
      </c>
      <c r="AC45" s="18"/>
      <c r="AD45" s="18"/>
      <c r="AE45" s="18">
        <v>38.6877</v>
      </c>
      <c r="AF45" s="18">
        <v>0.49299999999999999</v>
      </c>
      <c r="AG45" s="18"/>
      <c r="AH45" s="18"/>
      <c r="AI45" s="18">
        <v>39.137099999999997</v>
      </c>
      <c r="AJ45" s="18">
        <v>0.91290000000000004</v>
      </c>
    </row>
    <row r="46" spans="1:36" x14ac:dyDescent="0.3">
      <c r="A46">
        <v>79.870900000000006</v>
      </c>
      <c r="B46">
        <v>1.8305</v>
      </c>
      <c r="E46">
        <v>39.6327</v>
      </c>
      <c r="F46">
        <v>0.54690000000000005</v>
      </c>
      <c r="I46">
        <v>40.083599999999997</v>
      </c>
      <c r="J46">
        <v>0.91459999999999997</v>
      </c>
      <c r="N46">
        <v>80.132599999999996</v>
      </c>
      <c r="O46">
        <v>1.8306</v>
      </c>
      <c r="R46">
        <v>39.890900000000002</v>
      </c>
      <c r="S46">
        <v>0.53849999999999998</v>
      </c>
      <c r="V46">
        <v>40.341799999999999</v>
      </c>
      <c r="W46">
        <v>0.91490000000000005</v>
      </c>
      <c r="Y46" s="41" t="s">
        <v>61</v>
      </c>
      <c r="Z46" s="18"/>
      <c r="AA46" s="18">
        <v>79.849800000000002</v>
      </c>
      <c r="AB46" s="18">
        <v>1.8309</v>
      </c>
      <c r="AC46" s="18"/>
      <c r="AD46" s="18"/>
      <c r="AE46" s="18">
        <v>39.600200000000001</v>
      </c>
      <c r="AF46" s="18">
        <v>0.52239999999999998</v>
      </c>
      <c r="AG46" s="18"/>
      <c r="AH46" s="18"/>
      <c r="AI46" s="18">
        <v>40.051200000000001</v>
      </c>
      <c r="AJ46" s="18">
        <v>0.91549999999999998</v>
      </c>
    </row>
    <row r="47" spans="1:36" x14ac:dyDescent="0.3">
      <c r="A47">
        <v>81.701499999999996</v>
      </c>
      <c r="B47">
        <v>1.8306</v>
      </c>
      <c r="E47">
        <v>40.547699999999999</v>
      </c>
      <c r="F47">
        <v>0.51470000000000005</v>
      </c>
      <c r="I47">
        <v>40.997500000000002</v>
      </c>
      <c r="J47">
        <v>0.91320000000000001</v>
      </c>
      <c r="N47">
        <v>81.963200000000001</v>
      </c>
      <c r="O47">
        <v>1.8306</v>
      </c>
      <c r="R47">
        <v>40.806199999999997</v>
      </c>
      <c r="S47">
        <v>0.50719999999999998</v>
      </c>
      <c r="V47">
        <v>41.255800000000001</v>
      </c>
      <c r="W47">
        <v>0.91310000000000002</v>
      </c>
      <c r="Y47" s="41" t="s">
        <v>61</v>
      </c>
      <c r="Z47" s="18"/>
      <c r="AA47" s="18">
        <v>81.680700000000002</v>
      </c>
      <c r="AB47" s="18">
        <v>1.831</v>
      </c>
      <c r="AC47" s="18"/>
      <c r="AD47" s="18"/>
      <c r="AE47" s="18">
        <v>40.516199999999998</v>
      </c>
      <c r="AF47" s="18">
        <v>0.48609999999999998</v>
      </c>
      <c r="AG47" s="18"/>
      <c r="AH47" s="18"/>
      <c r="AI47" s="18">
        <v>40.965400000000002</v>
      </c>
      <c r="AJ47" s="18">
        <v>0.91279999999999994</v>
      </c>
    </row>
    <row r="48" spans="1:36" x14ac:dyDescent="0.3">
      <c r="A48">
        <v>83.5321</v>
      </c>
      <c r="B48">
        <v>1.8306</v>
      </c>
      <c r="E48">
        <v>41.460500000000003</v>
      </c>
      <c r="F48">
        <v>0.54259999999999997</v>
      </c>
      <c r="I48">
        <v>41.911499999999997</v>
      </c>
      <c r="J48">
        <v>0.91479999999999995</v>
      </c>
      <c r="N48">
        <v>83.793899999999994</v>
      </c>
      <c r="O48">
        <v>1.8309</v>
      </c>
      <c r="R48">
        <v>41.718899999999998</v>
      </c>
      <c r="S48">
        <v>0.53439999999999999</v>
      </c>
      <c r="V48">
        <v>42.169899999999998</v>
      </c>
      <c r="W48">
        <v>0.91500000000000004</v>
      </c>
      <c r="Y48" s="41" t="s">
        <v>61</v>
      </c>
      <c r="Z48" s="18"/>
      <c r="AA48" s="18">
        <v>83.511799999999994</v>
      </c>
      <c r="AB48" s="18">
        <v>1.8310999999999999</v>
      </c>
      <c r="AC48" s="18"/>
      <c r="AD48" s="18"/>
      <c r="AE48" s="18">
        <v>41.428600000000003</v>
      </c>
      <c r="AF48" s="18">
        <v>0.51470000000000005</v>
      </c>
      <c r="AG48" s="18"/>
      <c r="AH48" s="18"/>
      <c r="AI48" s="18">
        <v>41.8797</v>
      </c>
      <c r="AJ48" s="18">
        <v>0.91579999999999995</v>
      </c>
    </row>
    <row r="49" spans="1:36" x14ac:dyDescent="0.3">
      <c r="A49">
        <v>85.362799999999993</v>
      </c>
      <c r="B49">
        <v>1.8308</v>
      </c>
      <c r="E49">
        <v>42.375799999999998</v>
      </c>
      <c r="F49">
        <v>0.50719999999999998</v>
      </c>
      <c r="I49">
        <v>42.825400000000002</v>
      </c>
      <c r="J49">
        <v>0.91310000000000002</v>
      </c>
      <c r="N49">
        <v>85.624799999999993</v>
      </c>
      <c r="O49">
        <v>1.8308</v>
      </c>
      <c r="R49">
        <v>42.634399999999999</v>
      </c>
      <c r="S49">
        <v>0.4965</v>
      </c>
      <c r="V49">
        <v>43.0839</v>
      </c>
      <c r="W49">
        <v>0.91310000000000002</v>
      </c>
      <c r="Y49" s="41" t="s">
        <v>61</v>
      </c>
      <c r="Z49" s="18"/>
      <c r="AA49" s="18">
        <v>85.3429</v>
      </c>
      <c r="AB49" s="18">
        <v>1.8310999999999999</v>
      </c>
      <c r="AC49" s="18"/>
      <c r="AD49" s="18"/>
      <c r="AE49" s="18">
        <v>42.344900000000003</v>
      </c>
      <c r="AF49" s="18">
        <v>0.47949999999999998</v>
      </c>
      <c r="AG49" s="18"/>
      <c r="AH49" s="18"/>
      <c r="AI49" s="18">
        <v>42.793900000000001</v>
      </c>
      <c r="AJ49" s="18">
        <v>0.91269999999999996</v>
      </c>
    </row>
    <row r="50" spans="1:36" x14ac:dyDescent="0.3">
      <c r="A50">
        <v>87.193600000000004</v>
      </c>
      <c r="B50">
        <v>1.8309</v>
      </c>
      <c r="E50">
        <v>43.288499999999999</v>
      </c>
      <c r="F50">
        <v>0.53439999999999999</v>
      </c>
      <c r="I50">
        <v>43.7395</v>
      </c>
      <c r="J50">
        <v>0.91500000000000004</v>
      </c>
      <c r="N50">
        <v>87.455699999999993</v>
      </c>
      <c r="O50">
        <v>1.831</v>
      </c>
      <c r="R50">
        <v>43.547199999999997</v>
      </c>
      <c r="S50">
        <v>0.52629999999999999</v>
      </c>
      <c r="V50">
        <v>43.998100000000001</v>
      </c>
      <c r="W50">
        <v>0.91520000000000001</v>
      </c>
      <c r="Y50" s="41" t="s">
        <v>61</v>
      </c>
      <c r="Z50" s="18"/>
      <c r="AA50" s="18">
        <v>87.174000000000007</v>
      </c>
      <c r="AB50" s="18">
        <v>1.8311999999999999</v>
      </c>
      <c r="AC50" s="18"/>
      <c r="AD50" s="18"/>
      <c r="AE50" s="18">
        <v>43.257199999999997</v>
      </c>
      <c r="AF50" s="18">
        <v>0.50719999999999998</v>
      </c>
      <c r="AG50" s="18"/>
      <c r="AH50" s="18"/>
      <c r="AI50" s="18">
        <v>43.708300000000001</v>
      </c>
      <c r="AJ50" s="18">
        <v>0.91600000000000004</v>
      </c>
    </row>
    <row r="51" spans="1:36" x14ac:dyDescent="0.3">
      <c r="A51">
        <v>89.024500000000003</v>
      </c>
      <c r="B51">
        <v>1.8309</v>
      </c>
      <c r="E51">
        <v>44.204000000000001</v>
      </c>
      <c r="F51">
        <v>0.5</v>
      </c>
      <c r="I51">
        <v>44.653500000000001</v>
      </c>
      <c r="J51">
        <v>0.91300000000000003</v>
      </c>
      <c r="N51">
        <v>89.286699999999996</v>
      </c>
      <c r="O51">
        <v>1.831</v>
      </c>
      <c r="R51">
        <v>44.462800000000001</v>
      </c>
      <c r="S51">
        <v>0.49299999999999999</v>
      </c>
      <c r="V51">
        <v>44.912199999999999</v>
      </c>
      <c r="W51">
        <v>0.91300000000000003</v>
      </c>
      <c r="Y51" s="41" t="s">
        <v>61</v>
      </c>
      <c r="Z51" s="18"/>
      <c r="AA51" s="18">
        <v>89.005200000000002</v>
      </c>
      <c r="AB51" s="18">
        <v>1.8312999999999999</v>
      </c>
      <c r="AC51" s="18"/>
      <c r="AD51" s="18"/>
      <c r="AE51" s="18">
        <v>44.1736</v>
      </c>
      <c r="AF51" s="18">
        <v>0.47620000000000001</v>
      </c>
      <c r="AG51" s="18"/>
      <c r="AH51" s="18"/>
      <c r="AI51" s="18">
        <v>44.622599999999998</v>
      </c>
      <c r="AJ51" s="18">
        <v>0.91249999999999998</v>
      </c>
    </row>
    <row r="52" spans="1:36" x14ac:dyDescent="0.3">
      <c r="A52">
        <v>90.855500000000006</v>
      </c>
      <c r="B52">
        <v>1.8310999999999999</v>
      </c>
      <c r="E52">
        <v>45.116599999999998</v>
      </c>
      <c r="F52">
        <v>0.52629999999999999</v>
      </c>
      <c r="I52">
        <v>45.567700000000002</v>
      </c>
      <c r="J52">
        <v>0.9153</v>
      </c>
      <c r="N52">
        <v>91.117800000000003</v>
      </c>
      <c r="O52">
        <v>1.8311999999999999</v>
      </c>
      <c r="R52">
        <v>45.375399999999999</v>
      </c>
      <c r="S52">
        <v>0.51849999999999996</v>
      </c>
      <c r="V52">
        <v>45.8264</v>
      </c>
      <c r="W52">
        <v>0.91549999999999998</v>
      </c>
      <c r="Y52" s="41" t="s">
        <v>61</v>
      </c>
      <c r="Z52" s="18"/>
      <c r="AA52" s="18">
        <v>90.836600000000004</v>
      </c>
      <c r="AB52" s="18">
        <v>1.8313999999999999</v>
      </c>
      <c r="AC52" s="18"/>
      <c r="AD52" s="18"/>
      <c r="AE52" s="18">
        <v>45.085799999999999</v>
      </c>
      <c r="AF52" s="18">
        <v>0.4965</v>
      </c>
      <c r="AG52" s="18"/>
      <c r="AH52" s="18"/>
      <c r="AI52" s="18">
        <v>45.536999999999999</v>
      </c>
      <c r="AJ52" s="18">
        <v>0.9163</v>
      </c>
    </row>
    <row r="53" spans="1:36" x14ac:dyDescent="0.3">
      <c r="A53">
        <v>92.686599999999999</v>
      </c>
      <c r="B53">
        <v>1.831</v>
      </c>
      <c r="E53">
        <v>46.032400000000003</v>
      </c>
      <c r="F53">
        <v>0.49299999999999999</v>
      </c>
      <c r="I53">
        <v>46.481699999999996</v>
      </c>
      <c r="J53">
        <v>0.91290000000000004</v>
      </c>
      <c r="N53">
        <v>92.948999999999998</v>
      </c>
      <c r="O53">
        <v>1.8310999999999999</v>
      </c>
      <c r="R53">
        <v>46.291400000000003</v>
      </c>
      <c r="S53">
        <v>0.48609999999999998</v>
      </c>
      <c r="V53">
        <v>46.740699999999997</v>
      </c>
      <c r="W53">
        <v>0.91290000000000004</v>
      </c>
      <c r="Y53" s="41" t="s">
        <v>61</v>
      </c>
      <c r="Z53" s="18"/>
      <c r="AA53" s="18">
        <v>92.668000000000006</v>
      </c>
      <c r="AB53" s="18">
        <v>1.8314999999999999</v>
      </c>
      <c r="AC53" s="18"/>
      <c r="AD53" s="18"/>
      <c r="AE53" s="18">
        <v>46.002699999999997</v>
      </c>
      <c r="AF53" s="18">
        <v>0.46360000000000001</v>
      </c>
      <c r="AG53" s="18"/>
      <c r="AH53" s="18"/>
      <c r="AI53" s="18">
        <v>46.451300000000003</v>
      </c>
      <c r="AJ53" s="18">
        <v>0.91239999999999999</v>
      </c>
    </row>
    <row r="54" spans="1:36" x14ac:dyDescent="0.3">
      <c r="A54">
        <v>94.517799999999994</v>
      </c>
      <c r="B54">
        <v>1.8312999999999999</v>
      </c>
      <c r="E54">
        <v>46.945</v>
      </c>
      <c r="F54">
        <v>0.51849999999999996</v>
      </c>
      <c r="I54">
        <v>47.395899999999997</v>
      </c>
      <c r="J54">
        <v>0.91549999999999998</v>
      </c>
      <c r="N54">
        <v>94.780199999999994</v>
      </c>
      <c r="O54">
        <v>1.8313999999999999</v>
      </c>
      <c r="R54">
        <v>47.203899999999997</v>
      </c>
      <c r="S54">
        <v>0.51470000000000005</v>
      </c>
      <c r="V54">
        <v>47.654899999999998</v>
      </c>
      <c r="W54">
        <v>0.91569999999999996</v>
      </c>
      <c r="Y54" s="41" t="s">
        <v>61</v>
      </c>
      <c r="Z54" s="18"/>
      <c r="AA54" s="18">
        <v>94.499600000000001</v>
      </c>
      <c r="AB54" s="18">
        <v>1.8315999999999999</v>
      </c>
      <c r="AC54" s="18"/>
      <c r="AD54" s="18"/>
      <c r="AE54" s="18">
        <v>46.9146</v>
      </c>
      <c r="AF54" s="18">
        <v>0.49299999999999999</v>
      </c>
      <c r="AG54" s="18"/>
      <c r="AH54" s="18"/>
      <c r="AI54" s="18">
        <v>47.3658</v>
      </c>
      <c r="AJ54" s="18">
        <v>0.91649999999999998</v>
      </c>
    </row>
    <row r="55" spans="1:36" x14ac:dyDescent="0.3">
      <c r="A55">
        <v>96.349000000000004</v>
      </c>
      <c r="B55">
        <v>1.8311999999999999</v>
      </c>
      <c r="E55">
        <v>47.860900000000001</v>
      </c>
      <c r="F55">
        <v>0.48609999999999998</v>
      </c>
      <c r="I55">
        <v>48.310099999999998</v>
      </c>
      <c r="J55">
        <v>0.91279999999999994</v>
      </c>
      <c r="N55">
        <v>96.611500000000007</v>
      </c>
      <c r="O55">
        <v>1.8312999999999999</v>
      </c>
      <c r="R55">
        <v>48.120100000000001</v>
      </c>
      <c r="S55">
        <v>0.47949999999999998</v>
      </c>
      <c r="V55">
        <v>48.569099999999999</v>
      </c>
      <c r="W55">
        <v>0.91269999999999996</v>
      </c>
      <c r="Y55" s="41" t="s">
        <v>61</v>
      </c>
      <c r="Z55" s="18"/>
      <c r="AA55" s="18">
        <v>96.331199999999995</v>
      </c>
      <c r="AB55" s="18">
        <v>1.8315999999999999</v>
      </c>
      <c r="AC55" s="18"/>
      <c r="AD55" s="18"/>
      <c r="AE55" s="18">
        <v>47.831600000000002</v>
      </c>
      <c r="AF55" s="18">
        <v>0.46050000000000002</v>
      </c>
      <c r="AG55" s="18"/>
      <c r="AH55" s="18"/>
      <c r="AI55" s="18">
        <v>48.280099999999997</v>
      </c>
      <c r="AJ55" s="18">
        <v>0.9123</v>
      </c>
    </row>
    <row r="56" spans="1:36" x14ac:dyDescent="0.3">
      <c r="A56">
        <v>98.180300000000003</v>
      </c>
      <c r="B56">
        <v>1.8312999999999999</v>
      </c>
      <c r="E56">
        <v>48.773400000000002</v>
      </c>
      <c r="F56">
        <v>0.51090000000000002</v>
      </c>
      <c r="I56">
        <v>49.224299999999999</v>
      </c>
      <c r="J56">
        <v>0.91569999999999996</v>
      </c>
      <c r="N56">
        <v>98.442899999999995</v>
      </c>
      <c r="O56">
        <v>1.8314999999999999</v>
      </c>
      <c r="R56">
        <v>49.032400000000003</v>
      </c>
      <c r="S56">
        <v>0.50360000000000005</v>
      </c>
      <c r="V56">
        <v>49.483499999999999</v>
      </c>
      <c r="W56">
        <v>0.91600000000000004</v>
      </c>
      <c r="Y56" s="41" t="s">
        <v>61</v>
      </c>
      <c r="Z56" s="18"/>
      <c r="AA56" s="18">
        <v>98.162800000000004</v>
      </c>
      <c r="AB56" s="18">
        <v>1.8317000000000001</v>
      </c>
      <c r="AC56" s="18"/>
      <c r="AD56" s="18"/>
      <c r="AE56" s="18">
        <v>48.743499999999997</v>
      </c>
      <c r="AF56" s="18">
        <v>0.48280000000000001</v>
      </c>
      <c r="AG56" s="18"/>
      <c r="AH56" s="18"/>
      <c r="AI56" s="18">
        <v>49.194699999999997</v>
      </c>
      <c r="AJ56" s="18">
        <v>0.91679999999999995</v>
      </c>
    </row>
    <row r="57" spans="1:36" x14ac:dyDescent="0.3">
      <c r="A57">
        <v>100.0116</v>
      </c>
      <c r="B57">
        <v>1.8313999999999999</v>
      </c>
      <c r="E57">
        <v>49.689500000000002</v>
      </c>
      <c r="F57">
        <v>0.47949999999999998</v>
      </c>
      <c r="I57">
        <v>50.138599999999997</v>
      </c>
      <c r="J57">
        <v>0.91269999999999996</v>
      </c>
      <c r="N57">
        <v>100.2744</v>
      </c>
      <c r="O57">
        <v>1.8314999999999999</v>
      </c>
      <c r="R57">
        <v>49.948900000000002</v>
      </c>
      <c r="S57">
        <v>0.47299999999999998</v>
      </c>
      <c r="V57">
        <v>50.397799999999997</v>
      </c>
      <c r="W57">
        <v>0.91259999999999997</v>
      </c>
      <c r="Y57" s="41" t="s">
        <v>61</v>
      </c>
      <c r="Z57" s="18"/>
      <c r="AA57" s="18">
        <v>99.994600000000005</v>
      </c>
      <c r="AB57" s="18">
        <v>1.8317000000000001</v>
      </c>
      <c r="AC57" s="18"/>
      <c r="AD57" s="18"/>
      <c r="AE57" s="18">
        <v>49.660800000000002</v>
      </c>
      <c r="AF57" s="18">
        <v>0.4516</v>
      </c>
      <c r="AG57" s="18"/>
      <c r="AH57" s="18"/>
      <c r="AI57" s="18">
        <v>50.109200000000001</v>
      </c>
      <c r="AJ57" s="18">
        <v>0.91220000000000001</v>
      </c>
    </row>
    <row r="58" spans="1:36" x14ac:dyDescent="0.3">
      <c r="A58">
        <v>101.84310000000001</v>
      </c>
      <c r="B58">
        <v>1.8314999999999999</v>
      </c>
      <c r="E58">
        <v>50.601799999999997</v>
      </c>
      <c r="F58">
        <v>0.50360000000000005</v>
      </c>
      <c r="I58">
        <v>51.052900000000001</v>
      </c>
      <c r="J58">
        <v>0.91600000000000004</v>
      </c>
      <c r="N58">
        <v>102.1061</v>
      </c>
      <c r="O58">
        <v>1.8317000000000001</v>
      </c>
      <c r="R58">
        <v>50.8611</v>
      </c>
      <c r="S58">
        <v>0.5</v>
      </c>
      <c r="V58">
        <v>51.3123</v>
      </c>
      <c r="W58">
        <v>0.9163</v>
      </c>
      <c r="Y58" s="41" t="s">
        <v>61</v>
      </c>
      <c r="Z58" s="18"/>
      <c r="AA58" s="18">
        <v>101.8263</v>
      </c>
      <c r="AB58" s="18">
        <v>1.8318000000000001</v>
      </c>
      <c r="AC58" s="18"/>
      <c r="AD58" s="18"/>
      <c r="AE58" s="18">
        <v>50.572600000000001</v>
      </c>
      <c r="AF58" s="18">
        <v>0.47620000000000001</v>
      </c>
      <c r="AG58" s="18"/>
      <c r="AH58" s="18"/>
      <c r="AI58" s="18">
        <v>51.023800000000001</v>
      </c>
      <c r="AJ58" s="18">
        <v>0.91710000000000003</v>
      </c>
    </row>
    <row r="59" spans="1:36" x14ac:dyDescent="0.3">
      <c r="A59">
        <v>103.67449999999999</v>
      </c>
      <c r="B59">
        <v>1.8314999999999999</v>
      </c>
      <c r="E59">
        <v>51.518300000000004</v>
      </c>
      <c r="F59">
        <v>0.47299999999999998</v>
      </c>
      <c r="I59">
        <v>51.967199999999998</v>
      </c>
      <c r="J59">
        <v>0.91269999999999996</v>
      </c>
      <c r="N59">
        <v>103.93770000000001</v>
      </c>
      <c r="O59">
        <v>1.8315999999999999</v>
      </c>
      <c r="R59">
        <v>51.777799999999999</v>
      </c>
      <c r="S59">
        <v>0.4698</v>
      </c>
      <c r="V59">
        <v>52.226599999999998</v>
      </c>
      <c r="W59">
        <v>0.91249999999999998</v>
      </c>
      <c r="Y59" s="41" t="s">
        <v>61</v>
      </c>
      <c r="Z59" s="18"/>
      <c r="AA59" s="18">
        <v>103.65819999999999</v>
      </c>
      <c r="AB59" s="18">
        <v>1.8319000000000001</v>
      </c>
      <c r="AC59" s="18"/>
      <c r="AD59" s="18"/>
      <c r="AE59" s="18">
        <v>51.490200000000002</v>
      </c>
      <c r="AF59" s="18">
        <v>0.44590000000000002</v>
      </c>
      <c r="AG59" s="18"/>
      <c r="AH59" s="18"/>
      <c r="AI59" s="18">
        <v>51.938499999999998</v>
      </c>
      <c r="AJ59" s="18">
        <v>0.91210000000000002</v>
      </c>
    </row>
    <row r="60" spans="1:36" x14ac:dyDescent="0.3">
      <c r="A60">
        <v>105.5061</v>
      </c>
      <c r="B60">
        <v>1.8317000000000001</v>
      </c>
      <c r="E60">
        <v>52.430599999999998</v>
      </c>
      <c r="F60">
        <v>0.5</v>
      </c>
      <c r="I60">
        <v>52.881700000000002</v>
      </c>
      <c r="J60">
        <v>0.91620000000000001</v>
      </c>
      <c r="N60">
        <v>105.7693</v>
      </c>
      <c r="O60">
        <v>1.8315999999999999</v>
      </c>
      <c r="R60">
        <v>52.69</v>
      </c>
      <c r="S60">
        <v>0.49299999999999999</v>
      </c>
      <c r="V60">
        <v>53.141100000000002</v>
      </c>
      <c r="W60">
        <v>0.91649999999999998</v>
      </c>
      <c r="Y60" s="41" t="s">
        <v>61</v>
      </c>
      <c r="Z60" s="18"/>
      <c r="AA60" s="18">
        <v>105.49</v>
      </c>
      <c r="AB60" s="18">
        <v>1.8318000000000001</v>
      </c>
      <c r="AC60" s="18"/>
      <c r="AD60" s="18"/>
      <c r="AE60" s="18">
        <v>52.401899999999998</v>
      </c>
      <c r="AF60" s="18">
        <v>0.47299999999999998</v>
      </c>
      <c r="AG60" s="18"/>
      <c r="AH60" s="18"/>
      <c r="AI60" s="18">
        <v>52.853099999999998</v>
      </c>
      <c r="AJ60" s="18">
        <v>0.9173</v>
      </c>
    </row>
    <row r="61" spans="1:36" x14ac:dyDescent="0.3">
      <c r="A61">
        <v>107.3379</v>
      </c>
      <c r="B61">
        <v>1.8317000000000001</v>
      </c>
      <c r="E61">
        <v>53.347299999999997</v>
      </c>
      <c r="F61">
        <v>0.4667</v>
      </c>
      <c r="I61">
        <v>53.795999999999999</v>
      </c>
      <c r="J61">
        <v>0.91249999999999998</v>
      </c>
      <c r="N61">
        <v>107.601</v>
      </c>
      <c r="O61">
        <v>1.8318000000000001</v>
      </c>
      <c r="R61">
        <v>53.607100000000003</v>
      </c>
      <c r="S61">
        <v>0.45750000000000002</v>
      </c>
      <c r="V61">
        <v>54.055599999999998</v>
      </c>
      <c r="W61">
        <v>0.91239999999999999</v>
      </c>
      <c r="Y61" s="41" t="s">
        <v>61</v>
      </c>
      <c r="Z61" s="18"/>
      <c r="AA61" s="18">
        <v>107.3219</v>
      </c>
      <c r="AB61" s="18">
        <v>1.8320000000000001</v>
      </c>
      <c r="AC61" s="18"/>
      <c r="AD61" s="18"/>
      <c r="AE61" s="18">
        <v>53.319699999999997</v>
      </c>
      <c r="AF61" s="18">
        <v>0.44030000000000002</v>
      </c>
      <c r="AG61" s="18"/>
      <c r="AH61" s="18"/>
      <c r="AI61" s="18">
        <v>53.767800000000001</v>
      </c>
      <c r="AJ61" s="18">
        <v>0.91200000000000003</v>
      </c>
    </row>
    <row r="62" spans="1:36" x14ac:dyDescent="0.3">
      <c r="A62">
        <v>109.1695</v>
      </c>
      <c r="B62">
        <v>1.8317000000000001</v>
      </c>
      <c r="E62">
        <v>54.259399999999999</v>
      </c>
      <c r="F62">
        <v>0.49299999999999999</v>
      </c>
      <c r="I62">
        <v>54.710500000000003</v>
      </c>
      <c r="J62">
        <v>0.91649999999999998</v>
      </c>
      <c r="N62">
        <v>109.4328</v>
      </c>
      <c r="O62">
        <v>1.8318000000000001</v>
      </c>
      <c r="R62">
        <v>54.518999999999998</v>
      </c>
      <c r="S62">
        <v>0.48609999999999998</v>
      </c>
      <c r="V62">
        <v>54.970199999999998</v>
      </c>
      <c r="W62">
        <v>0.91679999999999995</v>
      </c>
      <c r="Y62" s="41" t="s">
        <v>61</v>
      </c>
      <c r="Z62" s="18"/>
      <c r="AA62" s="18">
        <v>109.15389999999999</v>
      </c>
      <c r="AB62" s="18">
        <v>1.8320000000000001</v>
      </c>
      <c r="AC62" s="18"/>
      <c r="AD62" s="18"/>
      <c r="AE62" s="18">
        <v>54.231400000000001</v>
      </c>
      <c r="AF62" s="18">
        <v>0.46360000000000001</v>
      </c>
      <c r="AG62" s="18"/>
      <c r="AH62" s="18"/>
      <c r="AI62" s="18">
        <v>54.682600000000001</v>
      </c>
      <c r="AJ62" s="18">
        <v>0.91759999999999997</v>
      </c>
    </row>
    <row r="63" spans="1:36" x14ac:dyDescent="0.3">
      <c r="A63">
        <v>111.0013</v>
      </c>
      <c r="B63">
        <v>1.8318000000000001</v>
      </c>
      <c r="E63">
        <v>55.176400000000001</v>
      </c>
      <c r="F63">
        <v>0.46050000000000002</v>
      </c>
      <c r="I63">
        <v>55.625</v>
      </c>
      <c r="J63">
        <v>0.91239999999999999</v>
      </c>
      <c r="N63">
        <v>111.2646</v>
      </c>
      <c r="O63">
        <v>1.8318000000000001</v>
      </c>
      <c r="R63">
        <v>55.436300000000003</v>
      </c>
      <c r="S63">
        <v>0.45450000000000002</v>
      </c>
      <c r="V63">
        <v>55.884700000000002</v>
      </c>
      <c r="W63">
        <v>0.91220000000000001</v>
      </c>
      <c r="Y63" s="41" t="s">
        <v>61</v>
      </c>
      <c r="Z63" s="18"/>
      <c r="AA63" s="18">
        <v>110.9859</v>
      </c>
      <c r="AB63" s="18">
        <v>1.8320000000000001</v>
      </c>
      <c r="AC63" s="18"/>
      <c r="AD63" s="18"/>
      <c r="AE63" s="18">
        <v>55.1494</v>
      </c>
      <c r="AF63" s="18">
        <v>0.43480000000000002</v>
      </c>
      <c r="AG63" s="18"/>
      <c r="AH63" s="18"/>
      <c r="AI63" s="18">
        <v>55.597299999999997</v>
      </c>
      <c r="AJ63" s="18">
        <v>0.91180000000000005</v>
      </c>
    </row>
    <row r="64" spans="1:36" x14ac:dyDescent="0.3">
      <c r="A64">
        <v>112.83320000000001</v>
      </c>
      <c r="B64">
        <v>1.8320000000000001</v>
      </c>
      <c r="E64">
        <v>56.0884</v>
      </c>
      <c r="F64">
        <v>0.48609999999999998</v>
      </c>
      <c r="I64">
        <v>56.5396</v>
      </c>
      <c r="J64">
        <v>0.91669999999999996</v>
      </c>
      <c r="N64">
        <v>113.0964</v>
      </c>
      <c r="O64">
        <v>1.8319000000000001</v>
      </c>
      <c r="R64">
        <v>56.348100000000002</v>
      </c>
      <c r="S64">
        <v>0.47949999999999998</v>
      </c>
      <c r="V64">
        <v>56.799399999999999</v>
      </c>
      <c r="W64">
        <v>0.91710000000000003</v>
      </c>
      <c r="Y64" s="41" t="s">
        <v>61</v>
      </c>
      <c r="Z64" s="18"/>
      <c r="AA64" s="18">
        <v>112.81789999999999</v>
      </c>
      <c r="AB64" s="18">
        <v>1.8321000000000001</v>
      </c>
      <c r="AC64" s="18"/>
      <c r="AD64" s="18"/>
      <c r="AE64" s="18">
        <v>56.060899999999997</v>
      </c>
      <c r="AF64" s="18">
        <v>0.45750000000000002</v>
      </c>
      <c r="AG64" s="18"/>
      <c r="AH64" s="18"/>
      <c r="AI64" s="18">
        <v>56.512099999999997</v>
      </c>
      <c r="AJ64" s="18">
        <v>0.91779999999999995</v>
      </c>
    </row>
    <row r="65" spans="1:36" x14ac:dyDescent="0.3">
      <c r="A65">
        <v>114.6652</v>
      </c>
      <c r="B65">
        <v>1.8319000000000001</v>
      </c>
      <c r="E65">
        <v>57.005600000000001</v>
      </c>
      <c r="F65">
        <v>0.45450000000000002</v>
      </c>
      <c r="I65">
        <v>57.454000000000001</v>
      </c>
      <c r="J65">
        <v>0.9123</v>
      </c>
      <c r="N65">
        <v>114.92829999999999</v>
      </c>
      <c r="O65">
        <v>1.8319000000000001</v>
      </c>
      <c r="R65">
        <v>57.265700000000002</v>
      </c>
      <c r="S65">
        <v>0.44869999999999999</v>
      </c>
      <c r="V65">
        <v>57.713900000000002</v>
      </c>
      <c r="W65">
        <v>0.91210000000000002</v>
      </c>
      <c r="Y65" s="41" t="s">
        <v>61</v>
      </c>
      <c r="Z65" s="18"/>
      <c r="AA65" s="18">
        <v>114.65</v>
      </c>
      <c r="AB65" s="18">
        <v>1.8321000000000001</v>
      </c>
      <c r="AC65" s="18"/>
      <c r="AD65" s="18"/>
      <c r="AE65" s="18">
        <v>56.979199999999999</v>
      </c>
      <c r="AF65" s="18">
        <v>0.42680000000000001</v>
      </c>
      <c r="AG65" s="18"/>
      <c r="AH65" s="18"/>
      <c r="AI65" s="18">
        <v>57.4268</v>
      </c>
      <c r="AJ65" s="18">
        <v>0.91169999999999995</v>
      </c>
    </row>
    <row r="66" spans="1:36" x14ac:dyDescent="0.3">
      <c r="A66">
        <v>116.49720000000001</v>
      </c>
      <c r="B66">
        <v>1.8321000000000001</v>
      </c>
      <c r="E66">
        <v>57.917499999999997</v>
      </c>
      <c r="F66">
        <v>0.47949999999999998</v>
      </c>
      <c r="I66">
        <v>58.368699999999997</v>
      </c>
      <c r="J66">
        <v>0.91690000000000005</v>
      </c>
      <c r="N66">
        <v>116.7602</v>
      </c>
      <c r="O66">
        <v>1.8319000000000001</v>
      </c>
      <c r="R66">
        <v>58.177399999999999</v>
      </c>
      <c r="S66">
        <v>0.47299999999999998</v>
      </c>
      <c r="V66">
        <v>58.628700000000002</v>
      </c>
      <c r="W66">
        <v>0.9173</v>
      </c>
      <c r="Y66" s="41" t="s">
        <v>61</v>
      </c>
      <c r="Z66" s="18"/>
      <c r="AA66" s="18">
        <v>116.48220000000001</v>
      </c>
      <c r="AB66" s="18">
        <v>1.8322000000000001</v>
      </c>
      <c r="AC66" s="18"/>
      <c r="AD66" s="18"/>
      <c r="AE66" s="18">
        <v>57.8904</v>
      </c>
      <c r="AF66" s="18">
        <v>0.4516</v>
      </c>
      <c r="AG66" s="18"/>
      <c r="AH66" s="18"/>
      <c r="AI66" s="18">
        <v>58.341700000000003</v>
      </c>
      <c r="AJ66" s="18">
        <v>0.91810000000000003</v>
      </c>
    </row>
    <row r="67" spans="1:36" x14ac:dyDescent="0.3">
      <c r="A67">
        <v>118.3292</v>
      </c>
      <c r="B67">
        <v>1.8320000000000001</v>
      </c>
      <c r="E67">
        <v>58.834899999999998</v>
      </c>
      <c r="F67">
        <v>0.44590000000000002</v>
      </c>
      <c r="I67">
        <v>59.283200000000001</v>
      </c>
      <c r="J67">
        <v>0.91220000000000001</v>
      </c>
      <c r="N67">
        <v>118.59220000000001</v>
      </c>
      <c r="O67">
        <v>1.8320000000000001</v>
      </c>
      <c r="R67">
        <v>59.095199999999998</v>
      </c>
      <c r="S67">
        <v>0.44590000000000002</v>
      </c>
      <c r="V67">
        <v>59.543300000000002</v>
      </c>
      <c r="W67">
        <v>0.91200000000000003</v>
      </c>
      <c r="Y67" s="41" t="s">
        <v>61</v>
      </c>
      <c r="Z67" s="18"/>
      <c r="AA67" s="18">
        <v>118.31440000000001</v>
      </c>
      <c r="AB67" s="18">
        <v>1.8321000000000001</v>
      </c>
      <c r="AC67" s="18"/>
      <c r="AD67" s="18"/>
      <c r="AE67" s="18">
        <v>58.809100000000001</v>
      </c>
      <c r="AF67" s="18">
        <v>0.41920000000000002</v>
      </c>
      <c r="AG67" s="18"/>
      <c r="AH67" s="18"/>
      <c r="AI67" s="18">
        <v>59.256599999999999</v>
      </c>
      <c r="AJ67" s="18">
        <v>0.91149999999999998</v>
      </c>
    </row>
    <row r="68" spans="1:36" x14ac:dyDescent="0.3">
      <c r="A68">
        <v>120.1613</v>
      </c>
      <c r="B68">
        <v>1.8321000000000001</v>
      </c>
      <c r="E68">
        <v>59.746699999999997</v>
      </c>
      <c r="F68">
        <v>0.47299999999999998</v>
      </c>
      <c r="I68">
        <v>60.197899999999997</v>
      </c>
      <c r="J68">
        <v>0.91710000000000003</v>
      </c>
      <c r="N68">
        <v>120.4242</v>
      </c>
      <c r="O68">
        <v>1.8320000000000001</v>
      </c>
      <c r="R68">
        <v>60.006799999999998</v>
      </c>
      <c r="S68">
        <v>0.4667</v>
      </c>
      <c r="V68">
        <v>60.457999999999998</v>
      </c>
      <c r="W68">
        <v>0.91749999999999998</v>
      </c>
      <c r="Y68" s="41" t="s">
        <v>61</v>
      </c>
      <c r="Z68" s="18"/>
      <c r="AA68" s="18">
        <v>120.14660000000001</v>
      </c>
      <c r="AB68" s="18">
        <v>1.8323</v>
      </c>
      <c r="AC68" s="18"/>
      <c r="AD68" s="18"/>
      <c r="AE68" s="18">
        <v>59.720199999999998</v>
      </c>
      <c r="AF68" s="18">
        <v>0.443</v>
      </c>
      <c r="AG68" s="18"/>
      <c r="AH68" s="18"/>
      <c r="AI68" s="18">
        <v>60.171399999999998</v>
      </c>
      <c r="AJ68" s="18">
        <v>0.91830000000000001</v>
      </c>
    </row>
    <row r="69" spans="1:36" x14ac:dyDescent="0.3">
      <c r="A69">
        <v>121.99339999999999</v>
      </c>
      <c r="B69">
        <v>1.8321000000000001</v>
      </c>
      <c r="E69">
        <v>60.664400000000001</v>
      </c>
      <c r="F69">
        <v>0.44030000000000002</v>
      </c>
      <c r="I69">
        <v>61.112400000000001</v>
      </c>
      <c r="J69">
        <v>0.91210000000000002</v>
      </c>
      <c r="N69">
        <v>122.2563</v>
      </c>
      <c r="O69">
        <v>1.8321000000000001</v>
      </c>
      <c r="R69">
        <v>60.924799999999998</v>
      </c>
      <c r="S69">
        <v>0.43480000000000002</v>
      </c>
      <c r="V69">
        <v>61.372700000000002</v>
      </c>
      <c r="W69">
        <v>0.91190000000000004</v>
      </c>
      <c r="Y69" s="41" t="s">
        <v>61</v>
      </c>
      <c r="Z69" s="18"/>
      <c r="AA69" s="18">
        <v>121.9789</v>
      </c>
      <c r="AB69" s="18">
        <v>1.8323</v>
      </c>
      <c r="AC69" s="18"/>
      <c r="AD69" s="18"/>
      <c r="AE69" s="18">
        <v>60.639099999999999</v>
      </c>
      <c r="AF69" s="18">
        <v>0.4118</v>
      </c>
      <c r="AG69" s="18"/>
      <c r="AH69" s="18"/>
      <c r="AI69" s="18">
        <v>61.086300000000001</v>
      </c>
      <c r="AJ69" s="18">
        <v>0.91139999999999999</v>
      </c>
    </row>
    <row r="70" spans="1:36" x14ac:dyDescent="0.3">
      <c r="A70">
        <v>123.82550000000001</v>
      </c>
      <c r="B70">
        <v>1.8322000000000001</v>
      </c>
      <c r="E70">
        <v>61.576000000000001</v>
      </c>
      <c r="F70">
        <v>0.4667</v>
      </c>
      <c r="I70">
        <v>62.027200000000001</v>
      </c>
      <c r="J70">
        <v>0.91739999999999999</v>
      </c>
      <c r="N70">
        <v>124.08839999999999</v>
      </c>
      <c r="O70">
        <v>1.8322000000000001</v>
      </c>
      <c r="R70">
        <v>61.836199999999998</v>
      </c>
      <c r="S70">
        <v>0.46360000000000001</v>
      </c>
      <c r="V70">
        <v>62.287500000000001</v>
      </c>
      <c r="W70">
        <v>0.91769999999999996</v>
      </c>
      <c r="Y70" s="41" t="s">
        <v>61</v>
      </c>
      <c r="Z70" s="18"/>
      <c r="AA70" s="18">
        <v>123.8112</v>
      </c>
      <c r="AB70" s="18">
        <v>1.8324</v>
      </c>
      <c r="AC70" s="18"/>
      <c r="AD70" s="18"/>
      <c r="AE70" s="18">
        <v>61.55</v>
      </c>
      <c r="AF70" s="18">
        <v>0.4375</v>
      </c>
      <c r="AG70" s="18"/>
      <c r="AH70" s="18"/>
      <c r="AI70" s="18">
        <v>62.001300000000001</v>
      </c>
      <c r="AJ70" s="18">
        <v>0.91859999999999997</v>
      </c>
    </row>
    <row r="71" spans="1:36" x14ac:dyDescent="0.3">
      <c r="A71">
        <v>125.65770000000001</v>
      </c>
      <c r="B71">
        <v>1.8322000000000001</v>
      </c>
      <c r="E71">
        <v>62.493899999999996</v>
      </c>
      <c r="F71">
        <v>0.4375</v>
      </c>
      <c r="I71">
        <v>62.941899999999997</v>
      </c>
      <c r="J71">
        <v>0.91190000000000004</v>
      </c>
      <c r="N71">
        <v>125.92059999999999</v>
      </c>
      <c r="O71">
        <v>1.8322000000000001</v>
      </c>
      <c r="R71">
        <v>62.7545</v>
      </c>
      <c r="S71">
        <v>0.4294</v>
      </c>
      <c r="V71">
        <v>63.202199999999998</v>
      </c>
      <c r="W71">
        <v>0.91169999999999995</v>
      </c>
      <c r="Y71" s="41" t="s">
        <v>61</v>
      </c>
      <c r="Z71" s="18"/>
      <c r="AA71" s="18">
        <v>125.64360000000001</v>
      </c>
      <c r="AB71" s="18">
        <v>1.8324</v>
      </c>
      <c r="AC71" s="18"/>
      <c r="AD71" s="18"/>
      <c r="AE71" s="18">
        <v>62.469099999999997</v>
      </c>
      <c r="AF71" s="18">
        <v>0.40939999999999999</v>
      </c>
      <c r="AG71" s="18"/>
      <c r="AH71" s="18"/>
      <c r="AI71" s="18">
        <v>62.9161</v>
      </c>
      <c r="AJ71" s="18">
        <v>0.91110000000000002</v>
      </c>
    </row>
    <row r="72" spans="1:36" x14ac:dyDescent="0.3">
      <c r="A72">
        <v>127.48990000000001</v>
      </c>
      <c r="B72">
        <v>1.8322000000000001</v>
      </c>
      <c r="E72">
        <v>63.4054</v>
      </c>
      <c r="F72">
        <v>0.46050000000000002</v>
      </c>
      <c r="I72">
        <v>63.8566</v>
      </c>
      <c r="J72">
        <v>0.91759999999999997</v>
      </c>
      <c r="N72">
        <v>127.7529</v>
      </c>
      <c r="O72">
        <v>1.8323</v>
      </c>
      <c r="R72">
        <v>63.665799999999997</v>
      </c>
      <c r="S72">
        <v>0.45450000000000002</v>
      </c>
      <c r="V72">
        <v>64.117099999999994</v>
      </c>
      <c r="W72">
        <v>0.91800000000000004</v>
      </c>
      <c r="Y72" s="41" t="s">
        <v>61</v>
      </c>
      <c r="Z72" s="18"/>
      <c r="AA72" s="18">
        <v>127.476</v>
      </c>
      <c r="AB72" s="18">
        <v>1.8324</v>
      </c>
      <c r="AC72" s="18"/>
      <c r="AD72" s="18"/>
      <c r="AE72" s="18">
        <v>63.379800000000003</v>
      </c>
      <c r="AF72" s="18">
        <v>0.4294</v>
      </c>
      <c r="AG72" s="18"/>
      <c r="AH72" s="18"/>
      <c r="AI72" s="18">
        <v>63.831099999999999</v>
      </c>
      <c r="AJ72" s="18">
        <v>0.91890000000000005</v>
      </c>
    </row>
    <row r="73" spans="1:36" x14ac:dyDescent="0.3">
      <c r="A73">
        <v>129.32220000000001</v>
      </c>
      <c r="B73">
        <v>1.8323</v>
      </c>
      <c r="E73">
        <v>64.323499999999996</v>
      </c>
      <c r="F73">
        <v>0.4294</v>
      </c>
      <c r="I73">
        <v>64.771299999999997</v>
      </c>
      <c r="J73">
        <v>0.91180000000000005</v>
      </c>
      <c r="N73">
        <v>129.58519999999999</v>
      </c>
      <c r="O73">
        <v>1.8324</v>
      </c>
      <c r="R73">
        <v>64.584299999999999</v>
      </c>
      <c r="S73">
        <v>0.42420000000000002</v>
      </c>
      <c r="V73">
        <v>65.031899999999993</v>
      </c>
      <c r="W73">
        <v>0.91159999999999997</v>
      </c>
      <c r="Y73" s="41" t="s">
        <v>61</v>
      </c>
      <c r="Z73" s="18"/>
      <c r="AA73" s="18">
        <v>129.30850000000001</v>
      </c>
      <c r="AB73" s="18">
        <v>1.8325</v>
      </c>
      <c r="AC73" s="18"/>
      <c r="AD73" s="18"/>
      <c r="AE73" s="18">
        <v>64.299300000000002</v>
      </c>
      <c r="AF73" s="18">
        <v>0.40229999999999999</v>
      </c>
      <c r="AG73" s="18"/>
      <c r="AH73" s="18"/>
      <c r="AI73" s="18">
        <v>64.746099999999998</v>
      </c>
      <c r="AJ73" s="18">
        <v>0.91100000000000003</v>
      </c>
    </row>
    <row r="74" spans="1:36" x14ac:dyDescent="0.3">
      <c r="A74">
        <v>131.15440000000001</v>
      </c>
      <c r="B74">
        <v>1.8323</v>
      </c>
      <c r="E74">
        <v>65.234899999999996</v>
      </c>
      <c r="F74">
        <v>0.45450000000000002</v>
      </c>
      <c r="I74">
        <v>65.686099999999996</v>
      </c>
      <c r="J74">
        <v>0.91790000000000005</v>
      </c>
      <c r="N74">
        <v>131.41759999999999</v>
      </c>
      <c r="O74">
        <v>1.8324</v>
      </c>
      <c r="R74">
        <v>65.495500000000007</v>
      </c>
      <c r="S74">
        <v>0.44869999999999999</v>
      </c>
      <c r="V74">
        <v>65.946899999999999</v>
      </c>
      <c r="W74">
        <v>0.91830000000000001</v>
      </c>
      <c r="Y74" s="41" t="s">
        <v>61</v>
      </c>
      <c r="Z74" s="18"/>
      <c r="AA74" s="18">
        <v>131.14099999999999</v>
      </c>
      <c r="AB74" s="18">
        <v>1.8325</v>
      </c>
      <c r="AC74" s="18"/>
      <c r="AD74" s="18"/>
      <c r="AE74" s="18">
        <v>65.209900000000005</v>
      </c>
      <c r="AF74" s="18">
        <v>0.42420000000000002</v>
      </c>
      <c r="AG74" s="18"/>
      <c r="AH74" s="18"/>
      <c r="AI74" s="18">
        <v>65.661100000000005</v>
      </c>
      <c r="AJ74" s="18">
        <v>0.91900000000000004</v>
      </c>
    </row>
    <row r="75" spans="1:36" x14ac:dyDescent="0.3">
      <c r="A75">
        <v>132.98679999999999</v>
      </c>
      <c r="B75">
        <v>1.8324</v>
      </c>
      <c r="E75">
        <v>66.153300000000002</v>
      </c>
      <c r="F75">
        <v>0.42420000000000002</v>
      </c>
      <c r="I75">
        <v>66.600899999999996</v>
      </c>
      <c r="J75">
        <v>0.91169999999999995</v>
      </c>
      <c r="N75">
        <v>133.25</v>
      </c>
      <c r="O75">
        <v>1.8325</v>
      </c>
      <c r="R75">
        <v>66.414400000000001</v>
      </c>
      <c r="S75">
        <v>0.41920000000000002</v>
      </c>
      <c r="V75">
        <v>66.861699999999999</v>
      </c>
      <c r="W75">
        <v>0.91139999999999999</v>
      </c>
      <c r="Y75" s="41" t="s">
        <v>61</v>
      </c>
      <c r="Z75" s="18"/>
      <c r="AA75" s="18">
        <v>132.9735</v>
      </c>
      <c r="AB75" s="18">
        <v>1.8326</v>
      </c>
      <c r="AC75" s="18"/>
      <c r="AD75" s="18"/>
      <c r="AE75" s="18">
        <v>66.129400000000004</v>
      </c>
      <c r="AF75" s="18">
        <v>0.3977</v>
      </c>
      <c r="AG75" s="18"/>
      <c r="AH75" s="18"/>
      <c r="AI75" s="18">
        <v>66.575999999999993</v>
      </c>
      <c r="AJ75" s="18">
        <v>0.91090000000000004</v>
      </c>
    </row>
    <row r="76" spans="1:36" x14ac:dyDescent="0.3">
      <c r="A76">
        <v>134.8193</v>
      </c>
      <c r="B76">
        <v>1.8325</v>
      </c>
      <c r="E76">
        <v>67.064599999999999</v>
      </c>
      <c r="F76">
        <v>0.44869999999999999</v>
      </c>
      <c r="I76">
        <v>67.515900000000002</v>
      </c>
      <c r="J76">
        <v>0.91810000000000003</v>
      </c>
      <c r="N76">
        <v>135.08250000000001</v>
      </c>
      <c r="O76">
        <v>1.8324</v>
      </c>
      <c r="R76">
        <v>67.325299999999999</v>
      </c>
      <c r="S76">
        <v>0.443</v>
      </c>
      <c r="V76">
        <v>67.776700000000005</v>
      </c>
      <c r="W76">
        <v>0.91849999999999998</v>
      </c>
      <c r="Y76" s="41" t="s">
        <v>61</v>
      </c>
      <c r="Z76" s="18"/>
      <c r="AA76" s="18">
        <v>134.80609999999999</v>
      </c>
      <c r="AB76" s="18">
        <v>1.8326</v>
      </c>
      <c r="AC76" s="18"/>
      <c r="AD76" s="18"/>
      <c r="AE76" s="18">
        <v>67.039900000000003</v>
      </c>
      <c r="AF76" s="18">
        <v>0.41670000000000001</v>
      </c>
      <c r="AG76" s="18"/>
      <c r="AH76" s="18"/>
      <c r="AI76" s="18">
        <v>67.491200000000006</v>
      </c>
      <c r="AJ76" s="18">
        <v>0.9194</v>
      </c>
    </row>
    <row r="77" spans="1:36" x14ac:dyDescent="0.3">
      <c r="A77">
        <v>136.65170000000001</v>
      </c>
      <c r="B77">
        <v>1.8323</v>
      </c>
      <c r="E77">
        <v>67.983199999999997</v>
      </c>
      <c r="F77">
        <v>0.41920000000000002</v>
      </c>
      <c r="I77">
        <v>68.430599999999998</v>
      </c>
      <c r="J77">
        <v>0.91149999999999998</v>
      </c>
      <c r="N77">
        <v>136.91499999999999</v>
      </c>
      <c r="O77">
        <v>1.8325</v>
      </c>
      <c r="R77">
        <v>68.244299999999996</v>
      </c>
      <c r="S77">
        <v>0.41420000000000001</v>
      </c>
      <c r="V77">
        <v>68.691599999999994</v>
      </c>
      <c r="W77">
        <v>0.9113</v>
      </c>
      <c r="Y77" s="41" t="s">
        <v>61</v>
      </c>
      <c r="Z77" s="18"/>
      <c r="AA77" s="18">
        <v>136.6388</v>
      </c>
      <c r="AB77" s="18">
        <v>1.8327</v>
      </c>
      <c r="AC77" s="18"/>
      <c r="AD77" s="18"/>
      <c r="AE77" s="18">
        <v>67.959800000000001</v>
      </c>
      <c r="AF77" s="18">
        <v>0.3911</v>
      </c>
      <c r="AG77" s="18"/>
      <c r="AH77" s="18"/>
      <c r="AI77" s="18">
        <v>68.406199999999998</v>
      </c>
      <c r="AJ77" s="18">
        <v>0.91069999999999995</v>
      </c>
    </row>
    <row r="78" spans="1:36" x14ac:dyDescent="0.3">
      <c r="A78">
        <v>138.48400000000001</v>
      </c>
      <c r="B78">
        <v>1.8325</v>
      </c>
      <c r="E78">
        <v>68.894300000000001</v>
      </c>
      <c r="F78">
        <v>0.443</v>
      </c>
      <c r="I78">
        <v>69.345600000000005</v>
      </c>
      <c r="J78">
        <v>0.91839999999999999</v>
      </c>
      <c r="N78">
        <v>138.7474</v>
      </c>
      <c r="O78">
        <v>1.8324</v>
      </c>
      <c r="R78">
        <v>69.155199999999994</v>
      </c>
      <c r="S78">
        <v>0.4375</v>
      </c>
      <c r="V78">
        <v>69.606499999999997</v>
      </c>
      <c r="W78">
        <v>0.91869999999999996</v>
      </c>
      <c r="Y78" s="41" t="s">
        <v>61</v>
      </c>
      <c r="Z78" s="18"/>
      <c r="AA78" s="18">
        <v>138.47139999999999</v>
      </c>
      <c r="AB78" s="18">
        <v>1.8326</v>
      </c>
      <c r="AC78" s="18"/>
      <c r="AD78" s="18"/>
      <c r="AE78" s="18">
        <v>68.870099999999994</v>
      </c>
      <c r="AF78" s="18">
        <v>0.4118</v>
      </c>
      <c r="AG78" s="18"/>
      <c r="AH78" s="18"/>
      <c r="AI78" s="18">
        <v>69.321399999999997</v>
      </c>
      <c r="AJ78" s="18">
        <v>0.91959999999999997</v>
      </c>
    </row>
    <row r="79" spans="1:36" x14ac:dyDescent="0.3">
      <c r="A79">
        <v>140.31649999999999</v>
      </c>
      <c r="B79">
        <v>1.8324</v>
      </c>
      <c r="E79">
        <v>69.813299999999998</v>
      </c>
      <c r="F79">
        <v>0.41420000000000001</v>
      </c>
      <c r="I79">
        <v>70.260499999999993</v>
      </c>
      <c r="J79">
        <v>0.91139999999999999</v>
      </c>
      <c r="N79">
        <v>140.57990000000001</v>
      </c>
      <c r="O79">
        <v>1.8326</v>
      </c>
      <c r="R79">
        <v>70.074399999999997</v>
      </c>
      <c r="S79">
        <v>0.40939999999999999</v>
      </c>
      <c r="V79">
        <v>70.521500000000003</v>
      </c>
      <c r="W79">
        <v>0.91110000000000002</v>
      </c>
      <c r="Y79" s="41" t="s">
        <v>61</v>
      </c>
      <c r="Z79" s="18"/>
      <c r="AA79" s="18">
        <v>140.30410000000001</v>
      </c>
      <c r="AB79" s="18">
        <v>1.8327</v>
      </c>
      <c r="AC79" s="18"/>
      <c r="AD79" s="18"/>
      <c r="AE79" s="18">
        <v>69.790300000000002</v>
      </c>
      <c r="AF79" s="18">
        <v>0.3846</v>
      </c>
      <c r="AG79" s="18"/>
      <c r="AH79" s="18"/>
      <c r="AI79" s="18">
        <v>70.236400000000003</v>
      </c>
      <c r="AJ79" s="18">
        <v>0.91049999999999998</v>
      </c>
    </row>
    <row r="80" spans="1:36" x14ac:dyDescent="0.3">
      <c r="A80">
        <v>142.1489</v>
      </c>
      <c r="B80">
        <v>1.8323</v>
      </c>
      <c r="E80">
        <v>70.724199999999996</v>
      </c>
      <c r="F80">
        <v>0.4375</v>
      </c>
      <c r="I80">
        <v>71.1755</v>
      </c>
      <c r="J80">
        <v>0.91859999999999997</v>
      </c>
      <c r="N80">
        <v>142.41239999999999</v>
      </c>
      <c r="O80">
        <v>1.8324</v>
      </c>
      <c r="R80">
        <v>70.985200000000006</v>
      </c>
      <c r="S80">
        <v>0.4294</v>
      </c>
      <c r="V80">
        <v>71.436499999999995</v>
      </c>
      <c r="W80">
        <v>0.91900000000000004</v>
      </c>
      <c r="Y80" s="41" t="s">
        <v>61</v>
      </c>
      <c r="Z80" s="18"/>
      <c r="AA80" s="18">
        <v>142.13669999999999</v>
      </c>
      <c r="AB80" s="18">
        <v>1.8326</v>
      </c>
      <c r="AC80" s="18"/>
      <c r="AD80" s="18"/>
      <c r="AE80" s="18">
        <v>70.700299999999999</v>
      </c>
      <c r="AF80" s="18">
        <v>0.40460000000000002</v>
      </c>
      <c r="AG80" s="18"/>
      <c r="AH80" s="18"/>
      <c r="AI80" s="18">
        <v>71.151600000000002</v>
      </c>
      <c r="AJ80" s="18">
        <v>0.91990000000000005</v>
      </c>
    </row>
    <row r="81" spans="1:36" x14ac:dyDescent="0.3">
      <c r="A81">
        <v>143.9813</v>
      </c>
      <c r="B81">
        <v>1.8325</v>
      </c>
      <c r="E81">
        <v>71.643299999999996</v>
      </c>
      <c r="F81">
        <v>0.40939999999999999</v>
      </c>
      <c r="I81">
        <v>72.090400000000002</v>
      </c>
      <c r="J81">
        <v>0.91120000000000001</v>
      </c>
      <c r="N81">
        <v>144.2448</v>
      </c>
      <c r="O81">
        <v>1.8325</v>
      </c>
      <c r="R81">
        <v>71.904700000000005</v>
      </c>
      <c r="S81">
        <v>0.40229999999999999</v>
      </c>
      <c r="V81">
        <v>72.351500000000001</v>
      </c>
      <c r="W81">
        <v>0.91100000000000003</v>
      </c>
      <c r="Y81" s="41" t="s">
        <v>61</v>
      </c>
      <c r="Z81" s="18"/>
      <c r="AA81" s="18">
        <v>143.96940000000001</v>
      </c>
      <c r="AB81" s="18">
        <v>1.8328</v>
      </c>
      <c r="AC81" s="18"/>
      <c r="AD81" s="18"/>
      <c r="AE81" s="18">
        <v>71.620800000000003</v>
      </c>
      <c r="AF81" s="18">
        <v>0.38040000000000002</v>
      </c>
      <c r="AG81" s="18"/>
      <c r="AH81" s="18"/>
      <c r="AI81" s="18">
        <v>72.066800000000001</v>
      </c>
      <c r="AJ81" s="18">
        <v>0.91039999999999999</v>
      </c>
    </row>
    <row r="82" spans="1:36" x14ac:dyDescent="0.3">
      <c r="A82">
        <v>145.81370000000001</v>
      </c>
      <c r="B82">
        <v>1.8324</v>
      </c>
      <c r="E82">
        <v>72.554100000000005</v>
      </c>
      <c r="F82">
        <v>0.4294</v>
      </c>
      <c r="I82">
        <v>73.005399999999995</v>
      </c>
      <c r="J82">
        <v>0.91890000000000005</v>
      </c>
      <c r="N82">
        <v>146.07730000000001</v>
      </c>
      <c r="O82">
        <v>1.8325</v>
      </c>
      <c r="R82">
        <v>72.815200000000004</v>
      </c>
      <c r="S82">
        <v>0.42420000000000002</v>
      </c>
      <c r="V82">
        <v>73.266599999999997</v>
      </c>
      <c r="W82">
        <v>0.91920000000000002</v>
      </c>
      <c r="Y82" s="41" t="s">
        <v>61</v>
      </c>
      <c r="Z82" s="18"/>
      <c r="AA82" s="18">
        <v>145.8022</v>
      </c>
      <c r="AB82" s="18">
        <v>1.8328</v>
      </c>
      <c r="AC82" s="18"/>
      <c r="AD82" s="18"/>
      <c r="AE82" s="18">
        <v>72.530799999999999</v>
      </c>
      <c r="AF82" s="18">
        <v>0.4</v>
      </c>
      <c r="AG82" s="18"/>
      <c r="AH82" s="18"/>
      <c r="AI82" s="18">
        <v>72.982100000000003</v>
      </c>
      <c r="AJ82" s="18">
        <v>0.92020000000000002</v>
      </c>
    </row>
    <row r="83" spans="1:36" x14ac:dyDescent="0.3">
      <c r="A83">
        <v>147.64609999999999</v>
      </c>
      <c r="B83">
        <v>1.8324</v>
      </c>
      <c r="E83">
        <v>73.473600000000005</v>
      </c>
      <c r="F83">
        <v>0.40460000000000002</v>
      </c>
      <c r="I83">
        <v>73.920500000000004</v>
      </c>
      <c r="J83">
        <v>0.91110000000000002</v>
      </c>
      <c r="N83">
        <v>147.90979999999999</v>
      </c>
      <c r="O83">
        <v>1.8324</v>
      </c>
      <c r="R83">
        <v>73.734999999999999</v>
      </c>
      <c r="S83">
        <v>0.3977</v>
      </c>
      <c r="V83">
        <v>74.181600000000003</v>
      </c>
      <c r="W83">
        <v>0.91069999999999995</v>
      </c>
      <c r="Y83" s="41" t="s">
        <v>61</v>
      </c>
      <c r="Z83" s="18"/>
      <c r="AA83" s="18">
        <v>147.63499999999999</v>
      </c>
      <c r="AB83" s="18">
        <v>1.8328</v>
      </c>
      <c r="AC83" s="18"/>
      <c r="AD83" s="18"/>
      <c r="AE83" s="18">
        <v>73.451499999999996</v>
      </c>
      <c r="AF83" s="18">
        <v>0.37430000000000002</v>
      </c>
      <c r="AG83" s="18"/>
      <c r="AH83" s="18"/>
      <c r="AI83" s="18">
        <v>73.897300000000001</v>
      </c>
      <c r="AJ83" s="18">
        <v>0.91010000000000002</v>
      </c>
    </row>
    <row r="84" spans="1:36" x14ac:dyDescent="0.3">
      <c r="A84">
        <v>149.4785</v>
      </c>
      <c r="B84">
        <v>1.8325</v>
      </c>
      <c r="E84">
        <v>74.384299999999996</v>
      </c>
      <c r="F84">
        <v>0.42420000000000002</v>
      </c>
      <c r="I84">
        <v>74.835599999999999</v>
      </c>
      <c r="J84">
        <v>0.91910000000000003</v>
      </c>
      <c r="N84">
        <v>149.7422</v>
      </c>
      <c r="O84">
        <v>1.8324</v>
      </c>
      <c r="R84">
        <v>74.645300000000006</v>
      </c>
      <c r="S84">
        <v>0.41670000000000001</v>
      </c>
      <c r="V84">
        <v>75.096599999999995</v>
      </c>
      <c r="W84">
        <v>0.91949999999999998</v>
      </c>
      <c r="Y84" s="41" t="s">
        <v>61</v>
      </c>
      <c r="Z84" s="18"/>
      <c r="AA84" s="18">
        <v>149.46789999999999</v>
      </c>
      <c r="AB84" s="18">
        <v>1.8329</v>
      </c>
      <c r="AC84" s="18"/>
      <c r="AD84" s="18"/>
      <c r="AE84" s="18">
        <v>74.361199999999997</v>
      </c>
      <c r="AF84" s="18">
        <v>0.39329999999999998</v>
      </c>
      <c r="AG84" s="18"/>
      <c r="AH84" s="18"/>
      <c r="AI84" s="18">
        <v>74.8125</v>
      </c>
      <c r="AJ84" s="18">
        <v>0.92049999999999998</v>
      </c>
    </row>
    <row r="85" spans="1:36" x14ac:dyDescent="0.3">
      <c r="A85">
        <v>151.31110000000001</v>
      </c>
      <c r="B85">
        <v>1.8326</v>
      </c>
      <c r="E85">
        <v>75.303899999999999</v>
      </c>
      <c r="F85">
        <v>0.3977</v>
      </c>
      <c r="I85">
        <v>75.750600000000006</v>
      </c>
      <c r="J85">
        <v>0.91090000000000004</v>
      </c>
      <c r="N85">
        <v>151.57470000000001</v>
      </c>
      <c r="O85">
        <v>1.8325</v>
      </c>
      <c r="R85">
        <v>75.565399999999997</v>
      </c>
      <c r="S85">
        <v>0.38890000000000002</v>
      </c>
      <c r="V85">
        <v>76.011700000000005</v>
      </c>
      <c r="W85">
        <v>0.91059999999999997</v>
      </c>
      <c r="Y85" s="41" t="s">
        <v>61</v>
      </c>
      <c r="Z85" s="18"/>
      <c r="AA85" s="18">
        <v>151.30070000000001</v>
      </c>
      <c r="AB85" s="18">
        <v>1.8328</v>
      </c>
      <c r="AC85" s="18"/>
      <c r="AD85" s="18"/>
      <c r="AE85" s="18">
        <v>75.282399999999996</v>
      </c>
      <c r="AF85" s="18">
        <v>0.36649999999999999</v>
      </c>
      <c r="AG85" s="18"/>
      <c r="AH85" s="18"/>
      <c r="AI85" s="18">
        <v>75.727699999999999</v>
      </c>
      <c r="AJ85" s="18">
        <v>0.90990000000000004</v>
      </c>
    </row>
    <row r="86" spans="1:36" x14ac:dyDescent="0.3">
      <c r="A86">
        <v>153.1437</v>
      </c>
      <c r="B86">
        <v>1.8326</v>
      </c>
      <c r="E86">
        <v>76.214299999999994</v>
      </c>
      <c r="F86">
        <v>0.41920000000000002</v>
      </c>
      <c r="I86">
        <v>76.665700000000001</v>
      </c>
      <c r="J86">
        <v>0.9194</v>
      </c>
      <c r="N86">
        <v>153.40729999999999</v>
      </c>
      <c r="O86">
        <v>1.8327</v>
      </c>
      <c r="R86">
        <v>76.475499999999997</v>
      </c>
      <c r="S86">
        <v>0.4118</v>
      </c>
      <c r="V86">
        <v>76.926900000000003</v>
      </c>
      <c r="W86">
        <v>0.91979999999999995</v>
      </c>
      <c r="Y86" s="41" t="s">
        <v>61</v>
      </c>
      <c r="Z86" s="18"/>
      <c r="AA86" s="18">
        <v>153.1335</v>
      </c>
      <c r="AB86" s="18">
        <v>1.8328</v>
      </c>
      <c r="AC86" s="18"/>
      <c r="AD86" s="18"/>
      <c r="AE86" s="18">
        <v>76.191800000000001</v>
      </c>
      <c r="AF86" s="18">
        <v>0.38669999999999999</v>
      </c>
      <c r="AG86" s="18"/>
      <c r="AH86" s="18"/>
      <c r="AI86" s="18">
        <v>76.643100000000004</v>
      </c>
      <c r="AJ86" s="18">
        <v>0.92079999999999995</v>
      </c>
    </row>
    <row r="87" spans="1:36" x14ac:dyDescent="0.3">
      <c r="A87">
        <v>154.97630000000001</v>
      </c>
      <c r="B87">
        <v>1.8326</v>
      </c>
      <c r="E87">
        <v>77.134299999999996</v>
      </c>
      <c r="F87">
        <v>0.39329999999999998</v>
      </c>
      <c r="I87">
        <v>77.580699999999993</v>
      </c>
      <c r="J87">
        <v>0.91069999999999995</v>
      </c>
      <c r="N87">
        <v>155.24</v>
      </c>
      <c r="O87">
        <v>1.8327</v>
      </c>
      <c r="R87">
        <v>77.395899999999997</v>
      </c>
      <c r="S87">
        <v>0.3846</v>
      </c>
      <c r="V87">
        <v>77.841999999999999</v>
      </c>
      <c r="W87">
        <v>0.91039999999999999</v>
      </c>
      <c r="Y87" s="41" t="s">
        <v>61</v>
      </c>
      <c r="Z87" s="18"/>
      <c r="AA87" s="18">
        <v>154.96639999999999</v>
      </c>
      <c r="AB87" s="18">
        <v>1.8329</v>
      </c>
      <c r="AC87" s="18"/>
      <c r="AD87" s="18"/>
      <c r="AE87" s="18">
        <v>77.113200000000006</v>
      </c>
      <c r="AF87" s="18">
        <v>0.36080000000000001</v>
      </c>
      <c r="AG87" s="18"/>
      <c r="AH87" s="18"/>
      <c r="AI87" s="18">
        <v>77.558400000000006</v>
      </c>
      <c r="AJ87" s="18">
        <v>0.90980000000000005</v>
      </c>
    </row>
    <row r="88" spans="1:36" x14ac:dyDescent="0.3">
      <c r="A88">
        <v>156.80889999999999</v>
      </c>
      <c r="B88">
        <v>1.8326</v>
      </c>
      <c r="E88">
        <v>78.044499999999999</v>
      </c>
      <c r="F88">
        <v>0.41420000000000001</v>
      </c>
      <c r="I88">
        <v>78.495900000000006</v>
      </c>
      <c r="J88">
        <v>0.91959999999999997</v>
      </c>
      <c r="N88">
        <v>157.07259999999999</v>
      </c>
      <c r="O88">
        <v>1.8326</v>
      </c>
      <c r="R88">
        <v>78.305800000000005</v>
      </c>
      <c r="S88">
        <v>0.40460000000000002</v>
      </c>
      <c r="V88">
        <v>78.757199999999997</v>
      </c>
      <c r="W88">
        <v>0.92010000000000003</v>
      </c>
      <c r="Y88" s="41" t="s">
        <v>61</v>
      </c>
      <c r="Z88" s="18"/>
      <c r="AA88" s="18">
        <v>156.79929999999999</v>
      </c>
      <c r="AB88" s="18">
        <v>1.8329</v>
      </c>
      <c r="AC88" s="18"/>
      <c r="AD88" s="18"/>
      <c r="AE88" s="18">
        <v>78.022400000000005</v>
      </c>
      <c r="AF88" s="18">
        <v>0.38250000000000001</v>
      </c>
      <c r="AG88" s="18"/>
      <c r="AH88" s="18"/>
      <c r="AI88" s="18">
        <v>78.473799999999997</v>
      </c>
      <c r="AJ88" s="18">
        <v>0.92100000000000004</v>
      </c>
    </row>
    <row r="89" spans="1:36" x14ac:dyDescent="0.3">
      <c r="A89">
        <v>158.64160000000001</v>
      </c>
      <c r="B89">
        <v>1.8327</v>
      </c>
      <c r="E89">
        <v>78.964699999999993</v>
      </c>
      <c r="F89">
        <v>0.38669999999999999</v>
      </c>
      <c r="I89">
        <v>79.410899999999998</v>
      </c>
      <c r="J89">
        <v>0.91049999999999998</v>
      </c>
      <c r="N89">
        <v>158.90520000000001</v>
      </c>
      <c r="O89">
        <v>1.8326</v>
      </c>
      <c r="R89">
        <v>79.226500000000001</v>
      </c>
      <c r="S89">
        <v>0.38040000000000002</v>
      </c>
      <c r="V89">
        <v>79.672399999999996</v>
      </c>
      <c r="W89">
        <v>0.91020000000000001</v>
      </c>
      <c r="Y89" s="41" t="s">
        <v>61</v>
      </c>
      <c r="Z89" s="18"/>
      <c r="AA89" s="18">
        <v>158.63220000000001</v>
      </c>
      <c r="AB89" s="18">
        <v>1.8329</v>
      </c>
      <c r="AC89" s="18"/>
      <c r="AD89" s="18"/>
      <c r="AE89" s="18">
        <v>78.944100000000006</v>
      </c>
      <c r="AF89" s="18">
        <v>0.3553</v>
      </c>
      <c r="AG89" s="18"/>
      <c r="AH89" s="18"/>
      <c r="AI89" s="18">
        <v>79.389099999999999</v>
      </c>
      <c r="AJ89" s="18">
        <v>0.90959999999999996</v>
      </c>
    </row>
    <row r="90" spans="1:36" x14ac:dyDescent="0.3">
      <c r="A90">
        <v>160.4742</v>
      </c>
      <c r="B90">
        <v>1.8327</v>
      </c>
      <c r="E90">
        <v>79.874799999999993</v>
      </c>
      <c r="F90">
        <v>0.40699999999999997</v>
      </c>
      <c r="I90">
        <v>80.3262</v>
      </c>
      <c r="J90">
        <v>0.92</v>
      </c>
      <c r="N90">
        <v>160.73779999999999</v>
      </c>
      <c r="O90">
        <v>1.8327</v>
      </c>
      <c r="R90">
        <v>80.136300000000006</v>
      </c>
      <c r="S90">
        <v>0.3977</v>
      </c>
      <c r="V90">
        <v>80.587699999999998</v>
      </c>
      <c r="W90">
        <v>0.9204</v>
      </c>
      <c r="Y90" s="41" t="s">
        <v>61</v>
      </c>
      <c r="Z90" s="18"/>
      <c r="AA90" s="18">
        <v>160.465</v>
      </c>
      <c r="AB90" s="18">
        <v>1.8327</v>
      </c>
      <c r="AC90" s="18"/>
      <c r="AD90" s="18"/>
      <c r="AE90" s="18">
        <v>79.853300000000004</v>
      </c>
      <c r="AF90" s="18">
        <v>0.37430000000000002</v>
      </c>
      <c r="AG90" s="18"/>
      <c r="AH90" s="18"/>
      <c r="AI90" s="18">
        <v>80.304500000000004</v>
      </c>
      <c r="AJ90" s="18">
        <v>0.92130000000000001</v>
      </c>
    </row>
    <row r="91" spans="1:36" x14ac:dyDescent="0.3">
      <c r="A91">
        <v>162.30699999999999</v>
      </c>
      <c r="B91">
        <v>1.8327</v>
      </c>
      <c r="E91">
        <v>80.795299999999997</v>
      </c>
      <c r="F91">
        <v>0.3846</v>
      </c>
      <c r="I91">
        <v>81.241399999999999</v>
      </c>
      <c r="J91">
        <v>0.91039999999999999</v>
      </c>
      <c r="N91">
        <v>162.57060000000001</v>
      </c>
      <c r="O91">
        <v>1.8327</v>
      </c>
      <c r="R91">
        <v>81.057199999999995</v>
      </c>
      <c r="S91">
        <v>0.37430000000000002</v>
      </c>
      <c r="V91">
        <v>81.502899999999997</v>
      </c>
      <c r="W91">
        <v>0.91</v>
      </c>
      <c r="Y91" s="41" t="s">
        <v>61</v>
      </c>
      <c r="Z91" s="18"/>
      <c r="AA91" s="18">
        <v>162.29769999999999</v>
      </c>
      <c r="AB91" s="18">
        <v>1.8328</v>
      </c>
      <c r="AC91" s="18"/>
      <c r="AD91" s="18"/>
      <c r="AE91" s="18">
        <v>80.775199999999998</v>
      </c>
      <c r="AF91" s="18">
        <v>0.35</v>
      </c>
      <c r="AG91" s="18"/>
      <c r="AH91" s="18"/>
      <c r="AI91" s="18">
        <v>81.219899999999996</v>
      </c>
      <c r="AJ91" s="18">
        <v>0.90939999999999999</v>
      </c>
    </row>
    <row r="92" spans="1:36" x14ac:dyDescent="0.3">
      <c r="A92">
        <v>164.1397</v>
      </c>
      <c r="B92">
        <v>1.8328</v>
      </c>
      <c r="E92">
        <v>81.705299999999994</v>
      </c>
      <c r="F92">
        <v>0.40229999999999999</v>
      </c>
      <c r="I92">
        <v>82.156700000000001</v>
      </c>
      <c r="J92">
        <v>0.92020000000000002</v>
      </c>
      <c r="N92">
        <v>164.4033</v>
      </c>
      <c r="O92">
        <v>1.8328</v>
      </c>
      <c r="R92">
        <v>81.966800000000006</v>
      </c>
      <c r="S92">
        <v>0.39329999999999998</v>
      </c>
      <c r="V92">
        <v>82.418199999999999</v>
      </c>
      <c r="W92">
        <v>0.92059999999999997</v>
      </c>
      <c r="Y92" s="41" t="s">
        <v>61</v>
      </c>
      <c r="Z92" s="18"/>
      <c r="AA92" s="18">
        <v>164.13059999999999</v>
      </c>
      <c r="AB92" s="18">
        <v>1.8329</v>
      </c>
      <c r="AC92" s="18"/>
      <c r="AD92" s="18"/>
      <c r="AE92" s="18">
        <v>81.684100000000001</v>
      </c>
      <c r="AF92" s="18">
        <v>0.36840000000000001</v>
      </c>
      <c r="AG92" s="18"/>
      <c r="AH92" s="18"/>
      <c r="AI92" s="18">
        <v>82.135400000000004</v>
      </c>
      <c r="AJ92" s="18">
        <v>0.92159999999999997</v>
      </c>
    </row>
    <row r="93" spans="1:36" x14ac:dyDescent="0.3">
      <c r="A93">
        <v>165.97239999999999</v>
      </c>
      <c r="B93">
        <v>1.8327</v>
      </c>
      <c r="E93">
        <v>82.626099999999994</v>
      </c>
      <c r="F93">
        <v>0.37630000000000002</v>
      </c>
      <c r="I93">
        <v>83.071899999999999</v>
      </c>
      <c r="J93">
        <v>0.91020000000000001</v>
      </c>
      <c r="N93">
        <v>166.23609999999999</v>
      </c>
      <c r="O93">
        <v>1.8328</v>
      </c>
      <c r="R93">
        <v>82.888000000000005</v>
      </c>
      <c r="S93">
        <v>0.36649999999999999</v>
      </c>
      <c r="V93">
        <v>83.333399999999997</v>
      </c>
      <c r="W93">
        <v>0.90990000000000004</v>
      </c>
      <c r="Y93" s="41" t="s">
        <v>61</v>
      </c>
      <c r="Z93" s="18"/>
      <c r="AA93" s="18">
        <v>165.96350000000001</v>
      </c>
      <c r="AB93" s="18">
        <v>1.833</v>
      </c>
      <c r="AC93" s="18"/>
      <c r="AD93" s="18"/>
      <c r="AE93" s="18">
        <v>82.606300000000005</v>
      </c>
      <c r="AF93" s="18">
        <v>0.3448</v>
      </c>
      <c r="AG93" s="18"/>
      <c r="AH93" s="18"/>
      <c r="AI93" s="18">
        <v>83.050700000000006</v>
      </c>
      <c r="AJ93" s="18">
        <v>0.90910000000000002</v>
      </c>
    </row>
    <row r="94" spans="1:36" x14ac:dyDescent="0.3">
      <c r="A94">
        <v>167.80520000000001</v>
      </c>
      <c r="B94">
        <v>1.8328</v>
      </c>
      <c r="E94">
        <v>83.535899999999998</v>
      </c>
      <c r="F94">
        <v>0.39550000000000002</v>
      </c>
      <c r="I94">
        <v>83.987200000000001</v>
      </c>
      <c r="J94">
        <v>0.9204</v>
      </c>
      <c r="N94">
        <v>168.06890000000001</v>
      </c>
      <c r="O94">
        <v>1.8327</v>
      </c>
      <c r="R94">
        <v>83.797399999999996</v>
      </c>
      <c r="S94">
        <v>0.38669999999999999</v>
      </c>
      <c r="V94">
        <v>84.248900000000006</v>
      </c>
      <c r="W94">
        <v>0.92100000000000004</v>
      </c>
      <c r="Y94" s="41" t="s">
        <v>61</v>
      </c>
      <c r="Z94" s="18"/>
      <c r="AA94" s="18">
        <v>167.79640000000001</v>
      </c>
      <c r="AB94" s="18">
        <v>1.8328</v>
      </c>
      <c r="AC94" s="18"/>
      <c r="AD94" s="18"/>
      <c r="AE94" s="18">
        <v>83.514899999999997</v>
      </c>
      <c r="AF94" s="18">
        <v>0.36270000000000002</v>
      </c>
      <c r="AG94" s="18"/>
      <c r="AH94" s="18"/>
      <c r="AI94" s="18">
        <v>83.966300000000004</v>
      </c>
      <c r="AJ94" s="18">
        <v>0.92200000000000004</v>
      </c>
    </row>
    <row r="95" spans="1:36" x14ac:dyDescent="0.3">
      <c r="A95">
        <v>169.63800000000001</v>
      </c>
      <c r="B95">
        <v>1.8328</v>
      </c>
      <c r="E95">
        <v>84.456900000000005</v>
      </c>
      <c r="F95">
        <v>0.37040000000000001</v>
      </c>
      <c r="I95">
        <v>84.9024</v>
      </c>
      <c r="J95">
        <v>0.91010000000000002</v>
      </c>
      <c r="N95">
        <v>169.9016</v>
      </c>
      <c r="O95">
        <v>1.8328</v>
      </c>
      <c r="R95">
        <v>84.719099999999997</v>
      </c>
      <c r="S95">
        <v>0.36270000000000002</v>
      </c>
      <c r="V95">
        <v>85.164199999999994</v>
      </c>
      <c r="W95">
        <v>0.90959999999999996</v>
      </c>
      <c r="Y95" s="41" t="s">
        <v>61</v>
      </c>
      <c r="Z95" s="18"/>
      <c r="AA95" s="18">
        <v>169.6293</v>
      </c>
      <c r="AB95" s="18">
        <v>1.8329</v>
      </c>
      <c r="AC95" s="18"/>
      <c r="AD95" s="18"/>
      <c r="AE95" s="18">
        <v>84.437600000000003</v>
      </c>
      <c r="AF95" s="18">
        <v>0.3382</v>
      </c>
      <c r="AG95" s="18"/>
      <c r="AH95" s="18"/>
      <c r="AI95" s="18">
        <v>84.881699999999995</v>
      </c>
      <c r="AJ95" s="18">
        <v>0.90880000000000005</v>
      </c>
    </row>
    <row r="96" spans="1:36" x14ac:dyDescent="0.3">
      <c r="A96">
        <v>171.4708</v>
      </c>
      <c r="B96">
        <v>1.8328</v>
      </c>
      <c r="E96">
        <v>85.366399999999999</v>
      </c>
      <c r="F96">
        <v>0.3911</v>
      </c>
      <c r="I96">
        <v>85.817800000000005</v>
      </c>
      <c r="J96">
        <v>0.92069999999999996</v>
      </c>
      <c r="N96">
        <v>171.73439999999999</v>
      </c>
      <c r="O96">
        <v>1.8328</v>
      </c>
      <c r="R96">
        <v>85.628200000000007</v>
      </c>
      <c r="S96">
        <v>0.38250000000000001</v>
      </c>
      <c r="V96">
        <v>86.079599999999999</v>
      </c>
      <c r="W96">
        <v>0.92120000000000002</v>
      </c>
      <c r="Y96" s="41" t="s">
        <v>61</v>
      </c>
      <c r="Z96" s="18"/>
      <c r="AA96" s="18">
        <v>171.4622</v>
      </c>
      <c r="AB96" s="18">
        <v>1.8329</v>
      </c>
      <c r="AC96" s="18"/>
      <c r="AD96" s="18"/>
      <c r="AE96" s="18">
        <v>85.3459</v>
      </c>
      <c r="AF96" s="18">
        <v>0.35709999999999997</v>
      </c>
      <c r="AG96" s="18"/>
      <c r="AH96" s="18"/>
      <c r="AI96" s="18">
        <v>85.797200000000004</v>
      </c>
      <c r="AJ96" s="18">
        <v>0.92230000000000001</v>
      </c>
    </row>
    <row r="97" spans="1:36" x14ac:dyDescent="0.3">
      <c r="A97">
        <v>173.30359999999999</v>
      </c>
      <c r="B97">
        <v>1.8328</v>
      </c>
      <c r="E97">
        <v>86.287800000000004</v>
      </c>
      <c r="F97">
        <v>0.36459999999999998</v>
      </c>
      <c r="I97">
        <v>86.733099999999993</v>
      </c>
      <c r="J97">
        <v>0.90990000000000004</v>
      </c>
      <c r="N97">
        <v>173.56720000000001</v>
      </c>
      <c r="O97">
        <v>1.8327</v>
      </c>
      <c r="R97">
        <v>86.55</v>
      </c>
      <c r="S97">
        <v>0.3553</v>
      </c>
      <c r="V97">
        <v>86.995000000000005</v>
      </c>
      <c r="W97">
        <v>0.90949999999999998</v>
      </c>
      <c r="Y97" s="41" t="s">
        <v>61</v>
      </c>
      <c r="Z97" s="18"/>
      <c r="AA97" s="18">
        <v>173.29499999999999</v>
      </c>
      <c r="AB97" s="18">
        <v>1.8328</v>
      </c>
      <c r="AC97" s="18"/>
      <c r="AD97" s="18"/>
      <c r="AE97" s="18">
        <v>86.268900000000002</v>
      </c>
      <c r="AF97" s="18">
        <v>0.33329999999999999</v>
      </c>
      <c r="AG97" s="18"/>
      <c r="AH97" s="18"/>
      <c r="AI97" s="18">
        <v>86.712599999999995</v>
      </c>
      <c r="AJ97" s="18">
        <v>0.90849999999999997</v>
      </c>
    </row>
    <row r="98" spans="1:36" x14ac:dyDescent="0.3">
      <c r="A98">
        <v>175.13640000000001</v>
      </c>
      <c r="B98">
        <v>1.8328</v>
      </c>
      <c r="E98">
        <v>87.197199999999995</v>
      </c>
      <c r="F98">
        <v>0.3846</v>
      </c>
      <c r="I98">
        <v>87.648600000000002</v>
      </c>
      <c r="J98">
        <v>0.92100000000000004</v>
      </c>
      <c r="N98">
        <v>175.3999</v>
      </c>
      <c r="O98">
        <v>1.8327</v>
      </c>
      <c r="R98">
        <v>87.459000000000003</v>
      </c>
      <c r="S98">
        <v>0.37630000000000002</v>
      </c>
      <c r="V98">
        <v>87.910499999999999</v>
      </c>
      <c r="W98">
        <v>0.92149999999999999</v>
      </c>
      <c r="Y98" s="41" t="s">
        <v>61</v>
      </c>
      <c r="Z98" s="18"/>
      <c r="AA98" s="18">
        <v>175.12780000000001</v>
      </c>
      <c r="AB98" s="18">
        <v>1.8328</v>
      </c>
      <c r="AC98" s="18"/>
      <c r="AD98" s="18"/>
      <c r="AE98" s="18">
        <v>87.176900000000003</v>
      </c>
      <c r="AF98" s="18">
        <v>0.35</v>
      </c>
      <c r="AG98" s="18"/>
      <c r="AH98" s="18"/>
      <c r="AI98" s="18">
        <v>87.628299999999996</v>
      </c>
      <c r="AJ98" s="18">
        <v>0.92269999999999996</v>
      </c>
    </row>
    <row r="99" spans="1:36" x14ac:dyDescent="0.3">
      <c r="A99">
        <v>176.9692</v>
      </c>
      <c r="B99">
        <v>1.8328</v>
      </c>
      <c r="E99">
        <v>88.118899999999996</v>
      </c>
      <c r="F99">
        <v>0.35899999999999999</v>
      </c>
      <c r="I99">
        <v>88.563900000000004</v>
      </c>
      <c r="J99">
        <v>0.90959999999999996</v>
      </c>
      <c r="N99">
        <v>177.23259999999999</v>
      </c>
      <c r="O99">
        <v>1.8327</v>
      </c>
      <c r="R99">
        <v>88.381100000000004</v>
      </c>
      <c r="S99">
        <v>0.3518</v>
      </c>
      <c r="V99">
        <v>88.825800000000001</v>
      </c>
      <c r="W99">
        <v>0.90920000000000001</v>
      </c>
      <c r="Y99" s="41" t="s">
        <v>61</v>
      </c>
      <c r="Z99" s="18"/>
      <c r="AA99" s="18">
        <v>176.96039999999999</v>
      </c>
      <c r="AB99" s="18">
        <v>1.8325</v>
      </c>
      <c r="AC99" s="18"/>
      <c r="AD99" s="18"/>
      <c r="AE99" s="18">
        <v>88.100300000000004</v>
      </c>
      <c r="AF99" s="18">
        <v>0.3271</v>
      </c>
      <c r="AG99" s="18"/>
      <c r="AH99" s="18"/>
      <c r="AI99" s="18">
        <v>88.543800000000005</v>
      </c>
      <c r="AJ99" s="18">
        <v>0.9083</v>
      </c>
    </row>
    <row r="100" spans="1:36" x14ac:dyDescent="0.3">
      <c r="A100">
        <v>178.8021</v>
      </c>
      <c r="B100">
        <v>1.8329</v>
      </c>
      <c r="E100">
        <v>89.028000000000006</v>
      </c>
      <c r="F100">
        <v>0.37840000000000001</v>
      </c>
      <c r="I100">
        <v>89.479299999999995</v>
      </c>
      <c r="J100">
        <v>0.92130000000000001</v>
      </c>
      <c r="N100">
        <v>179.0652</v>
      </c>
      <c r="O100">
        <v>1.8327</v>
      </c>
      <c r="R100">
        <v>89.289900000000003</v>
      </c>
      <c r="S100">
        <v>0.37040000000000001</v>
      </c>
      <c r="V100">
        <v>89.741299999999995</v>
      </c>
      <c r="W100">
        <v>0.92179999999999995</v>
      </c>
      <c r="Y100" s="41" t="s">
        <v>61</v>
      </c>
      <c r="Z100" s="18"/>
      <c r="AA100" s="18">
        <v>178.79300000000001</v>
      </c>
      <c r="AB100" s="18">
        <v>1.8327</v>
      </c>
      <c r="AC100" s="18"/>
      <c r="AD100" s="18"/>
      <c r="AE100" s="18">
        <v>89.007999999999996</v>
      </c>
      <c r="AF100" s="18">
        <v>0.3448</v>
      </c>
      <c r="AG100" s="18"/>
      <c r="AH100" s="18"/>
      <c r="AI100" s="18">
        <v>89.459400000000002</v>
      </c>
      <c r="AJ100" s="18">
        <v>0.92300000000000004</v>
      </c>
    </row>
    <row r="101" spans="1:36" x14ac:dyDescent="0.3">
      <c r="A101">
        <v>180.63489999999999</v>
      </c>
      <c r="B101">
        <v>1.8328</v>
      </c>
      <c r="E101">
        <v>89.9499</v>
      </c>
      <c r="F101">
        <v>0.35349999999999998</v>
      </c>
      <c r="I101">
        <v>90.3947</v>
      </c>
      <c r="J101">
        <v>0.90949999999999998</v>
      </c>
      <c r="N101">
        <v>180.898</v>
      </c>
      <c r="O101">
        <v>1.8327</v>
      </c>
      <c r="R101">
        <v>90.212299999999999</v>
      </c>
      <c r="S101">
        <v>0.34649999999999997</v>
      </c>
      <c r="V101">
        <v>90.656700000000001</v>
      </c>
      <c r="W101">
        <v>0.90900000000000003</v>
      </c>
      <c r="Y101" s="41" t="s">
        <v>61</v>
      </c>
      <c r="Z101" s="18"/>
      <c r="AA101" s="18">
        <v>180.62569999999999</v>
      </c>
      <c r="AB101" s="18">
        <v>1.8326</v>
      </c>
      <c r="AC101" s="18"/>
      <c r="AD101" s="18"/>
      <c r="AE101" s="18">
        <v>89.931700000000006</v>
      </c>
      <c r="AF101" s="18">
        <v>0.3241</v>
      </c>
      <c r="AG101" s="18"/>
      <c r="AH101" s="18"/>
      <c r="AI101" s="18">
        <v>90.374899999999997</v>
      </c>
      <c r="AJ101" s="18">
        <v>0.90810000000000002</v>
      </c>
    </row>
    <row r="102" spans="1:36" x14ac:dyDescent="0.3">
      <c r="A102">
        <v>182.46780000000001</v>
      </c>
      <c r="B102">
        <v>1.8329</v>
      </c>
      <c r="E102">
        <v>90.858900000000006</v>
      </c>
      <c r="F102">
        <v>0.37230000000000002</v>
      </c>
      <c r="I102">
        <v>91.310299999999998</v>
      </c>
      <c r="J102">
        <v>0.92159999999999997</v>
      </c>
      <c r="N102">
        <v>182.73070000000001</v>
      </c>
      <c r="O102">
        <v>1.8327</v>
      </c>
      <c r="R102">
        <v>91.120800000000003</v>
      </c>
      <c r="S102">
        <v>0.36459999999999998</v>
      </c>
      <c r="V102">
        <v>91.572299999999998</v>
      </c>
      <c r="W102">
        <v>0.92220000000000002</v>
      </c>
      <c r="Y102" s="41" t="s">
        <v>61</v>
      </c>
      <c r="Z102" s="18"/>
      <c r="AA102" s="18">
        <v>182.45830000000001</v>
      </c>
      <c r="AB102" s="18">
        <v>1.8325</v>
      </c>
      <c r="AC102" s="18"/>
      <c r="AD102" s="18"/>
      <c r="AE102" s="18">
        <v>90.839299999999994</v>
      </c>
      <c r="AF102" s="18">
        <v>0.33979999999999999</v>
      </c>
      <c r="AG102" s="18"/>
      <c r="AH102" s="18"/>
      <c r="AI102" s="18">
        <v>91.290700000000001</v>
      </c>
      <c r="AJ102" s="18">
        <v>0.92330000000000001</v>
      </c>
    </row>
    <row r="103" spans="1:36" x14ac:dyDescent="0.3">
      <c r="A103">
        <v>184.3005</v>
      </c>
      <c r="B103">
        <v>1.8327</v>
      </c>
      <c r="E103">
        <v>91.781099999999995</v>
      </c>
      <c r="F103">
        <v>0.3483</v>
      </c>
      <c r="I103">
        <v>92.225700000000003</v>
      </c>
      <c r="J103">
        <v>0.90920000000000001</v>
      </c>
      <c r="N103">
        <v>184.5633</v>
      </c>
      <c r="O103">
        <v>1.8326</v>
      </c>
      <c r="R103">
        <v>92.043599999999998</v>
      </c>
      <c r="S103">
        <v>0.34150000000000003</v>
      </c>
      <c r="V103">
        <v>92.487799999999993</v>
      </c>
      <c r="W103">
        <v>0.90880000000000005</v>
      </c>
      <c r="Y103" s="41" t="s">
        <v>61</v>
      </c>
      <c r="Z103" s="18"/>
      <c r="AA103" s="18">
        <v>184.29079999999999</v>
      </c>
      <c r="AB103" s="18">
        <v>1.8326</v>
      </c>
      <c r="AC103" s="18"/>
      <c r="AD103" s="18"/>
      <c r="AE103" s="18">
        <v>91.763300000000001</v>
      </c>
      <c r="AF103" s="18">
        <v>0.31669999999999998</v>
      </c>
      <c r="AG103" s="18"/>
      <c r="AH103" s="18"/>
      <c r="AI103" s="18">
        <v>92.206199999999995</v>
      </c>
      <c r="AJ103" s="18">
        <v>0.90780000000000005</v>
      </c>
    </row>
    <row r="104" spans="1:36" x14ac:dyDescent="0.3">
      <c r="A104">
        <v>186.13319999999999</v>
      </c>
      <c r="B104">
        <v>1.8326</v>
      </c>
      <c r="E104">
        <v>92.689800000000005</v>
      </c>
      <c r="F104">
        <v>0.36840000000000001</v>
      </c>
      <c r="I104">
        <v>93.141199999999998</v>
      </c>
      <c r="J104">
        <v>0.92179999999999995</v>
      </c>
      <c r="N104">
        <v>186.39599999999999</v>
      </c>
      <c r="O104">
        <v>1.8327</v>
      </c>
      <c r="R104">
        <v>92.951899999999995</v>
      </c>
      <c r="S104">
        <v>0.36080000000000001</v>
      </c>
      <c r="V104">
        <v>93.403300000000002</v>
      </c>
      <c r="W104">
        <v>0.92230000000000001</v>
      </c>
      <c r="Y104" s="41" t="s">
        <v>61</v>
      </c>
      <c r="Z104" s="18"/>
      <c r="AA104" s="18">
        <v>186.1234</v>
      </c>
      <c r="AB104" s="18">
        <v>1.8325</v>
      </c>
      <c r="AC104" s="18"/>
      <c r="AD104" s="18"/>
      <c r="AE104" s="18">
        <v>92.670599999999993</v>
      </c>
      <c r="AF104" s="18">
        <v>0.33329999999999999</v>
      </c>
      <c r="AG104" s="18"/>
      <c r="AH104" s="18"/>
      <c r="AI104" s="18">
        <v>93.121899999999997</v>
      </c>
      <c r="AJ104" s="18">
        <v>0.92369999999999997</v>
      </c>
    </row>
    <row r="105" spans="1:36" x14ac:dyDescent="0.3">
      <c r="A105">
        <v>187.9659</v>
      </c>
      <c r="B105">
        <v>1.8327</v>
      </c>
      <c r="E105">
        <v>93.612300000000005</v>
      </c>
      <c r="F105">
        <v>0.34310000000000002</v>
      </c>
      <c r="I105">
        <v>94.056600000000003</v>
      </c>
      <c r="J105">
        <v>0.90910000000000002</v>
      </c>
      <c r="N105">
        <v>188.2286</v>
      </c>
      <c r="O105">
        <v>1.8327</v>
      </c>
      <c r="R105">
        <v>93.875</v>
      </c>
      <c r="S105">
        <v>0.33489999999999998</v>
      </c>
      <c r="V105">
        <v>94.318799999999996</v>
      </c>
      <c r="W105">
        <v>0.90869999999999995</v>
      </c>
      <c r="Y105" s="41" t="s">
        <v>61</v>
      </c>
      <c r="Z105" s="18"/>
      <c r="AA105" s="18">
        <v>187.95590000000001</v>
      </c>
      <c r="AB105" s="18">
        <v>1.8326</v>
      </c>
      <c r="AC105" s="18"/>
      <c r="AD105" s="18"/>
      <c r="AE105" s="18">
        <v>93.595100000000002</v>
      </c>
      <c r="AF105" s="18">
        <v>0.31109999999999999</v>
      </c>
      <c r="AG105" s="18"/>
      <c r="AH105" s="18"/>
      <c r="AI105" s="18">
        <v>94.037599999999998</v>
      </c>
      <c r="AJ105" s="18">
        <v>0.90759999999999996</v>
      </c>
    </row>
    <row r="106" spans="1:36" x14ac:dyDescent="0.3">
      <c r="A106">
        <v>189.79849999999999</v>
      </c>
      <c r="B106">
        <v>1.8326</v>
      </c>
      <c r="E106">
        <v>94.520899999999997</v>
      </c>
      <c r="F106">
        <v>0.36270000000000002</v>
      </c>
      <c r="I106">
        <v>94.972300000000004</v>
      </c>
      <c r="J106">
        <v>0.92220000000000002</v>
      </c>
      <c r="N106">
        <v>190.06139999999999</v>
      </c>
      <c r="O106">
        <v>1.8327</v>
      </c>
      <c r="R106">
        <v>94.783100000000005</v>
      </c>
      <c r="S106">
        <v>0.3553</v>
      </c>
      <c r="V106">
        <v>95.2346</v>
      </c>
      <c r="W106">
        <v>0.92269999999999996</v>
      </c>
      <c r="Y106" s="41" t="s">
        <v>61</v>
      </c>
      <c r="Z106" s="18"/>
      <c r="AA106" s="18">
        <v>189.7884</v>
      </c>
      <c r="AB106" s="18">
        <v>1.8324</v>
      </c>
      <c r="AC106" s="18"/>
      <c r="AD106" s="18"/>
      <c r="AE106" s="18">
        <v>94.502099999999999</v>
      </c>
      <c r="AF106" s="18">
        <v>0.3286</v>
      </c>
      <c r="AG106" s="18"/>
      <c r="AH106" s="18"/>
      <c r="AI106" s="18">
        <v>94.953400000000002</v>
      </c>
      <c r="AJ106" s="18">
        <v>0.92400000000000004</v>
      </c>
    </row>
    <row r="107" spans="1:36" x14ac:dyDescent="0.3">
      <c r="A107">
        <v>191.6311</v>
      </c>
      <c r="B107">
        <v>1.8327</v>
      </c>
      <c r="E107">
        <v>95.443700000000007</v>
      </c>
      <c r="F107">
        <v>0.33979999999999999</v>
      </c>
      <c r="I107">
        <v>95.887799999999999</v>
      </c>
      <c r="J107">
        <v>0.90880000000000005</v>
      </c>
      <c r="N107">
        <v>191.89400000000001</v>
      </c>
      <c r="O107">
        <v>1.8326</v>
      </c>
      <c r="R107">
        <v>95.706500000000005</v>
      </c>
      <c r="S107">
        <v>0.33019999999999999</v>
      </c>
      <c r="V107">
        <v>96.15</v>
      </c>
      <c r="W107">
        <v>0.9083</v>
      </c>
      <c r="Y107" s="41" t="s">
        <v>61</v>
      </c>
      <c r="Z107" s="18"/>
      <c r="AA107" s="18">
        <v>191.6208</v>
      </c>
      <c r="AB107" s="18">
        <v>1.8324</v>
      </c>
      <c r="AC107" s="18"/>
      <c r="AD107" s="18"/>
      <c r="AE107" s="18">
        <v>95.426900000000003</v>
      </c>
      <c r="AF107" s="18">
        <v>0.30570000000000003</v>
      </c>
      <c r="AG107" s="18"/>
      <c r="AH107" s="18"/>
      <c r="AI107" s="18">
        <v>95.869</v>
      </c>
      <c r="AJ107" s="18">
        <v>0.9073</v>
      </c>
    </row>
    <row r="108" spans="1:36" x14ac:dyDescent="0.3">
      <c r="A108">
        <v>193.46369999999999</v>
      </c>
      <c r="B108">
        <v>1.8324</v>
      </c>
      <c r="E108">
        <v>96.352000000000004</v>
      </c>
      <c r="F108">
        <v>0.35709999999999997</v>
      </c>
      <c r="I108">
        <v>96.803399999999996</v>
      </c>
      <c r="J108">
        <v>0.9224</v>
      </c>
      <c r="N108">
        <v>193.72669999999999</v>
      </c>
      <c r="O108">
        <v>1.8327</v>
      </c>
      <c r="R108">
        <v>96.614199999999997</v>
      </c>
      <c r="S108">
        <v>0.3483</v>
      </c>
      <c r="V108">
        <v>97.065700000000007</v>
      </c>
      <c r="W108">
        <v>0.92300000000000004</v>
      </c>
      <c r="Y108" s="41" t="s">
        <v>61</v>
      </c>
      <c r="Z108" s="18"/>
      <c r="AA108" s="18">
        <v>193.45320000000001</v>
      </c>
      <c r="AB108" s="18">
        <v>1.8324</v>
      </c>
      <c r="AC108" s="18"/>
      <c r="AD108" s="18"/>
      <c r="AE108" s="18">
        <v>96.333500000000001</v>
      </c>
      <c r="AF108" s="18">
        <v>0.3226</v>
      </c>
      <c r="AG108" s="18"/>
      <c r="AH108" s="18"/>
      <c r="AI108" s="18">
        <v>96.784899999999993</v>
      </c>
      <c r="AJ108" s="18">
        <v>0.92430000000000001</v>
      </c>
    </row>
    <row r="109" spans="1:36" x14ac:dyDescent="0.3">
      <c r="A109">
        <v>195.2961</v>
      </c>
      <c r="B109">
        <v>1.8324</v>
      </c>
      <c r="E109">
        <v>97.275099999999995</v>
      </c>
      <c r="F109">
        <v>0.33329999999999999</v>
      </c>
      <c r="I109">
        <v>97.718900000000005</v>
      </c>
      <c r="J109">
        <v>0.90849999999999997</v>
      </c>
      <c r="N109">
        <v>195.55930000000001</v>
      </c>
      <c r="O109">
        <v>1.8326</v>
      </c>
      <c r="R109">
        <v>97.537999999999997</v>
      </c>
      <c r="S109">
        <v>0.3256</v>
      </c>
      <c r="V109">
        <v>97.981200000000001</v>
      </c>
      <c r="W109">
        <v>0.90810000000000002</v>
      </c>
      <c r="Y109" s="41" t="s">
        <v>61</v>
      </c>
      <c r="Z109" s="18"/>
      <c r="AA109" s="18">
        <v>195.28550000000001</v>
      </c>
      <c r="AB109" s="18">
        <v>1.8322000000000001</v>
      </c>
      <c r="AC109" s="18"/>
      <c r="AD109" s="18"/>
      <c r="AE109" s="18">
        <v>97.258700000000005</v>
      </c>
      <c r="AF109" s="18">
        <v>0.3004</v>
      </c>
      <c r="AG109" s="18"/>
      <c r="AH109" s="18"/>
      <c r="AI109" s="18">
        <v>97.700500000000005</v>
      </c>
      <c r="AJ109" s="18">
        <v>0.90700000000000003</v>
      </c>
    </row>
    <row r="110" spans="1:36" x14ac:dyDescent="0.3">
      <c r="A110">
        <v>197.1284</v>
      </c>
      <c r="B110">
        <v>1.8323</v>
      </c>
      <c r="E110">
        <v>98.183099999999996</v>
      </c>
      <c r="F110">
        <v>0.35</v>
      </c>
      <c r="I110">
        <v>98.634500000000003</v>
      </c>
      <c r="J110">
        <v>0.92279999999999995</v>
      </c>
      <c r="N110">
        <v>197.39189999999999</v>
      </c>
      <c r="O110">
        <v>1.8325</v>
      </c>
      <c r="R110">
        <v>98.445499999999996</v>
      </c>
      <c r="S110">
        <v>0.34150000000000003</v>
      </c>
      <c r="V110">
        <v>98.897000000000006</v>
      </c>
      <c r="W110">
        <v>0.9234</v>
      </c>
      <c r="Y110" s="41" t="s">
        <v>61</v>
      </c>
      <c r="Z110" s="18"/>
      <c r="AA110" s="18">
        <v>197.11770000000001</v>
      </c>
      <c r="AB110" s="18">
        <v>1.8321000000000001</v>
      </c>
      <c r="AC110" s="18"/>
      <c r="AD110" s="18"/>
      <c r="AE110" s="18">
        <v>98.165099999999995</v>
      </c>
      <c r="AF110" s="18">
        <v>0.31669999999999998</v>
      </c>
      <c r="AG110" s="18"/>
      <c r="AH110" s="18"/>
      <c r="AI110" s="18">
        <v>98.616299999999995</v>
      </c>
      <c r="AJ110" s="18">
        <v>0.92469999999999997</v>
      </c>
    </row>
    <row r="111" spans="1:36" x14ac:dyDescent="0.3">
      <c r="A111">
        <v>198.96090000000001</v>
      </c>
      <c r="B111">
        <v>1.8326</v>
      </c>
      <c r="E111">
        <v>99.1066</v>
      </c>
      <c r="F111">
        <v>0.3286</v>
      </c>
      <c r="I111">
        <v>99.55</v>
      </c>
      <c r="J111">
        <v>0.9083</v>
      </c>
      <c r="N111">
        <v>199.2243</v>
      </c>
      <c r="O111">
        <v>1.8324</v>
      </c>
      <c r="R111">
        <v>99.369699999999995</v>
      </c>
      <c r="S111">
        <v>0.3196</v>
      </c>
      <c r="V111">
        <v>99.812600000000003</v>
      </c>
      <c r="W111">
        <v>0.90780000000000005</v>
      </c>
      <c r="Y111" s="41" t="s">
        <v>61</v>
      </c>
      <c r="Z111" s="18"/>
      <c r="AA111" s="18">
        <v>198.94990000000001</v>
      </c>
      <c r="AB111" s="18">
        <v>1.8323</v>
      </c>
      <c r="AC111" s="18"/>
      <c r="AD111" s="18"/>
      <c r="AE111" s="18">
        <v>99.090599999999995</v>
      </c>
      <c r="AF111" s="18">
        <v>0.29409999999999997</v>
      </c>
      <c r="AG111" s="18"/>
      <c r="AH111" s="18"/>
      <c r="AI111" s="18">
        <v>99.5321</v>
      </c>
      <c r="AJ111" s="18">
        <v>0.90669999999999995</v>
      </c>
    </row>
    <row r="112" spans="1:36" x14ac:dyDescent="0.3">
      <c r="A112">
        <v>200.79339999999999</v>
      </c>
      <c r="B112">
        <v>1.8324</v>
      </c>
      <c r="E112">
        <v>100.01439999999999</v>
      </c>
      <c r="F112">
        <v>0.3448</v>
      </c>
      <c r="I112">
        <v>100.4658</v>
      </c>
      <c r="J112">
        <v>0.92310000000000003</v>
      </c>
      <c r="N112">
        <v>201.0566</v>
      </c>
      <c r="O112">
        <v>1.8323</v>
      </c>
      <c r="R112">
        <v>100.2769</v>
      </c>
      <c r="S112">
        <v>0.33650000000000002</v>
      </c>
      <c r="V112">
        <v>100.72839999999999</v>
      </c>
      <c r="W112">
        <v>0.92369999999999997</v>
      </c>
      <c r="Y112" s="41" t="s">
        <v>61</v>
      </c>
      <c r="Z112" s="18"/>
      <c r="AA112" s="18">
        <v>200.78200000000001</v>
      </c>
      <c r="AB112" s="18">
        <v>1.8320000000000001</v>
      </c>
      <c r="AC112" s="18"/>
      <c r="AD112" s="18"/>
      <c r="AE112" s="18">
        <v>99.996700000000004</v>
      </c>
      <c r="AF112" s="18">
        <v>0.31109999999999999</v>
      </c>
      <c r="AG112" s="18"/>
      <c r="AH112" s="18"/>
      <c r="AI112" s="18">
        <v>100.4479</v>
      </c>
      <c r="AJ112" s="18">
        <v>0.92500000000000004</v>
      </c>
    </row>
    <row r="113" spans="1:36" x14ac:dyDescent="0.3">
      <c r="A113">
        <v>202.62569999999999</v>
      </c>
      <c r="B113">
        <v>1.8322000000000001</v>
      </c>
      <c r="E113">
        <v>100.93819999999999</v>
      </c>
      <c r="F113">
        <v>0.3226</v>
      </c>
      <c r="I113">
        <v>101.3813</v>
      </c>
      <c r="J113">
        <v>0.90810000000000002</v>
      </c>
      <c r="N113">
        <v>202.88910000000001</v>
      </c>
      <c r="O113">
        <v>1.8325</v>
      </c>
      <c r="R113">
        <v>101.2013</v>
      </c>
      <c r="S113">
        <v>0.31530000000000002</v>
      </c>
      <c r="V113">
        <v>101.64400000000001</v>
      </c>
      <c r="W113">
        <v>0.90769999999999995</v>
      </c>
      <c r="Y113" s="41" t="s">
        <v>61</v>
      </c>
      <c r="Z113" s="18"/>
      <c r="AA113" s="18">
        <v>202.6139</v>
      </c>
      <c r="AB113" s="18">
        <v>1.8317000000000001</v>
      </c>
      <c r="AC113" s="18"/>
      <c r="AD113" s="18"/>
      <c r="AE113" s="18">
        <v>100.9225</v>
      </c>
      <c r="AF113" s="18">
        <v>0.29049999999999998</v>
      </c>
      <c r="AG113" s="18"/>
      <c r="AH113" s="18"/>
      <c r="AI113" s="18">
        <v>101.36360000000001</v>
      </c>
      <c r="AJ113" s="18">
        <v>0.90639999999999998</v>
      </c>
    </row>
    <row r="114" spans="1:36" x14ac:dyDescent="0.3">
      <c r="A114">
        <v>204.4579</v>
      </c>
      <c r="B114">
        <v>1.8322000000000001</v>
      </c>
      <c r="E114">
        <v>101.84569999999999</v>
      </c>
      <c r="F114">
        <v>0.33979999999999999</v>
      </c>
      <c r="I114">
        <v>102.2971</v>
      </c>
      <c r="J114">
        <v>0.9234</v>
      </c>
      <c r="N114">
        <v>204.72149999999999</v>
      </c>
      <c r="O114">
        <v>1.8324</v>
      </c>
      <c r="R114">
        <v>102.1084</v>
      </c>
      <c r="S114">
        <v>0.33329999999999999</v>
      </c>
      <c r="V114">
        <v>102.5599</v>
      </c>
      <c r="W114">
        <v>0.92400000000000004</v>
      </c>
      <c r="Y114" s="41" t="s">
        <v>61</v>
      </c>
      <c r="Z114" s="18"/>
      <c r="AA114" s="18">
        <v>204.44550000000001</v>
      </c>
      <c r="AB114" s="18">
        <v>1.8315999999999999</v>
      </c>
      <c r="AC114" s="18"/>
      <c r="AD114" s="18"/>
      <c r="AE114" s="18">
        <v>101.8283</v>
      </c>
      <c r="AF114" s="18">
        <v>0.30570000000000003</v>
      </c>
      <c r="AG114" s="18"/>
      <c r="AH114" s="18"/>
      <c r="AI114" s="18">
        <v>102.2795</v>
      </c>
      <c r="AJ114" s="18">
        <v>0.9254</v>
      </c>
    </row>
    <row r="115" spans="1:36" x14ac:dyDescent="0.3">
      <c r="A115">
        <v>206.2901</v>
      </c>
      <c r="B115">
        <v>1.8322000000000001</v>
      </c>
      <c r="E115">
        <v>102.7698</v>
      </c>
      <c r="F115">
        <v>0.31819999999999998</v>
      </c>
      <c r="I115">
        <v>103.2128</v>
      </c>
      <c r="J115">
        <v>0.90790000000000004</v>
      </c>
      <c r="N115">
        <v>206.5539</v>
      </c>
      <c r="O115">
        <v>1.8324</v>
      </c>
      <c r="R115">
        <v>103.0331</v>
      </c>
      <c r="S115">
        <v>0.3125</v>
      </c>
      <c r="V115">
        <v>103.4756</v>
      </c>
      <c r="W115">
        <v>0.9073</v>
      </c>
      <c r="Y115" s="41" t="s">
        <v>61</v>
      </c>
      <c r="Z115" s="18"/>
      <c r="AA115" s="18">
        <v>206.27719999999999</v>
      </c>
      <c r="AB115" s="18">
        <v>1.8318000000000001</v>
      </c>
      <c r="AC115" s="18"/>
      <c r="AD115" s="18"/>
      <c r="AE115" s="18">
        <v>102.75449999999999</v>
      </c>
      <c r="AF115" s="18">
        <v>0.28460000000000002</v>
      </c>
      <c r="AG115" s="18"/>
      <c r="AH115" s="18"/>
      <c r="AI115" s="18">
        <v>103.1953</v>
      </c>
      <c r="AJ115" s="18">
        <v>0.90610000000000002</v>
      </c>
    </row>
    <row r="116" spans="1:36" x14ac:dyDescent="0.3">
      <c r="A116">
        <v>208.1223</v>
      </c>
      <c r="B116">
        <v>1.8321000000000001</v>
      </c>
      <c r="E116">
        <v>103.6772</v>
      </c>
      <c r="F116">
        <v>0.33489999999999998</v>
      </c>
      <c r="I116">
        <v>104.1285</v>
      </c>
      <c r="J116">
        <v>0.92359999999999998</v>
      </c>
      <c r="N116">
        <v>208.3862</v>
      </c>
      <c r="O116">
        <v>1.8322000000000001</v>
      </c>
      <c r="R116">
        <v>103.93989999999999</v>
      </c>
      <c r="S116">
        <v>0.3271</v>
      </c>
      <c r="V116">
        <v>104.3914</v>
      </c>
      <c r="W116">
        <v>0.92430000000000001</v>
      </c>
      <c r="Y116" s="41" t="s">
        <v>61</v>
      </c>
      <c r="Z116" s="18"/>
      <c r="AA116" s="18">
        <v>208.1088</v>
      </c>
      <c r="AB116" s="18">
        <v>1.8314999999999999</v>
      </c>
      <c r="AC116" s="18"/>
      <c r="AD116" s="18"/>
      <c r="AE116" s="18">
        <v>103.66</v>
      </c>
      <c r="AF116" s="18">
        <v>0.29909999999999998</v>
      </c>
      <c r="AG116" s="18"/>
      <c r="AH116" s="18"/>
      <c r="AI116" s="18">
        <v>104.1112</v>
      </c>
      <c r="AJ116" s="18">
        <v>0.92579999999999996</v>
      </c>
    </row>
    <row r="117" spans="1:36" x14ac:dyDescent="0.3">
      <c r="A117">
        <v>209.95439999999999</v>
      </c>
      <c r="B117">
        <v>1.8322000000000001</v>
      </c>
      <c r="E117">
        <v>104.6015</v>
      </c>
      <c r="F117">
        <v>0.3125</v>
      </c>
      <c r="I117">
        <v>105.0442</v>
      </c>
      <c r="J117">
        <v>0.90769999999999995</v>
      </c>
      <c r="N117">
        <v>210.2183</v>
      </c>
      <c r="O117">
        <v>1.8321000000000001</v>
      </c>
      <c r="R117">
        <v>104.86499999999999</v>
      </c>
      <c r="S117">
        <v>0.30430000000000001</v>
      </c>
      <c r="V117">
        <v>105.30710000000001</v>
      </c>
      <c r="W117">
        <v>0.90710000000000002</v>
      </c>
      <c r="Y117" s="41" t="s">
        <v>61</v>
      </c>
      <c r="Z117" s="18"/>
      <c r="AA117" s="18">
        <v>209.94040000000001</v>
      </c>
      <c r="AB117" s="18">
        <v>1.8315999999999999</v>
      </c>
      <c r="AC117" s="18"/>
      <c r="AD117" s="18"/>
      <c r="AE117" s="18">
        <v>104.5866</v>
      </c>
      <c r="AF117" s="18">
        <v>0.28000000000000003</v>
      </c>
      <c r="AG117" s="18"/>
      <c r="AH117" s="18"/>
      <c r="AI117" s="18">
        <v>105.027</v>
      </c>
      <c r="AJ117" s="18">
        <v>0.90569999999999995</v>
      </c>
    </row>
    <row r="118" spans="1:36" x14ac:dyDescent="0.3">
      <c r="A118">
        <v>211.78649999999999</v>
      </c>
      <c r="B118">
        <v>1.8319000000000001</v>
      </c>
      <c r="E118">
        <v>105.5086</v>
      </c>
      <c r="F118">
        <v>0.33019999999999999</v>
      </c>
      <c r="I118">
        <v>105.96</v>
      </c>
      <c r="J118">
        <v>0.92400000000000004</v>
      </c>
      <c r="N118">
        <v>212.0504</v>
      </c>
      <c r="O118">
        <v>1.8320000000000001</v>
      </c>
      <c r="R118">
        <v>105.7715</v>
      </c>
      <c r="S118">
        <v>0.3211</v>
      </c>
      <c r="V118">
        <v>106.2229</v>
      </c>
      <c r="W118">
        <v>0.92449999999999999</v>
      </c>
      <c r="Y118" s="41" t="s">
        <v>61</v>
      </c>
      <c r="Z118" s="18"/>
      <c r="AA118" s="18">
        <v>211.77189999999999</v>
      </c>
      <c r="AB118" s="18">
        <v>1.8313999999999999</v>
      </c>
      <c r="AC118" s="18"/>
      <c r="AD118" s="18"/>
      <c r="AE118" s="18">
        <v>105.49169999999999</v>
      </c>
      <c r="AF118" s="18">
        <v>0.29409999999999997</v>
      </c>
      <c r="AG118" s="18"/>
      <c r="AH118" s="18"/>
      <c r="AI118" s="18">
        <v>105.94280000000001</v>
      </c>
      <c r="AJ118" s="18">
        <v>0.92610000000000003</v>
      </c>
    </row>
    <row r="119" spans="1:36" x14ac:dyDescent="0.3">
      <c r="A119">
        <v>213.61850000000001</v>
      </c>
      <c r="B119">
        <v>1.8323</v>
      </c>
      <c r="E119">
        <v>106.4333</v>
      </c>
      <c r="F119">
        <v>0.30840000000000001</v>
      </c>
      <c r="I119">
        <v>106.87569999999999</v>
      </c>
      <c r="J119">
        <v>0.90739999999999998</v>
      </c>
      <c r="N119">
        <v>213.88239999999999</v>
      </c>
      <c r="O119">
        <v>1.8320000000000001</v>
      </c>
      <c r="R119">
        <v>106.6968</v>
      </c>
      <c r="S119">
        <v>0.29909999999999998</v>
      </c>
      <c r="V119">
        <v>107.1386</v>
      </c>
      <c r="W119">
        <v>0.90690000000000004</v>
      </c>
      <c r="Y119" s="41" t="s">
        <v>61</v>
      </c>
      <c r="Z119" s="18"/>
      <c r="AA119" s="18">
        <v>213.60310000000001</v>
      </c>
      <c r="AB119" s="18">
        <v>1.8309</v>
      </c>
      <c r="AC119" s="18"/>
      <c r="AD119" s="18"/>
      <c r="AE119" s="18">
        <v>106.4186</v>
      </c>
      <c r="AF119" s="18">
        <v>0.27560000000000001</v>
      </c>
      <c r="AG119" s="18"/>
      <c r="AH119" s="18"/>
      <c r="AI119" s="18">
        <v>106.8586</v>
      </c>
      <c r="AJ119" s="18">
        <v>0.90539999999999998</v>
      </c>
    </row>
    <row r="120" spans="1:36" x14ac:dyDescent="0.3">
      <c r="A120">
        <v>215.45070000000001</v>
      </c>
      <c r="B120">
        <v>1.8320000000000001</v>
      </c>
      <c r="E120">
        <v>107.34010000000001</v>
      </c>
      <c r="F120">
        <v>0.3256</v>
      </c>
      <c r="I120">
        <v>107.7916</v>
      </c>
      <c r="J120">
        <v>0.92430000000000001</v>
      </c>
      <c r="N120">
        <v>215.71440000000001</v>
      </c>
      <c r="O120">
        <v>1.8319000000000001</v>
      </c>
      <c r="R120">
        <v>107.6031</v>
      </c>
      <c r="S120">
        <v>0.31530000000000002</v>
      </c>
      <c r="V120">
        <v>108.0545</v>
      </c>
      <c r="W120">
        <v>0.92490000000000006</v>
      </c>
      <c r="Y120" s="41" t="s">
        <v>61</v>
      </c>
      <c r="Z120" s="18"/>
      <c r="AA120" s="18">
        <v>215.43389999999999</v>
      </c>
      <c r="AB120" s="18">
        <v>1.8308</v>
      </c>
      <c r="AC120" s="18"/>
      <c r="AD120" s="18"/>
      <c r="AE120" s="18">
        <v>107.32340000000001</v>
      </c>
      <c r="AF120" s="18">
        <v>0.2893</v>
      </c>
      <c r="AG120" s="18"/>
      <c r="AH120" s="18"/>
      <c r="AI120" s="18">
        <v>107.77460000000001</v>
      </c>
      <c r="AJ120" s="18">
        <v>0.92659999999999998</v>
      </c>
    </row>
    <row r="121" spans="1:36" x14ac:dyDescent="0.3">
      <c r="A121">
        <v>217.28280000000001</v>
      </c>
      <c r="B121">
        <v>1.8321000000000001</v>
      </c>
      <c r="E121">
        <v>108.2653</v>
      </c>
      <c r="F121">
        <v>0.30170000000000002</v>
      </c>
      <c r="I121">
        <v>108.7072</v>
      </c>
      <c r="J121">
        <v>0.90710000000000002</v>
      </c>
      <c r="N121">
        <v>217.5461</v>
      </c>
      <c r="O121">
        <v>1.8315999999999999</v>
      </c>
      <c r="R121">
        <v>108.5288</v>
      </c>
      <c r="S121">
        <v>0.2954</v>
      </c>
      <c r="V121">
        <v>108.9701</v>
      </c>
      <c r="W121">
        <v>0.90649999999999997</v>
      </c>
      <c r="Y121" s="41" t="s">
        <v>61</v>
      </c>
      <c r="Z121" s="18"/>
      <c r="AA121" s="18">
        <v>217.2645</v>
      </c>
      <c r="AB121" s="18">
        <v>1.8305</v>
      </c>
      <c r="AC121" s="18"/>
      <c r="AD121" s="18"/>
      <c r="AE121" s="18">
        <v>108.2508</v>
      </c>
      <c r="AF121" s="18">
        <v>0.27029999999999998</v>
      </c>
      <c r="AG121" s="18"/>
      <c r="AH121" s="18"/>
      <c r="AI121" s="18">
        <v>108.6904</v>
      </c>
      <c r="AJ121" s="18">
        <v>0.90500000000000003</v>
      </c>
    </row>
    <row r="122" spans="1:36" x14ac:dyDescent="0.3">
      <c r="A122">
        <v>219.1147</v>
      </c>
      <c r="B122">
        <v>1.8318000000000001</v>
      </c>
      <c r="E122">
        <v>109.1718</v>
      </c>
      <c r="F122">
        <v>0.3196</v>
      </c>
      <c r="I122">
        <v>109.62309999999999</v>
      </c>
      <c r="J122">
        <v>0.92459999999999998</v>
      </c>
      <c r="N122">
        <v>219.37780000000001</v>
      </c>
      <c r="O122">
        <v>1.8317000000000001</v>
      </c>
      <c r="R122">
        <v>109.4346</v>
      </c>
      <c r="S122">
        <v>0.31109999999999999</v>
      </c>
      <c r="V122">
        <v>109.8861</v>
      </c>
      <c r="W122">
        <v>0.92530000000000001</v>
      </c>
      <c r="Y122" s="41" t="s">
        <v>61</v>
      </c>
      <c r="Z122" s="18"/>
      <c r="AA122" s="18">
        <v>219.095</v>
      </c>
      <c r="AB122" s="18">
        <v>1.8304</v>
      </c>
      <c r="AC122" s="18"/>
      <c r="AD122" s="18"/>
      <c r="AE122" s="18">
        <v>109.15519999999999</v>
      </c>
      <c r="AF122" s="18">
        <v>0.28460000000000002</v>
      </c>
      <c r="AG122" s="18"/>
      <c r="AH122" s="18"/>
      <c r="AI122" s="18">
        <v>109.60639999999999</v>
      </c>
      <c r="AJ122" s="18">
        <v>0.92700000000000005</v>
      </c>
    </row>
    <row r="123" spans="1:36" x14ac:dyDescent="0.3">
      <c r="A123">
        <v>220.94649999999999</v>
      </c>
      <c r="B123">
        <v>1.8318000000000001</v>
      </c>
      <c r="E123">
        <v>110.0972</v>
      </c>
      <c r="F123">
        <v>0.2979</v>
      </c>
      <c r="I123">
        <v>110.53879999999999</v>
      </c>
      <c r="J123">
        <v>0.90690000000000004</v>
      </c>
      <c r="N123">
        <v>221.20939999999999</v>
      </c>
      <c r="O123">
        <v>1.8315999999999999</v>
      </c>
      <c r="R123">
        <v>110.36069999999999</v>
      </c>
      <c r="S123">
        <v>0.29170000000000001</v>
      </c>
      <c r="V123">
        <v>110.8018</v>
      </c>
      <c r="W123">
        <v>0.90620000000000001</v>
      </c>
      <c r="Y123" s="41" t="s">
        <v>61</v>
      </c>
      <c r="Z123" s="18"/>
      <c r="AA123" s="18">
        <v>220.9254</v>
      </c>
      <c r="AB123" s="18">
        <v>1.8304</v>
      </c>
      <c r="AC123" s="18"/>
      <c r="AD123" s="18"/>
      <c r="AE123" s="18">
        <v>110.0831</v>
      </c>
      <c r="AF123" s="18">
        <v>0.26519999999999999</v>
      </c>
      <c r="AG123" s="18"/>
      <c r="AH123" s="18"/>
      <c r="AI123" s="18">
        <v>110.5223</v>
      </c>
      <c r="AJ123" s="18">
        <v>0.90469999999999995</v>
      </c>
    </row>
    <row r="124" spans="1:36" x14ac:dyDescent="0.3">
      <c r="A124">
        <v>222.77850000000001</v>
      </c>
      <c r="B124">
        <v>1.8321000000000001</v>
      </c>
      <c r="E124">
        <v>111.0035</v>
      </c>
      <c r="F124">
        <v>0.31390000000000001</v>
      </c>
      <c r="I124">
        <v>111.45480000000001</v>
      </c>
      <c r="J124">
        <v>0.92490000000000006</v>
      </c>
      <c r="N124">
        <v>223.04089999999999</v>
      </c>
      <c r="O124">
        <v>1.8313999999999999</v>
      </c>
      <c r="R124">
        <v>111.2664</v>
      </c>
      <c r="S124">
        <v>0.30570000000000003</v>
      </c>
      <c r="V124">
        <v>111.71769999999999</v>
      </c>
      <c r="W124">
        <v>0.92559999999999998</v>
      </c>
      <c r="Y124" s="41" t="s">
        <v>61</v>
      </c>
      <c r="Z124" s="18"/>
      <c r="AA124" s="18">
        <v>222.75559999999999</v>
      </c>
      <c r="AB124" s="18">
        <v>1.8299000000000001</v>
      </c>
      <c r="AC124" s="18"/>
      <c r="AD124" s="18"/>
      <c r="AE124" s="18">
        <v>110.9872</v>
      </c>
      <c r="AF124" s="18">
        <v>0.27889999999999998</v>
      </c>
      <c r="AG124" s="18"/>
      <c r="AH124" s="18"/>
      <c r="AI124" s="18">
        <v>111.4383</v>
      </c>
      <c r="AJ124" s="18">
        <v>0.92730000000000001</v>
      </c>
    </row>
    <row r="125" spans="1:36" x14ac:dyDescent="0.3">
      <c r="A125">
        <v>224.6103</v>
      </c>
      <c r="B125">
        <v>1.8315999999999999</v>
      </c>
      <c r="E125">
        <v>111.92910000000001</v>
      </c>
      <c r="F125">
        <v>0.29289999999999999</v>
      </c>
      <c r="I125">
        <v>112.3706</v>
      </c>
      <c r="J125">
        <v>0.90669999999999995</v>
      </c>
      <c r="N125">
        <v>224.8723</v>
      </c>
      <c r="O125">
        <v>1.8313999999999999</v>
      </c>
      <c r="R125">
        <v>112.19280000000001</v>
      </c>
      <c r="S125">
        <v>0.28570000000000001</v>
      </c>
      <c r="V125">
        <v>112.6335</v>
      </c>
      <c r="W125">
        <v>0.90590000000000004</v>
      </c>
      <c r="Y125" s="41" t="s">
        <v>61</v>
      </c>
      <c r="Z125" s="18"/>
      <c r="AA125" s="18">
        <v>224.58510000000001</v>
      </c>
      <c r="AB125" s="18">
        <v>1.8292999999999999</v>
      </c>
      <c r="AC125" s="18"/>
      <c r="AD125" s="18"/>
      <c r="AE125" s="18">
        <v>111.9153</v>
      </c>
      <c r="AF125" s="18">
        <v>0.26019999999999999</v>
      </c>
      <c r="AG125" s="18"/>
      <c r="AH125" s="18"/>
      <c r="AI125" s="18">
        <v>112.3541</v>
      </c>
      <c r="AJ125" s="18">
        <v>0.90439999999999998</v>
      </c>
    </row>
    <row r="126" spans="1:36" x14ac:dyDescent="0.3">
      <c r="A126">
        <v>226.4418</v>
      </c>
      <c r="B126">
        <v>1.8313999999999999</v>
      </c>
      <c r="E126">
        <v>112.8352</v>
      </c>
      <c r="F126">
        <v>0.30969999999999998</v>
      </c>
      <c r="I126">
        <v>113.28660000000001</v>
      </c>
      <c r="J126">
        <v>0.92530000000000001</v>
      </c>
      <c r="N126">
        <v>226.70349999999999</v>
      </c>
      <c r="O126">
        <v>1.831</v>
      </c>
      <c r="R126">
        <v>113.0981</v>
      </c>
      <c r="S126">
        <v>0.29909999999999998</v>
      </c>
      <c r="V126">
        <v>113.54940000000001</v>
      </c>
      <c r="W126">
        <v>0.92600000000000005</v>
      </c>
      <c r="Y126" s="41" t="s">
        <v>61</v>
      </c>
      <c r="Z126" s="18"/>
      <c r="AA126" s="18">
        <v>226.4144</v>
      </c>
      <c r="AB126" s="18">
        <v>1.8291999999999999</v>
      </c>
      <c r="AC126" s="18"/>
      <c r="AD126" s="18"/>
      <c r="AE126" s="18">
        <v>112.81910000000001</v>
      </c>
      <c r="AF126" s="18">
        <v>0.27339999999999998</v>
      </c>
      <c r="AG126" s="18"/>
      <c r="AH126" s="18"/>
      <c r="AI126" s="18">
        <v>113.2702</v>
      </c>
      <c r="AJ126" s="18">
        <v>0.92769999999999997</v>
      </c>
    </row>
    <row r="127" spans="1:36" x14ac:dyDescent="0.3">
      <c r="A127">
        <v>228.2732</v>
      </c>
      <c r="B127">
        <v>1.8314999999999999</v>
      </c>
      <c r="E127">
        <v>113.76139999999999</v>
      </c>
      <c r="F127">
        <v>0.28810000000000002</v>
      </c>
      <c r="I127">
        <v>114.20229999999999</v>
      </c>
      <c r="J127">
        <v>0.90620000000000001</v>
      </c>
      <c r="N127">
        <v>228.53440000000001</v>
      </c>
      <c r="O127">
        <v>1.8309</v>
      </c>
      <c r="R127">
        <v>114.0249</v>
      </c>
      <c r="S127">
        <v>0.28000000000000003</v>
      </c>
      <c r="V127">
        <v>114.4652</v>
      </c>
      <c r="W127">
        <v>0.90559999999999996</v>
      </c>
      <c r="Y127" s="41" t="s">
        <v>61</v>
      </c>
      <c r="Z127" s="18"/>
      <c r="AA127" s="18">
        <v>228.2432</v>
      </c>
      <c r="AB127" s="18">
        <v>1.8283</v>
      </c>
      <c r="AC127" s="18"/>
      <c r="AD127" s="18"/>
      <c r="AE127" s="18">
        <v>113.74769999999999</v>
      </c>
      <c r="AF127" s="18">
        <v>0.2545</v>
      </c>
      <c r="AG127" s="18"/>
      <c r="AH127" s="18"/>
      <c r="AI127" s="18">
        <v>114.18600000000001</v>
      </c>
      <c r="AJ127" s="18">
        <v>0.90390000000000004</v>
      </c>
    </row>
    <row r="128" spans="1:36" x14ac:dyDescent="0.3">
      <c r="A128">
        <v>230.1046</v>
      </c>
      <c r="B128">
        <v>1.8311999999999999</v>
      </c>
      <c r="E128">
        <v>114.667</v>
      </c>
      <c r="F128">
        <v>0.30299999999999999</v>
      </c>
      <c r="I128">
        <v>115.1183</v>
      </c>
      <c r="J128">
        <v>0.92569999999999997</v>
      </c>
      <c r="N128">
        <v>230.36529999999999</v>
      </c>
      <c r="O128">
        <v>1.8308</v>
      </c>
      <c r="R128">
        <v>114.9299</v>
      </c>
      <c r="S128">
        <v>0.2954</v>
      </c>
      <c r="V128">
        <v>115.38120000000001</v>
      </c>
      <c r="W128">
        <v>0.92630000000000001</v>
      </c>
      <c r="Y128" s="41" t="s">
        <v>61</v>
      </c>
      <c r="Z128" s="18"/>
      <c r="AA128" s="18">
        <v>230.07130000000001</v>
      </c>
      <c r="AB128" s="18">
        <v>1.8281000000000001</v>
      </c>
      <c r="AC128" s="18"/>
      <c r="AD128" s="18"/>
      <c r="AE128" s="18">
        <v>114.651</v>
      </c>
      <c r="AF128" s="18">
        <v>0.26719999999999999</v>
      </c>
      <c r="AG128" s="18"/>
      <c r="AH128" s="18"/>
      <c r="AI128" s="18">
        <v>115.102</v>
      </c>
      <c r="AJ128" s="18">
        <v>0.92820000000000003</v>
      </c>
    </row>
    <row r="129" spans="1:36" x14ac:dyDescent="0.3">
      <c r="A129">
        <v>231.9357</v>
      </c>
      <c r="B129">
        <v>1.831</v>
      </c>
      <c r="E129">
        <v>115.59350000000001</v>
      </c>
      <c r="F129">
        <v>0.2823</v>
      </c>
      <c r="I129">
        <v>116.0341</v>
      </c>
      <c r="J129">
        <v>0.90600000000000003</v>
      </c>
      <c r="N129">
        <v>232.196</v>
      </c>
      <c r="O129">
        <v>1.8306</v>
      </c>
      <c r="R129">
        <v>115.8571</v>
      </c>
      <c r="S129">
        <v>0.27450000000000002</v>
      </c>
      <c r="V129">
        <v>116.29689999999999</v>
      </c>
      <c r="W129">
        <v>0.9052</v>
      </c>
      <c r="Y129" s="41" t="s">
        <v>61</v>
      </c>
      <c r="Z129" s="18"/>
      <c r="AA129" s="18">
        <v>231.89869999999999</v>
      </c>
      <c r="AB129" s="18">
        <v>1.8266</v>
      </c>
      <c r="AC129" s="18"/>
      <c r="AD129" s="18"/>
      <c r="AE129" s="18">
        <v>115.5801</v>
      </c>
      <c r="AF129" s="18">
        <v>0.25</v>
      </c>
      <c r="AG129" s="18"/>
      <c r="AH129" s="18"/>
      <c r="AI129" s="18">
        <v>116.0179</v>
      </c>
      <c r="AJ129" s="18">
        <v>0.90359999999999996</v>
      </c>
    </row>
    <row r="130" spans="1:36" x14ac:dyDescent="0.3">
      <c r="A130">
        <v>233.76660000000001</v>
      </c>
      <c r="B130">
        <v>1.8307</v>
      </c>
      <c r="E130">
        <v>116.49890000000001</v>
      </c>
      <c r="F130">
        <v>0.2979</v>
      </c>
      <c r="I130">
        <v>116.9502</v>
      </c>
      <c r="J130">
        <v>0.92610000000000003</v>
      </c>
      <c r="N130">
        <v>234.0264</v>
      </c>
      <c r="O130">
        <v>1.8302</v>
      </c>
      <c r="R130">
        <v>116.7616</v>
      </c>
      <c r="S130">
        <v>0.2893</v>
      </c>
      <c r="V130">
        <v>117.2128</v>
      </c>
      <c r="W130">
        <v>0.92669999999999997</v>
      </c>
      <c r="Y130" s="41" t="s">
        <v>61</v>
      </c>
      <c r="Z130" s="18"/>
      <c r="AA130" s="18">
        <v>233.72489999999999</v>
      </c>
      <c r="AB130" s="18">
        <v>1.8258000000000001</v>
      </c>
      <c r="AC130" s="18"/>
      <c r="AD130" s="18"/>
      <c r="AE130" s="18">
        <v>116.483</v>
      </c>
      <c r="AF130" s="18">
        <v>0.26319999999999999</v>
      </c>
      <c r="AG130" s="18"/>
      <c r="AH130" s="18"/>
      <c r="AI130" s="18">
        <v>116.934</v>
      </c>
      <c r="AJ130" s="18">
        <v>0.92859999999999998</v>
      </c>
    </row>
    <row r="131" spans="1:36" x14ac:dyDescent="0.3">
      <c r="A131">
        <v>235.59719999999999</v>
      </c>
      <c r="B131">
        <v>1.8306</v>
      </c>
      <c r="E131">
        <v>117.42570000000001</v>
      </c>
      <c r="F131">
        <v>0.28000000000000003</v>
      </c>
      <c r="I131">
        <v>117.866</v>
      </c>
      <c r="J131">
        <v>0.90569999999999995</v>
      </c>
      <c r="N131">
        <v>235.85640000000001</v>
      </c>
      <c r="O131">
        <v>1.8298000000000001</v>
      </c>
      <c r="R131">
        <v>117.6892</v>
      </c>
      <c r="S131">
        <v>0.26919999999999999</v>
      </c>
      <c r="V131">
        <v>118.12860000000001</v>
      </c>
      <c r="W131">
        <v>0.90490000000000004</v>
      </c>
      <c r="Y131" s="41" t="s">
        <v>61</v>
      </c>
      <c r="Z131" s="18"/>
      <c r="AA131" s="18">
        <v>235.5504</v>
      </c>
      <c r="AB131" s="18">
        <v>1.8252999999999999</v>
      </c>
      <c r="AC131" s="18"/>
      <c r="AD131" s="18"/>
      <c r="AE131" s="18">
        <v>117.4126</v>
      </c>
      <c r="AF131" s="18">
        <v>0.24560000000000001</v>
      </c>
      <c r="AG131" s="18"/>
      <c r="AH131" s="18"/>
      <c r="AI131" s="18">
        <v>117.84990000000001</v>
      </c>
      <c r="AJ131" s="18">
        <v>0.90310000000000001</v>
      </c>
    </row>
    <row r="132" spans="1:36" x14ac:dyDescent="0.3">
      <c r="A132">
        <v>237.42750000000001</v>
      </c>
      <c r="B132">
        <v>1.83</v>
      </c>
      <c r="E132">
        <v>118.3309</v>
      </c>
      <c r="F132">
        <v>0.29289999999999999</v>
      </c>
      <c r="I132">
        <v>118.7821</v>
      </c>
      <c r="J132">
        <v>0.92630000000000001</v>
      </c>
      <c r="N132">
        <v>237.68610000000001</v>
      </c>
      <c r="O132">
        <v>1.8295999999999999</v>
      </c>
      <c r="R132">
        <v>118.59350000000001</v>
      </c>
      <c r="S132">
        <v>0.28339999999999999</v>
      </c>
      <c r="V132">
        <v>119.04470000000001</v>
      </c>
      <c r="W132">
        <v>0.92710000000000004</v>
      </c>
      <c r="Y132" s="41" t="s">
        <v>61</v>
      </c>
      <c r="Z132" s="18"/>
      <c r="AA132" s="18">
        <v>237.37540000000001</v>
      </c>
      <c r="AB132" s="18">
        <v>1.8245</v>
      </c>
      <c r="AC132" s="18"/>
      <c r="AD132" s="18"/>
      <c r="AE132" s="18">
        <v>118.315</v>
      </c>
      <c r="AF132" s="18">
        <v>0.25740000000000002</v>
      </c>
      <c r="AG132" s="18"/>
      <c r="AH132" s="18"/>
      <c r="AI132" s="18">
        <v>118.7659</v>
      </c>
      <c r="AJ132" s="18">
        <v>0.92900000000000005</v>
      </c>
    </row>
    <row r="133" spans="1:36" x14ac:dyDescent="0.3">
      <c r="A133">
        <v>239.2576</v>
      </c>
      <c r="B133">
        <v>1.8302</v>
      </c>
      <c r="E133">
        <v>119.2581</v>
      </c>
      <c r="F133">
        <v>0.27239999999999998</v>
      </c>
      <c r="I133">
        <v>119.6978</v>
      </c>
      <c r="J133">
        <v>0.90529999999999999</v>
      </c>
      <c r="N133">
        <v>239.51560000000001</v>
      </c>
      <c r="O133">
        <v>1.8292999999999999</v>
      </c>
      <c r="R133">
        <v>119.5214</v>
      </c>
      <c r="S133">
        <v>0.26519999999999999</v>
      </c>
      <c r="V133">
        <v>119.9605</v>
      </c>
      <c r="W133">
        <v>0.90459999999999996</v>
      </c>
      <c r="Y133" s="41" t="s">
        <v>61</v>
      </c>
      <c r="Z133" s="18"/>
      <c r="AA133" s="18">
        <v>239.19990000000001</v>
      </c>
      <c r="AB133" s="18">
        <v>1.8246</v>
      </c>
      <c r="AC133" s="18"/>
      <c r="AD133" s="18"/>
      <c r="AE133" s="18">
        <v>119.245</v>
      </c>
      <c r="AF133" s="18">
        <v>0.24049999999999999</v>
      </c>
      <c r="AG133" s="18"/>
      <c r="AH133" s="18"/>
      <c r="AI133" s="18">
        <v>119.6819</v>
      </c>
      <c r="AJ133" s="18">
        <v>0.90290000000000004</v>
      </c>
    </row>
    <row r="134" spans="1:36" x14ac:dyDescent="0.3">
      <c r="A134">
        <v>241.0874</v>
      </c>
      <c r="B134">
        <v>1.8294999999999999</v>
      </c>
      <c r="E134">
        <v>120.1627</v>
      </c>
      <c r="F134">
        <v>0.28689999999999999</v>
      </c>
      <c r="I134">
        <v>120.6139</v>
      </c>
      <c r="J134">
        <v>0.92679999999999996</v>
      </c>
      <c r="N134">
        <v>241.34479999999999</v>
      </c>
      <c r="O134">
        <v>1.8291999999999999</v>
      </c>
      <c r="R134">
        <v>120.4254</v>
      </c>
      <c r="S134">
        <v>0.27889999999999998</v>
      </c>
      <c r="V134">
        <v>120.87649999999999</v>
      </c>
      <c r="W134">
        <v>0.9274</v>
      </c>
      <c r="Y134" s="41" t="s">
        <v>61</v>
      </c>
      <c r="Z134" s="18"/>
      <c r="AA134" s="18">
        <v>241.93530000000001</v>
      </c>
      <c r="AB134" s="18">
        <v>3.6461999999999999</v>
      </c>
      <c r="AC134" s="18"/>
      <c r="AD134" s="18"/>
      <c r="AE134" s="18">
        <v>120.1472</v>
      </c>
      <c r="AF134" s="18">
        <v>0.25269999999999998</v>
      </c>
      <c r="AG134" s="18"/>
      <c r="AH134" s="18"/>
      <c r="AI134" s="18">
        <v>120.598</v>
      </c>
      <c r="AJ134" s="18">
        <v>0.9294</v>
      </c>
    </row>
    <row r="135" spans="1:36" x14ac:dyDescent="0.3">
      <c r="A135">
        <v>242.917</v>
      </c>
      <c r="B135">
        <v>1.8295999999999999</v>
      </c>
      <c r="E135">
        <v>121.0904</v>
      </c>
      <c r="F135">
        <v>0.26819999999999999</v>
      </c>
      <c r="I135">
        <v>121.52979999999999</v>
      </c>
      <c r="J135">
        <v>0.90500000000000003</v>
      </c>
      <c r="N135">
        <v>243.1738</v>
      </c>
      <c r="O135">
        <v>1.8288</v>
      </c>
      <c r="R135">
        <v>121.3537</v>
      </c>
      <c r="S135">
        <v>0.25929999999999997</v>
      </c>
      <c r="V135">
        <v>121.7923</v>
      </c>
      <c r="W135">
        <v>0.9042</v>
      </c>
      <c r="Y135" s="41" t="s">
        <v>61</v>
      </c>
      <c r="Z135" s="18"/>
      <c r="AA135" s="18"/>
      <c r="AB135" s="18"/>
      <c r="AC135" s="18"/>
      <c r="AD135" s="18"/>
      <c r="AE135" s="18">
        <v>121.0775</v>
      </c>
      <c r="AF135" s="18">
        <v>0.23649999999999999</v>
      </c>
      <c r="AG135" s="18"/>
      <c r="AH135" s="18"/>
      <c r="AI135" s="18">
        <v>121.51390000000001</v>
      </c>
      <c r="AJ135" s="18">
        <v>0.90239999999999998</v>
      </c>
    </row>
    <row r="136" spans="1:36" x14ac:dyDescent="0.3">
      <c r="A136">
        <v>244.74639999999999</v>
      </c>
      <c r="B136">
        <v>1.8291999999999999</v>
      </c>
      <c r="E136">
        <v>121.99469999999999</v>
      </c>
      <c r="F136">
        <v>0.2823</v>
      </c>
      <c r="I136">
        <v>122.44589999999999</v>
      </c>
      <c r="J136">
        <v>0.92710000000000004</v>
      </c>
      <c r="N136">
        <v>245.00280000000001</v>
      </c>
      <c r="O136">
        <v>1.8291999999999999</v>
      </c>
      <c r="R136">
        <v>122.2572</v>
      </c>
      <c r="S136">
        <v>0.27339999999999998</v>
      </c>
      <c r="V136">
        <v>122.7084</v>
      </c>
      <c r="W136">
        <v>0.92789999999999995</v>
      </c>
      <c r="Y136" s="41" t="s">
        <v>61</v>
      </c>
      <c r="Z136" s="18"/>
      <c r="AA136" s="18"/>
      <c r="AB136" s="18"/>
      <c r="AC136" s="18"/>
      <c r="AD136" s="18"/>
      <c r="AE136" s="18">
        <v>121.97929999999999</v>
      </c>
      <c r="AF136" s="18">
        <v>0.24729999999999999</v>
      </c>
      <c r="AG136" s="18"/>
      <c r="AH136" s="18"/>
      <c r="AI136" s="18">
        <v>122.4301</v>
      </c>
      <c r="AJ136" s="18">
        <v>0.92989999999999995</v>
      </c>
    </row>
    <row r="137" spans="1:36" x14ac:dyDescent="0.3">
      <c r="A137">
        <v>246.57509999999999</v>
      </c>
      <c r="B137">
        <v>1.8282</v>
      </c>
      <c r="E137">
        <v>122.9226</v>
      </c>
      <c r="F137">
        <v>0.26519999999999999</v>
      </c>
      <c r="I137">
        <v>123.3618</v>
      </c>
      <c r="J137">
        <v>0.90469999999999995</v>
      </c>
      <c r="N137">
        <v>246.83160000000001</v>
      </c>
      <c r="O137">
        <v>1.8284</v>
      </c>
      <c r="R137">
        <v>123.1861</v>
      </c>
      <c r="S137">
        <v>0.2545</v>
      </c>
      <c r="V137">
        <v>123.6242</v>
      </c>
      <c r="W137">
        <v>0.90380000000000005</v>
      </c>
      <c r="Y137" s="41" t="s">
        <v>61</v>
      </c>
      <c r="Z137" s="18"/>
      <c r="AA137" s="18"/>
      <c r="AB137" s="18"/>
      <c r="AC137" s="18"/>
      <c r="AD137" s="18"/>
      <c r="AE137" s="18">
        <v>122.9101</v>
      </c>
      <c r="AF137" s="18">
        <v>0.23100000000000001</v>
      </c>
      <c r="AG137" s="18"/>
      <c r="AH137" s="18"/>
      <c r="AI137" s="18">
        <v>123.34610000000001</v>
      </c>
      <c r="AJ137" s="18">
        <v>0.90210000000000001</v>
      </c>
    </row>
    <row r="138" spans="1:36" x14ac:dyDescent="0.3">
      <c r="A138">
        <v>248.40209999999999</v>
      </c>
      <c r="B138">
        <v>1.8259000000000001</v>
      </c>
      <c r="E138">
        <v>123.8267</v>
      </c>
      <c r="F138">
        <v>0.27779999999999999</v>
      </c>
      <c r="I138">
        <v>124.2779</v>
      </c>
      <c r="J138">
        <v>0.92749999999999999</v>
      </c>
      <c r="N138">
        <v>248.65950000000001</v>
      </c>
      <c r="O138">
        <v>1.8273999999999999</v>
      </c>
      <c r="R138">
        <v>124.0891</v>
      </c>
      <c r="S138">
        <v>0.26819999999999999</v>
      </c>
      <c r="V138">
        <v>124.5403</v>
      </c>
      <c r="W138">
        <v>0.9284</v>
      </c>
      <c r="Y138" s="41" t="s">
        <v>61</v>
      </c>
      <c r="Z138" s="18"/>
      <c r="AA138" s="18"/>
      <c r="AB138" s="18"/>
      <c r="AC138" s="18"/>
      <c r="AD138" s="18"/>
      <c r="AE138" s="18">
        <v>123.8115</v>
      </c>
      <c r="AF138" s="18">
        <v>0.24310000000000001</v>
      </c>
      <c r="AG138" s="18"/>
      <c r="AH138" s="18"/>
      <c r="AI138" s="18">
        <v>124.2623</v>
      </c>
      <c r="AJ138" s="18">
        <v>0.93030000000000002</v>
      </c>
    </row>
    <row r="139" spans="1:36" x14ac:dyDescent="0.3">
      <c r="A139">
        <v>250.22880000000001</v>
      </c>
      <c r="B139">
        <v>1.8273999999999999</v>
      </c>
      <c r="E139">
        <v>124.7551</v>
      </c>
      <c r="F139">
        <v>0.25829999999999997</v>
      </c>
      <c r="I139">
        <v>125.1938</v>
      </c>
      <c r="J139">
        <v>0.90439999999999998</v>
      </c>
      <c r="N139">
        <v>250.48650000000001</v>
      </c>
      <c r="O139">
        <v>1.8266</v>
      </c>
      <c r="R139">
        <v>125.0185</v>
      </c>
      <c r="S139">
        <v>0.25</v>
      </c>
      <c r="V139">
        <v>125.4562</v>
      </c>
      <c r="W139">
        <v>0.90339999999999998</v>
      </c>
      <c r="Y139" s="41" t="s">
        <v>61</v>
      </c>
      <c r="Z139" s="18"/>
      <c r="AA139" s="18"/>
      <c r="AB139" s="18"/>
      <c r="AC139" s="18"/>
      <c r="AD139" s="18"/>
      <c r="AE139" s="18">
        <v>124.74290000000001</v>
      </c>
      <c r="AF139" s="18">
        <v>0.22650000000000001</v>
      </c>
      <c r="AG139" s="18"/>
      <c r="AH139" s="18"/>
      <c r="AI139" s="18">
        <v>125.1782</v>
      </c>
      <c r="AJ139" s="18">
        <v>0.90159999999999996</v>
      </c>
    </row>
    <row r="140" spans="1:36" x14ac:dyDescent="0.3">
      <c r="A140">
        <v>252.0557</v>
      </c>
      <c r="B140">
        <v>1.8263</v>
      </c>
      <c r="E140">
        <v>125.6588</v>
      </c>
      <c r="F140">
        <v>0.27239999999999998</v>
      </c>
      <c r="I140">
        <v>126.1099</v>
      </c>
      <c r="J140">
        <v>0.92779999999999996</v>
      </c>
      <c r="R140">
        <v>125.9212</v>
      </c>
      <c r="S140">
        <v>0.26319999999999999</v>
      </c>
      <c r="V140">
        <v>126.3723</v>
      </c>
      <c r="W140">
        <v>0.92879999999999996</v>
      </c>
      <c r="Y140" s="41" t="s">
        <v>61</v>
      </c>
      <c r="Z140" s="18"/>
      <c r="AA140" s="18"/>
      <c r="AB140" s="18"/>
      <c r="AC140" s="18"/>
      <c r="AD140" s="18"/>
      <c r="AE140" s="18">
        <v>125.6437</v>
      </c>
      <c r="AF140" s="18">
        <v>0.23810000000000001</v>
      </c>
      <c r="AG140" s="18"/>
      <c r="AH140" s="18"/>
      <c r="AI140" s="18">
        <v>126.09439999999999</v>
      </c>
      <c r="AJ140" s="18">
        <v>0.93079999999999996</v>
      </c>
    </row>
    <row r="141" spans="1:36" x14ac:dyDescent="0.3">
      <c r="A141">
        <v>253.88159999999999</v>
      </c>
      <c r="B141">
        <v>1.8254999999999999</v>
      </c>
      <c r="E141">
        <v>126.58759999999999</v>
      </c>
      <c r="F141">
        <v>0.25359999999999999</v>
      </c>
      <c r="I141">
        <v>127.02589999999999</v>
      </c>
      <c r="J141">
        <v>0.90410000000000001</v>
      </c>
      <c r="R141">
        <v>126.851</v>
      </c>
      <c r="S141">
        <v>0.24560000000000001</v>
      </c>
      <c r="V141">
        <v>127.2882</v>
      </c>
      <c r="W141">
        <v>0.90300000000000002</v>
      </c>
      <c r="Y141" s="41" t="s">
        <v>61</v>
      </c>
      <c r="Z141" s="18"/>
      <c r="AA141" s="18"/>
      <c r="AB141" s="18"/>
      <c r="AC141" s="18"/>
      <c r="AD141" s="18"/>
      <c r="AE141" s="18">
        <v>126.57550000000001</v>
      </c>
      <c r="AF141" s="18">
        <v>0.22289999999999999</v>
      </c>
      <c r="AG141" s="18"/>
      <c r="AH141" s="18"/>
      <c r="AI141" s="18">
        <v>127.0104</v>
      </c>
      <c r="AJ141" s="18">
        <v>0.9012</v>
      </c>
    </row>
    <row r="142" spans="1:36" x14ac:dyDescent="0.3">
      <c r="E142">
        <v>127.491</v>
      </c>
      <c r="F142">
        <v>0.26819999999999999</v>
      </c>
      <c r="I142">
        <v>127.94199999999999</v>
      </c>
      <c r="J142">
        <v>0.92810000000000004</v>
      </c>
      <c r="R142">
        <v>127.7533</v>
      </c>
      <c r="S142">
        <v>0.25829999999999997</v>
      </c>
      <c r="V142">
        <v>128.20429999999999</v>
      </c>
      <c r="W142">
        <v>0.92930000000000001</v>
      </c>
      <c r="Y142" s="41" t="s">
        <v>61</v>
      </c>
      <c r="Z142" s="18"/>
      <c r="AA142" s="18"/>
      <c r="AB142" s="18"/>
      <c r="AC142" s="18"/>
      <c r="AD142" s="18"/>
      <c r="AE142" s="18">
        <v>127.476</v>
      </c>
      <c r="AF142" s="18">
        <v>0.23330000000000001</v>
      </c>
      <c r="AG142" s="18"/>
      <c r="AH142" s="18"/>
      <c r="AI142" s="18">
        <v>127.92659999999999</v>
      </c>
      <c r="AJ142" s="18">
        <v>0.93120000000000003</v>
      </c>
    </row>
    <row r="143" spans="1:36" x14ac:dyDescent="0.3">
      <c r="E143">
        <v>128.41999999999999</v>
      </c>
      <c r="F143">
        <v>0.25</v>
      </c>
      <c r="I143">
        <v>128.8579</v>
      </c>
      <c r="J143">
        <v>0.90380000000000005</v>
      </c>
      <c r="R143">
        <v>128.68360000000001</v>
      </c>
      <c r="S143">
        <v>0.24049999999999999</v>
      </c>
      <c r="V143">
        <v>129.12039999999999</v>
      </c>
      <c r="W143">
        <v>0.90269999999999995</v>
      </c>
      <c r="Y143" s="41" t="s">
        <v>61</v>
      </c>
      <c r="Z143" s="18"/>
      <c r="AA143" s="18"/>
      <c r="AB143" s="18"/>
      <c r="AC143" s="18"/>
      <c r="AD143" s="18"/>
      <c r="AE143" s="18">
        <v>128.4083</v>
      </c>
      <c r="AF143" s="18">
        <v>0.21809999999999999</v>
      </c>
      <c r="AG143" s="18"/>
      <c r="AH143" s="18"/>
      <c r="AI143" s="18">
        <v>128.8426</v>
      </c>
      <c r="AJ143" s="18">
        <v>0.90069999999999995</v>
      </c>
    </row>
    <row r="144" spans="1:36" x14ac:dyDescent="0.3">
      <c r="E144">
        <v>129.32310000000001</v>
      </c>
      <c r="F144">
        <v>0.26319999999999999</v>
      </c>
      <c r="I144">
        <v>129.7741</v>
      </c>
      <c r="J144">
        <v>0.92849999999999999</v>
      </c>
      <c r="R144">
        <v>129.5855</v>
      </c>
      <c r="S144">
        <v>0.25359999999999999</v>
      </c>
      <c r="V144">
        <v>130.03649999999999</v>
      </c>
      <c r="W144">
        <v>0.92969999999999997</v>
      </c>
      <c r="Y144" s="41" t="s">
        <v>61</v>
      </c>
      <c r="Z144" s="18"/>
      <c r="AA144" s="18"/>
      <c r="AB144" s="18"/>
      <c r="AC144" s="18"/>
      <c r="AD144" s="18"/>
      <c r="AE144" s="18">
        <v>129.3082</v>
      </c>
      <c r="AF144" s="18">
        <v>0.22800000000000001</v>
      </c>
      <c r="AG144" s="18"/>
      <c r="AH144" s="18"/>
      <c r="AI144" s="18">
        <v>129.75880000000001</v>
      </c>
      <c r="AJ144" s="18">
        <v>0.93179999999999996</v>
      </c>
    </row>
    <row r="145" spans="5:36" x14ac:dyDescent="0.3">
      <c r="E145">
        <v>130.2526</v>
      </c>
      <c r="F145">
        <v>0.24479999999999999</v>
      </c>
      <c r="I145">
        <v>130.69</v>
      </c>
      <c r="J145">
        <v>0.90339999999999998</v>
      </c>
      <c r="R145">
        <v>130.5162</v>
      </c>
      <c r="S145">
        <v>0.23649999999999999</v>
      </c>
      <c r="V145">
        <v>130.95249999999999</v>
      </c>
      <c r="W145">
        <v>0.90229999999999999</v>
      </c>
      <c r="Y145" s="41" t="s">
        <v>61</v>
      </c>
      <c r="Z145" s="18"/>
      <c r="AA145" s="18"/>
      <c r="AB145" s="18"/>
      <c r="AC145" s="18"/>
      <c r="AD145" s="18"/>
      <c r="AE145" s="18">
        <v>130.24109999999999</v>
      </c>
      <c r="AF145" s="18">
        <v>0.21340000000000001</v>
      </c>
      <c r="AG145" s="18"/>
      <c r="AH145" s="18"/>
      <c r="AI145" s="18">
        <v>130.6748</v>
      </c>
      <c r="AJ145" s="18">
        <v>0.90029999999999999</v>
      </c>
    </row>
    <row r="146" spans="5:36" x14ac:dyDescent="0.3">
      <c r="E146">
        <v>131.15520000000001</v>
      </c>
      <c r="F146">
        <v>0.25829999999999997</v>
      </c>
      <c r="I146">
        <v>131.6062</v>
      </c>
      <c r="J146">
        <v>0.92889999999999995</v>
      </c>
      <c r="R146">
        <v>131.4178</v>
      </c>
      <c r="S146">
        <v>0.2482</v>
      </c>
      <c r="V146">
        <v>131.86869999999999</v>
      </c>
      <c r="W146">
        <v>0.93010000000000004</v>
      </c>
      <c r="Y146" s="41" t="s">
        <v>61</v>
      </c>
      <c r="Z146" s="18"/>
      <c r="AA146" s="18"/>
      <c r="AB146" s="18"/>
      <c r="AC146" s="18"/>
      <c r="AD146" s="18"/>
      <c r="AE146" s="18">
        <v>131.14060000000001</v>
      </c>
      <c r="AF146" s="18">
        <v>0.22439999999999999</v>
      </c>
      <c r="AG146" s="18"/>
      <c r="AH146" s="18"/>
      <c r="AI146" s="18">
        <v>131.59110000000001</v>
      </c>
      <c r="AJ146" s="18">
        <v>0.93220000000000003</v>
      </c>
    </row>
    <row r="147" spans="5:36" x14ac:dyDescent="0.3">
      <c r="E147">
        <v>132.08519999999999</v>
      </c>
      <c r="F147">
        <v>0.24049999999999999</v>
      </c>
      <c r="I147">
        <v>132.52209999999999</v>
      </c>
      <c r="J147">
        <v>0.90300000000000002</v>
      </c>
      <c r="R147">
        <v>132.34889999999999</v>
      </c>
      <c r="S147">
        <v>0.23180000000000001</v>
      </c>
      <c r="V147">
        <v>132.78479999999999</v>
      </c>
      <c r="W147">
        <v>0.90190000000000003</v>
      </c>
      <c r="Y147" s="41" t="s">
        <v>61</v>
      </c>
      <c r="Z147" s="18"/>
      <c r="AA147" s="18"/>
      <c r="AB147" s="18"/>
      <c r="AC147" s="18"/>
      <c r="AD147" s="18"/>
      <c r="AE147" s="18">
        <v>132.07400000000001</v>
      </c>
      <c r="AF147" s="18">
        <v>0.20830000000000001</v>
      </c>
      <c r="AG147" s="18"/>
      <c r="AH147" s="18"/>
      <c r="AI147" s="18">
        <v>132.50710000000001</v>
      </c>
      <c r="AJ147" s="18">
        <v>0.89980000000000004</v>
      </c>
    </row>
    <row r="148" spans="5:36" x14ac:dyDescent="0.3">
      <c r="E148">
        <v>132.98740000000001</v>
      </c>
      <c r="F148">
        <v>0.25359999999999999</v>
      </c>
      <c r="I148">
        <v>133.4383</v>
      </c>
      <c r="J148">
        <v>0.9294</v>
      </c>
      <c r="R148">
        <v>133.25</v>
      </c>
      <c r="S148">
        <v>0.24390000000000001</v>
      </c>
      <c r="V148">
        <v>133.70099999999999</v>
      </c>
      <c r="W148">
        <v>0.93059999999999998</v>
      </c>
      <c r="Y148" s="41" t="s">
        <v>61</v>
      </c>
      <c r="Z148" s="18"/>
      <c r="AA148" s="18"/>
      <c r="AB148" s="18"/>
      <c r="AC148" s="18"/>
      <c r="AD148" s="18"/>
      <c r="AE148" s="18">
        <v>132.97300000000001</v>
      </c>
      <c r="AF148" s="18">
        <v>0.21870000000000001</v>
      </c>
      <c r="AG148" s="18"/>
      <c r="AH148" s="18"/>
      <c r="AI148" s="18">
        <v>133.42339999999999</v>
      </c>
      <c r="AJ148" s="18">
        <v>0.93279999999999996</v>
      </c>
    </row>
    <row r="149" spans="5:36" x14ac:dyDescent="0.3">
      <c r="E149">
        <v>133.9178</v>
      </c>
      <c r="F149">
        <v>0.23649999999999999</v>
      </c>
      <c r="I149">
        <v>134.35429999999999</v>
      </c>
      <c r="J149">
        <v>0.90259999999999996</v>
      </c>
      <c r="R149">
        <v>134.1816</v>
      </c>
      <c r="S149">
        <v>0.2288</v>
      </c>
      <c r="V149">
        <v>134.61699999999999</v>
      </c>
      <c r="W149">
        <v>0.90139999999999998</v>
      </c>
      <c r="Y149" s="41" t="s">
        <v>61</v>
      </c>
      <c r="Z149" s="18"/>
      <c r="AA149" s="18"/>
      <c r="AB149" s="18"/>
      <c r="AC149" s="18"/>
      <c r="AD149" s="18"/>
      <c r="AE149" s="18">
        <v>133.90690000000001</v>
      </c>
      <c r="AF149" s="18">
        <v>0.20469999999999999</v>
      </c>
      <c r="AG149" s="18"/>
      <c r="AH149" s="18"/>
      <c r="AI149" s="18">
        <v>134.33949999999999</v>
      </c>
      <c r="AJ149" s="18">
        <v>0.89929999999999999</v>
      </c>
    </row>
    <row r="150" spans="5:36" x14ac:dyDescent="0.3">
      <c r="E150">
        <v>134.81970000000001</v>
      </c>
      <c r="F150">
        <v>0.2482</v>
      </c>
      <c r="I150">
        <v>135.2706</v>
      </c>
      <c r="J150">
        <v>0.92989999999999995</v>
      </c>
      <c r="R150">
        <v>135.08240000000001</v>
      </c>
      <c r="S150">
        <v>0.2389</v>
      </c>
      <c r="V150">
        <v>135.53319999999999</v>
      </c>
      <c r="W150">
        <v>0.93100000000000005</v>
      </c>
      <c r="Y150" s="41" t="s">
        <v>61</v>
      </c>
      <c r="Z150" s="18"/>
      <c r="AA150" s="18"/>
      <c r="AB150" s="18"/>
      <c r="AC150" s="18"/>
      <c r="AD150" s="18"/>
      <c r="AE150" s="18">
        <v>134.80539999999999</v>
      </c>
      <c r="AF150" s="18">
        <v>0.2147</v>
      </c>
      <c r="AG150" s="18"/>
      <c r="AH150" s="18"/>
      <c r="AI150" s="18">
        <v>135.25569999999999</v>
      </c>
      <c r="AJ150" s="18">
        <v>0.93330000000000002</v>
      </c>
    </row>
    <row r="151" spans="5:36" x14ac:dyDescent="0.3">
      <c r="E151">
        <v>135.75059999999999</v>
      </c>
      <c r="F151">
        <v>0.23180000000000001</v>
      </c>
      <c r="I151">
        <v>136.1866</v>
      </c>
      <c r="J151">
        <v>0.90210000000000001</v>
      </c>
      <c r="R151">
        <v>136.0145</v>
      </c>
      <c r="S151">
        <v>0.22220000000000001</v>
      </c>
      <c r="V151">
        <v>136.44929999999999</v>
      </c>
      <c r="W151">
        <v>0.90110000000000001</v>
      </c>
      <c r="Y151" s="41" t="s">
        <v>61</v>
      </c>
      <c r="Z151" s="18"/>
      <c r="AA151" s="18"/>
      <c r="AB151" s="18"/>
      <c r="AC151" s="18"/>
      <c r="AD151" s="18"/>
      <c r="AE151" s="18">
        <v>135.74</v>
      </c>
      <c r="AF151" s="18">
        <v>0.19939999999999999</v>
      </c>
      <c r="AG151" s="18"/>
      <c r="AH151" s="18"/>
      <c r="AI151" s="18">
        <v>136.17179999999999</v>
      </c>
      <c r="AJ151" s="18">
        <v>0.89880000000000004</v>
      </c>
    </row>
    <row r="152" spans="5:36" x14ac:dyDescent="0.3">
      <c r="E152">
        <v>136.65199999999999</v>
      </c>
      <c r="F152">
        <v>0.24390000000000001</v>
      </c>
      <c r="I152">
        <v>137.1027</v>
      </c>
      <c r="J152">
        <v>0.93020000000000003</v>
      </c>
      <c r="R152">
        <v>136.91470000000001</v>
      </c>
      <c r="S152">
        <v>0.2349</v>
      </c>
      <c r="V152">
        <v>137.3655</v>
      </c>
      <c r="W152">
        <v>0.93140000000000001</v>
      </c>
      <c r="Y152" s="41" t="s">
        <v>61</v>
      </c>
      <c r="Z152" s="18"/>
      <c r="AA152" s="18"/>
      <c r="AB152" s="18"/>
      <c r="AC152" s="18"/>
      <c r="AD152" s="18"/>
      <c r="AE152" s="18">
        <v>136.6379</v>
      </c>
      <c r="AF152" s="18">
        <v>0.2102</v>
      </c>
      <c r="AG152" s="18"/>
      <c r="AH152" s="18"/>
      <c r="AI152" s="18">
        <v>137.0881</v>
      </c>
      <c r="AJ152" s="18">
        <v>0.93389999999999995</v>
      </c>
    </row>
    <row r="153" spans="5:36" x14ac:dyDescent="0.3">
      <c r="E153">
        <v>137.58320000000001</v>
      </c>
      <c r="F153">
        <v>0.2273</v>
      </c>
      <c r="I153">
        <v>138.0187</v>
      </c>
      <c r="J153">
        <v>0.90180000000000005</v>
      </c>
      <c r="R153">
        <v>137.84729999999999</v>
      </c>
      <c r="S153">
        <v>0.21809999999999999</v>
      </c>
      <c r="V153">
        <v>138.28149999999999</v>
      </c>
      <c r="W153">
        <v>0.90049999999999997</v>
      </c>
      <c r="Y153" s="41" t="s">
        <v>61</v>
      </c>
      <c r="Z153" s="18"/>
      <c r="AA153" s="18"/>
      <c r="AB153" s="18"/>
      <c r="AC153" s="18"/>
      <c r="AD153" s="18"/>
      <c r="AE153" s="18">
        <v>137.57310000000001</v>
      </c>
      <c r="AF153" s="18">
        <v>0.19500000000000001</v>
      </c>
      <c r="AG153" s="18"/>
      <c r="AH153" s="18"/>
      <c r="AI153" s="18">
        <v>138.0042</v>
      </c>
      <c r="AJ153" s="18">
        <v>0.8982</v>
      </c>
    </row>
    <row r="154" spans="5:36" x14ac:dyDescent="0.3">
      <c r="E154">
        <v>138.48429999999999</v>
      </c>
      <c r="F154">
        <v>0.2389</v>
      </c>
      <c r="I154">
        <v>138.935</v>
      </c>
      <c r="J154">
        <v>0.93069999999999997</v>
      </c>
      <c r="R154">
        <v>138.74690000000001</v>
      </c>
      <c r="S154">
        <v>0.22950000000000001</v>
      </c>
      <c r="V154">
        <v>139.1977</v>
      </c>
      <c r="W154">
        <v>0.93189999999999995</v>
      </c>
      <c r="Y154" s="41" t="s">
        <v>61</v>
      </c>
      <c r="Z154" s="18"/>
      <c r="AA154" s="18"/>
      <c r="AB154" s="18"/>
      <c r="AC154" s="18"/>
      <c r="AD154" s="18"/>
      <c r="AE154" s="18">
        <v>138.47040000000001</v>
      </c>
      <c r="AF154" s="18">
        <v>0.20530000000000001</v>
      </c>
      <c r="AG154" s="18"/>
      <c r="AH154" s="18"/>
      <c r="AI154" s="18">
        <v>138.9205</v>
      </c>
      <c r="AJ154" s="18">
        <v>0.93440000000000001</v>
      </c>
    </row>
    <row r="155" spans="5:36" x14ac:dyDescent="0.3">
      <c r="E155">
        <v>139.416</v>
      </c>
      <c r="F155">
        <v>0.22289999999999999</v>
      </c>
      <c r="I155">
        <v>139.851</v>
      </c>
      <c r="J155">
        <v>0.90129999999999999</v>
      </c>
      <c r="R155">
        <v>139.68</v>
      </c>
      <c r="S155">
        <v>0.21340000000000001</v>
      </c>
      <c r="V155">
        <v>140.11369999999999</v>
      </c>
      <c r="W155">
        <v>0.90010000000000001</v>
      </c>
      <c r="Y155" s="41" t="s">
        <v>61</v>
      </c>
      <c r="Z155" s="18"/>
      <c r="AA155" s="18"/>
      <c r="AB155" s="18"/>
      <c r="AC155" s="18"/>
      <c r="AD155" s="18"/>
      <c r="AE155" s="18">
        <v>139.40600000000001</v>
      </c>
      <c r="AF155" s="18">
        <v>0.19070000000000001</v>
      </c>
      <c r="AG155" s="18"/>
      <c r="AH155" s="18"/>
      <c r="AI155" s="18">
        <v>139.8366</v>
      </c>
      <c r="AJ155" s="18">
        <v>0.89770000000000005</v>
      </c>
    </row>
    <row r="156" spans="5:36" x14ac:dyDescent="0.3">
      <c r="E156">
        <v>140.31649999999999</v>
      </c>
      <c r="F156">
        <v>0.2349</v>
      </c>
      <c r="I156">
        <v>140.7672</v>
      </c>
      <c r="J156">
        <v>0.93110000000000004</v>
      </c>
      <c r="R156">
        <v>140.57929999999999</v>
      </c>
      <c r="S156">
        <v>0.22509999999999999</v>
      </c>
      <c r="V156">
        <v>141.0299</v>
      </c>
      <c r="W156">
        <v>0.9325</v>
      </c>
      <c r="Y156" s="41" t="s">
        <v>61</v>
      </c>
      <c r="Z156" s="18"/>
      <c r="AA156" s="18"/>
      <c r="AB156" s="18"/>
      <c r="AC156" s="18"/>
      <c r="AD156" s="18"/>
      <c r="AE156" s="18">
        <v>140.30289999999999</v>
      </c>
      <c r="AF156" s="18">
        <v>0.2006</v>
      </c>
      <c r="AG156" s="18"/>
      <c r="AH156" s="18"/>
      <c r="AI156" s="18">
        <v>140.75290000000001</v>
      </c>
      <c r="AJ156" s="18">
        <v>0.93500000000000005</v>
      </c>
    </row>
    <row r="157" spans="5:36" x14ac:dyDescent="0.3">
      <c r="E157">
        <v>141.24870000000001</v>
      </c>
      <c r="F157">
        <v>0.21870000000000001</v>
      </c>
      <c r="I157">
        <v>141.6831</v>
      </c>
      <c r="J157">
        <v>0.90080000000000005</v>
      </c>
      <c r="R157">
        <v>141.5129</v>
      </c>
      <c r="S157">
        <v>0.20960000000000001</v>
      </c>
      <c r="V157">
        <v>141.94589999999999</v>
      </c>
      <c r="W157">
        <v>0.89949999999999997</v>
      </c>
      <c r="Y157" s="41" t="s">
        <v>61</v>
      </c>
      <c r="Z157" s="18"/>
      <c r="AA157" s="18"/>
      <c r="AB157" s="18"/>
      <c r="AC157" s="18"/>
      <c r="AD157" s="18"/>
      <c r="AE157" s="18">
        <v>141.23920000000001</v>
      </c>
      <c r="AF157" s="18">
        <v>0.1867</v>
      </c>
      <c r="AG157" s="18"/>
      <c r="AH157" s="18"/>
      <c r="AI157" s="18">
        <v>141.66900000000001</v>
      </c>
      <c r="AJ157" s="18">
        <v>0.89710000000000001</v>
      </c>
    </row>
    <row r="158" spans="5:36" x14ac:dyDescent="0.3">
      <c r="E158">
        <v>142.14869999999999</v>
      </c>
      <c r="F158">
        <v>0.2303</v>
      </c>
      <c r="I158">
        <v>142.5993</v>
      </c>
      <c r="J158">
        <v>0.93149999999999999</v>
      </c>
      <c r="R158">
        <v>142.41159999999999</v>
      </c>
      <c r="S158">
        <v>0.22009999999999999</v>
      </c>
      <c r="V158">
        <v>142.8621</v>
      </c>
      <c r="W158">
        <v>0.93289999999999995</v>
      </c>
      <c r="Y158" s="41" t="s">
        <v>61</v>
      </c>
      <c r="Z158" s="18"/>
      <c r="AA158" s="18"/>
      <c r="AB158" s="18"/>
      <c r="AC158" s="18"/>
      <c r="AD158" s="18"/>
      <c r="AE158" s="18">
        <v>142.1354</v>
      </c>
      <c r="AF158" s="18">
        <v>0.1961</v>
      </c>
      <c r="AG158" s="18"/>
      <c r="AH158" s="18"/>
      <c r="AI158" s="18">
        <v>142.58529999999999</v>
      </c>
      <c r="AJ158" s="18">
        <v>0.9355</v>
      </c>
    </row>
    <row r="159" spans="5:36" x14ac:dyDescent="0.3">
      <c r="E159">
        <v>143.0813</v>
      </c>
      <c r="F159">
        <v>0.21410000000000001</v>
      </c>
      <c r="I159">
        <v>143.51519999999999</v>
      </c>
      <c r="J159">
        <v>0.90039999999999998</v>
      </c>
      <c r="R159">
        <v>143.34569999999999</v>
      </c>
      <c r="S159">
        <v>0.20469999999999999</v>
      </c>
      <c r="V159">
        <v>143.77809999999999</v>
      </c>
      <c r="W159">
        <v>0.89910000000000001</v>
      </c>
      <c r="Y159" s="41" t="s">
        <v>61</v>
      </c>
      <c r="Z159" s="18"/>
      <c r="AA159" s="18"/>
      <c r="AB159" s="18"/>
      <c r="AC159" s="18"/>
      <c r="AD159" s="18"/>
      <c r="AE159" s="18">
        <v>143.07220000000001</v>
      </c>
      <c r="AF159" s="18">
        <v>0.18229999999999999</v>
      </c>
      <c r="AG159" s="18"/>
      <c r="AH159" s="18"/>
      <c r="AI159" s="18">
        <v>143.50129999999999</v>
      </c>
      <c r="AJ159" s="18">
        <v>0.89670000000000005</v>
      </c>
    </row>
    <row r="160" spans="5:36" x14ac:dyDescent="0.3">
      <c r="E160">
        <v>143.98099999999999</v>
      </c>
      <c r="F160">
        <v>0.22509999999999999</v>
      </c>
      <c r="I160">
        <v>144.4314</v>
      </c>
      <c r="J160">
        <v>0.93210000000000004</v>
      </c>
      <c r="R160">
        <v>144.2439</v>
      </c>
      <c r="S160">
        <v>0.21540000000000001</v>
      </c>
      <c r="V160">
        <v>144.6944</v>
      </c>
      <c r="W160">
        <v>0.93340000000000001</v>
      </c>
      <c r="Y160" s="41" t="s">
        <v>61</v>
      </c>
      <c r="Z160" s="18"/>
      <c r="AA160" s="18"/>
      <c r="AB160" s="18"/>
      <c r="AC160" s="18"/>
      <c r="AD160" s="18"/>
      <c r="AE160" s="18">
        <v>143.96789999999999</v>
      </c>
      <c r="AF160" s="18">
        <v>0.1923</v>
      </c>
      <c r="AG160" s="18"/>
      <c r="AH160" s="18"/>
      <c r="AI160" s="18">
        <v>144.4178</v>
      </c>
      <c r="AJ160" s="18">
        <v>0.93610000000000004</v>
      </c>
    </row>
    <row r="161" spans="5:36" x14ac:dyDescent="0.3">
      <c r="E161">
        <v>144.91419999999999</v>
      </c>
      <c r="F161">
        <v>0.2102</v>
      </c>
      <c r="I161">
        <v>145.3475</v>
      </c>
      <c r="J161">
        <v>0.9</v>
      </c>
      <c r="R161">
        <v>145.17850000000001</v>
      </c>
      <c r="S161">
        <v>0.2011</v>
      </c>
      <c r="V161">
        <v>145.61060000000001</v>
      </c>
      <c r="W161">
        <v>0.89890000000000003</v>
      </c>
      <c r="Y161" s="41" t="s">
        <v>61</v>
      </c>
      <c r="Z161" s="18"/>
      <c r="AA161" s="18"/>
      <c r="AB161" s="18"/>
      <c r="AC161" s="18"/>
      <c r="AD161" s="18"/>
      <c r="AE161" s="18">
        <v>144.90539999999999</v>
      </c>
      <c r="AF161" s="18">
        <v>0.17860000000000001</v>
      </c>
      <c r="AG161" s="18"/>
      <c r="AH161" s="18"/>
      <c r="AI161" s="18">
        <v>145.3338</v>
      </c>
      <c r="AJ161" s="18">
        <v>0.89610000000000001</v>
      </c>
    </row>
    <row r="162" spans="5:36" x14ac:dyDescent="0.3">
      <c r="E162">
        <v>145.8133</v>
      </c>
      <c r="F162">
        <v>0.2215</v>
      </c>
      <c r="I162">
        <v>146.2637</v>
      </c>
      <c r="J162">
        <v>0.93240000000000001</v>
      </c>
      <c r="R162">
        <v>146.07660000000001</v>
      </c>
      <c r="S162">
        <v>0.21149999999999999</v>
      </c>
      <c r="V162">
        <v>146.52680000000001</v>
      </c>
      <c r="W162">
        <v>0.93359999999999999</v>
      </c>
      <c r="Y162" s="41" t="s">
        <v>61</v>
      </c>
      <c r="Z162" s="18"/>
      <c r="AA162" s="18"/>
      <c r="AB162" s="18"/>
      <c r="AC162" s="18"/>
      <c r="AD162" s="18"/>
      <c r="AE162" s="18">
        <v>145.8005</v>
      </c>
      <c r="AF162" s="18">
        <v>0.18770000000000001</v>
      </c>
      <c r="AG162" s="18"/>
      <c r="AH162" s="18"/>
      <c r="AI162" s="18">
        <v>146.25020000000001</v>
      </c>
      <c r="AJ162" s="18">
        <v>0.93669999999999998</v>
      </c>
    </row>
    <row r="163" spans="5:36" x14ac:dyDescent="0.3">
      <c r="E163">
        <v>146.74690000000001</v>
      </c>
      <c r="F163">
        <v>0.2059</v>
      </c>
      <c r="I163">
        <v>147.17959999999999</v>
      </c>
      <c r="J163">
        <v>0.89949999999999997</v>
      </c>
      <c r="R163">
        <v>147.01130000000001</v>
      </c>
      <c r="S163">
        <v>0.19769999999999999</v>
      </c>
      <c r="V163">
        <v>147.4427</v>
      </c>
      <c r="W163">
        <v>0.89829999999999999</v>
      </c>
      <c r="Y163" s="41" t="s">
        <v>61</v>
      </c>
      <c r="Z163" s="18"/>
      <c r="AA163" s="18"/>
      <c r="AB163" s="18"/>
      <c r="AC163" s="18"/>
      <c r="AD163" s="18"/>
      <c r="AE163" s="18">
        <v>146.73859999999999</v>
      </c>
      <c r="AF163" s="18">
        <v>0.17499999999999999</v>
      </c>
      <c r="AG163" s="18"/>
      <c r="AH163" s="18"/>
      <c r="AI163" s="18">
        <v>147.16630000000001</v>
      </c>
      <c r="AJ163" s="18">
        <v>0.89539999999999997</v>
      </c>
    </row>
    <row r="164" spans="5:36" x14ac:dyDescent="0.3">
      <c r="E164">
        <v>147.6456</v>
      </c>
      <c r="F164">
        <v>0.2167</v>
      </c>
      <c r="I164">
        <v>148.0958</v>
      </c>
      <c r="J164">
        <v>0.93289999999999995</v>
      </c>
      <c r="R164">
        <v>147.90880000000001</v>
      </c>
      <c r="S164">
        <v>0.20710000000000001</v>
      </c>
      <c r="V164">
        <v>148.35890000000001</v>
      </c>
      <c r="W164">
        <v>0.93410000000000004</v>
      </c>
      <c r="Y164" s="41" t="s">
        <v>61</v>
      </c>
      <c r="Z164" s="18"/>
      <c r="AA164" s="18"/>
      <c r="AB164" s="18"/>
      <c r="AC164" s="18"/>
      <c r="AD164" s="18"/>
      <c r="AE164" s="18">
        <v>147.63310000000001</v>
      </c>
      <c r="AF164" s="18">
        <v>0.1832</v>
      </c>
      <c r="AG164" s="18"/>
      <c r="AH164" s="18"/>
      <c r="AI164" s="18">
        <v>148.08269999999999</v>
      </c>
      <c r="AJ164" s="18">
        <v>0.93740000000000001</v>
      </c>
    </row>
    <row r="165" spans="5:36" x14ac:dyDescent="0.3">
      <c r="E165">
        <v>148.5797</v>
      </c>
      <c r="F165">
        <v>0.20169999999999999</v>
      </c>
      <c r="I165">
        <v>149.01179999999999</v>
      </c>
      <c r="J165">
        <v>0.89910000000000001</v>
      </c>
      <c r="R165">
        <v>148.84399999999999</v>
      </c>
      <c r="S165">
        <v>0.19389999999999999</v>
      </c>
      <c r="V165">
        <v>149.2749</v>
      </c>
      <c r="W165">
        <v>0.89780000000000004</v>
      </c>
      <c r="Y165" s="41" t="s">
        <v>61</v>
      </c>
      <c r="Z165" s="18"/>
      <c r="AA165" s="18"/>
      <c r="AB165" s="18"/>
      <c r="AC165" s="18"/>
      <c r="AD165" s="18"/>
      <c r="AE165" s="18">
        <v>148.572</v>
      </c>
      <c r="AF165" s="18">
        <v>0.1699</v>
      </c>
      <c r="AG165" s="18"/>
      <c r="AH165" s="18"/>
      <c r="AI165" s="18">
        <v>148.99879999999999</v>
      </c>
      <c r="AJ165" s="18">
        <v>0.89480000000000004</v>
      </c>
    </row>
    <row r="166" spans="5:36" x14ac:dyDescent="0.3">
      <c r="E166">
        <v>149.47790000000001</v>
      </c>
      <c r="F166">
        <v>0.21210000000000001</v>
      </c>
      <c r="I166">
        <v>149.9281</v>
      </c>
      <c r="J166">
        <v>0.93340000000000001</v>
      </c>
      <c r="R166">
        <v>149.74109999999999</v>
      </c>
      <c r="S166">
        <v>0.2029</v>
      </c>
      <c r="V166">
        <v>150.19110000000001</v>
      </c>
      <c r="W166">
        <v>0.93459999999999999</v>
      </c>
      <c r="Y166" s="41" t="s">
        <v>61</v>
      </c>
      <c r="Z166" s="18"/>
      <c r="AA166" s="18"/>
      <c r="AB166" s="18"/>
      <c r="AC166" s="18"/>
      <c r="AD166" s="18"/>
      <c r="AE166" s="18">
        <v>149.4658</v>
      </c>
      <c r="AF166" s="18">
        <v>0.17899999999999999</v>
      </c>
      <c r="AG166" s="18"/>
      <c r="AH166" s="18"/>
      <c r="AI166" s="18">
        <v>149.9153</v>
      </c>
      <c r="AJ166" s="18">
        <v>0.93810000000000004</v>
      </c>
    </row>
    <row r="167" spans="5:36" x14ac:dyDescent="0.3">
      <c r="E167">
        <v>150.41249999999999</v>
      </c>
      <c r="F167">
        <v>0.19769999999999999</v>
      </c>
      <c r="I167">
        <v>150.8441</v>
      </c>
      <c r="J167">
        <v>0.89859999999999995</v>
      </c>
      <c r="R167">
        <v>150.67699999999999</v>
      </c>
      <c r="S167">
        <v>0.18870000000000001</v>
      </c>
      <c r="V167">
        <v>151.107</v>
      </c>
      <c r="W167">
        <v>0.8972</v>
      </c>
      <c r="Y167" s="41" t="s">
        <v>61</v>
      </c>
      <c r="Z167" s="18"/>
      <c r="AA167" s="18"/>
      <c r="AB167" s="18"/>
      <c r="AC167" s="18"/>
      <c r="AD167" s="18"/>
      <c r="AE167" s="18">
        <v>150.40520000000001</v>
      </c>
      <c r="AF167" s="18">
        <v>0.1671</v>
      </c>
      <c r="AG167" s="18"/>
      <c r="AH167" s="18"/>
      <c r="AI167" s="18">
        <v>150.8313</v>
      </c>
      <c r="AJ167" s="18">
        <v>0.89410000000000001</v>
      </c>
    </row>
    <row r="168" spans="5:36" x14ac:dyDescent="0.3">
      <c r="E168">
        <v>151.31030000000001</v>
      </c>
      <c r="F168">
        <v>0.2077</v>
      </c>
      <c r="I168">
        <v>151.7604</v>
      </c>
      <c r="J168">
        <v>0.93400000000000005</v>
      </c>
      <c r="R168">
        <v>151.57320000000001</v>
      </c>
      <c r="S168">
        <v>0.1983</v>
      </c>
      <c r="V168">
        <v>152.02330000000001</v>
      </c>
      <c r="W168">
        <v>0.93530000000000002</v>
      </c>
      <c r="Y168" s="41" t="s">
        <v>61</v>
      </c>
      <c r="Z168" s="18"/>
      <c r="AA168" s="18"/>
      <c r="AB168" s="18"/>
      <c r="AC168" s="18"/>
      <c r="AD168" s="18"/>
      <c r="AE168" s="18">
        <v>151.29849999999999</v>
      </c>
      <c r="AF168" s="18">
        <v>0.17460000000000001</v>
      </c>
      <c r="AG168" s="18"/>
      <c r="AH168" s="18"/>
      <c r="AI168" s="18">
        <v>151.74780000000001</v>
      </c>
      <c r="AJ168" s="18">
        <v>0.93869999999999998</v>
      </c>
    </row>
    <row r="169" spans="5:36" x14ac:dyDescent="0.3">
      <c r="E169">
        <v>152.24549999999999</v>
      </c>
      <c r="F169">
        <v>0.19339999999999999</v>
      </c>
      <c r="I169">
        <v>152.6764</v>
      </c>
      <c r="J169">
        <v>0.89800000000000002</v>
      </c>
      <c r="R169">
        <v>152.50980000000001</v>
      </c>
      <c r="S169">
        <v>0.1847</v>
      </c>
      <c r="V169">
        <v>152.9393</v>
      </c>
      <c r="W169">
        <v>0.89680000000000004</v>
      </c>
      <c r="Y169" s="41" t="s">
        <v>61</v>
      </c>
      <c r="Z169" s="18"/>
      <c r="AA169" s="18"/>
      <c r="AB169" s="18"/>
      <c r="AC169" s="18"/>
      <c r="AD169" s="18"/>
      <c r="AE169" s="18">
        <v>152.23859999999999</v>
      </c>
      <c r="AF169" s="18">
        <v>0.1628</v>
      </c>
      <c r="AG169" s="18"/>
      <c r="AH169" s="18"/>
      <c r="AI169" s="18">
        <v>152.66380000000001</v>
      </c>
      <c r="AJ169" s="18">
        <v>0.89339999999999997</v>
      </c>
    </row>
    <row r="170" spans="5:36" x14ac:dyDescent="0.3">
      <c r="E170">
        <v>153.14259999999999</v>
      </c>
      <c r="F170">
        <v>0.20349999999999999</v>
      </c>
      <c r="I170">
        <v>153.59270000000001</v>
      </c>
      <c r="J170">
        <v>0.93459999999999999</v>
      </c>
      <c r="R170">
        <v>153.4058</v>
      </c>
      <c r="S170">
        <v>0.19389999999999999</v>
      </c>
      <c r="V170">
        <v>153.85560000000001</v>
      </c>
      <c r="W170">
        <v>0.93589999999999995</v>
      </c>
      <c r="Y170" s="41" t="s">
        <v>61</v>
      </c>
      <c r="Z170" s="18"/>
      <c r="AA170" s="18"/>
      <c r="AB170" s="18"/>
      <c r="AC170" s="18"/>
      <c r="AD170" s="18"/>
      <c r="AE170" s="18">
        <v>153.1311</v>
      </c>
      <c r="AF170" s="18">
        <v>0.17030000000000001</v>
      </c>
      <c r="AG170" s="18"/>
      <c r="AH170" s="18"/>
      <c r="AI170" s="18">
        <v>153.58019999999999</v>
      </c>
      <c r="AJ170" s="18">
        <v>0.93940000000000001</v>
      </c>
    </row>
    <row r="171" spans="5:36" x14ac:dyDescent="0.3">
      <c r="E171">
        <v>154.07849999999999</v>
      </c>
      <c r="F171">
        <v>0.18970000000000001</v>
      </c>
      <c r="I171">
        <v>154.5087</v>
      </c>
      <c r="J171">
        <v>0.89739999999999998</v>
      </c>
      <c r="R171">
        <v>154.34299999999999</v>
      </c>
      <c r="S171">
        <v>0.18090000000000001</v>
      </c>
      <c r="V171">
        <v>154.77170000000001</v>
      </c>
      <c r="W171">
        <v>0.89610000000000001</v>
      </c>
      <c r="Y171" s="41" t="s">
        <v>61</v>
      </c>
      <c r="Z171" s="18"/>
      <c r="AA171" s="18"/>
      <c r="AB171" s="18"/>
      <c r="AC171" s="18"/>
      <c r="AD171" s="18"/>
      <c r="AE171" s="18">
        <v>154.072</v>
      </c>
      <c r="AF171" s="18">
        <v>0.15870000000000001</v>
      </c>
      <c r="AG171" s="18"/>
      <c r="AH171" s="18"/>
      <c r="AI171" s="18">
        <v>154.49629999999999</v>
      </c>
      <c r="AJ171" s="18">
        <v>0.89280000000000004</v>
      </c>
    </row>
    <row r="172" spans="5:36" x14ac:dyDescent="0.3">
      <c r="E172">
        <v>154.97499999999999</v>
      </c>
      <c r="F172">
        <v>0.19889999999999999</v>
      </c>
      <c r="I172">
        <v>155.42500000000001</v>
      </c>
      <c r="J172">
        <v>0.93520000000000003</v>
      </c>
      <c r="R172">
        <v>155.2381</v>
      </c>
      <c r="S172">
        <v>0.18970000000000001</v>
      </c>
      <c r="V172">
        <v>155.68799999999999</v>
      </c>
      <c r="W172">
        <v>0.93659999999999999</v>
      </c>
      <c r="Y172" s="41" t="s">
        <v>61</v>
      </c>
      <c r="Z172" s="18"/>
      <c r="AA172" s="18"/>
      <c r="AB172" s="18"/>
      <c r="AC172" s="18"/>
      <c r="AD172" s="18"/>
      <c r="AE172" s="18">
        <v>154.96379999999999</v>
      </c>
      <c r="AF172" s="18">
        <v>0.1663</v>
      </c>
      <c r="AG172" s="18"/>
      <c r="AH172" s="18"/>
      <c r="AI172" s="18">
        <v>155.4128</v>
      </c>
      <c r="AJ172" s="18">
        <v>0.94010000000000005</v>
      </c>
    </row>
    <row r="173" spans="5:36" x14ac:dyDescent="0.3">
      <c r="E173">
        <v>155.91149999999999</v>
      </c>
      <c r="F173">
        <v>0.1852</v>
      </c>
      <c r="I173">
        <v>156.34100000000001</v>
      </c>
      <c r="J173">
        <v>0.89680000000000004</v>
      </c>
      <c r="R173">
        <v>156.17599999999999</v>
      </c>
      <c r="S173">
        <v>0.1772</v>
      </c>
      <c r="V173">
        <v>156.60400000000001</v>
      </c>
      <c r="W173">
        <v>0.89549999999999996</v>
      </c>
      <c r="Y173" s="41" t="s">
        <v>61</v>
      </c>
      <c r="Z173" s="18"/>
      <c r="AA173" s="18"/>
      <c r="AB173" s="18"/>
      <c r="AC173" s="18"/>
      <c r="AD173" s="18"/>
      <c r="AE173" s="18">
        <v>155.90549999999999</v>
      </c>
      <c r="AF173" s="18">
        <v>0.1542</v>
      </c>
      <c r="AG173" s="18"/>
      <c r="AH173" s="18"/>
      <c r="AI173" s="18">
        <v>156.3288</v>
      </c>
      <c r="AJ173" s="18">
        <v>0.8921</v>
      </c>
    </row>
    <row r="174" spans="5:36" x14ac:dyDescent="0.3">
      <c r="E174">
        <v>156.8074</v>
      </c>
      <c r="F174">
        <v>0.19439999999999999</v>
      </c>
      <c r="I174">
        <v>157.25729999999999</v>
      </c>
      <c r="J174">
        <v>0.93579999999999997</v>
      </c>
      <c r="R174">
        <v>157.07069999999999</v>
      </c>
      <c r="S174">
        <v>0.1857</v>
      </c>
      <c r="V174">
        <v>157.5204</v>
      </c>
      <c r="W174">
        <v>0.93710000000000004</v>
      </c>
      <c r="Y174" s="41" t="s">
        <v>61</v>
      </c>
      <c r="Z174" s="18"/>
      <c r="AA174" s="18"/>
      <c r="AB174" s="18"/>
      <c r="AC174" s="18"/>
      <c r="AD174" s="18"/>
      <c r="AE174" s="18">
        <v>156.79650000000001</v>
      </c>
      <c r="AF174" s="18">
        <v>0.16239999999999999</v>
      </c>
      <c r="AG174" s="18"/>
      <c r="AH174" s="18"/>
      <c r="AI174" s="18">
        <v>157.24529999999999</v>
      </c>
      <c r="AJ174" s="18">
        <v>0.94079999999999997</v>
      </c>
    </row>
    <row r="175" spans="5:36" x14ac:dyDescent="0.3">
      <c r="E175">
        <v>157.74449999999999</v>
      </c>
      <c r="F175">
        <v>0.18129999999999999</v>
      </c>
      <c r="I175">
        <v>158.17330000000001</v>
      </c>
      <c r="J175">
        <v>0.89629999999999999</v>
      </c>
      <c r="R175">
        <v>158.00919999999999</v>
      </c>
      <c r="S175">
        <v>0.17280000000000001</v>
      </c>
      <c r="V175">
        <v>158.43639999999999</v>
      </c>
      <c r="W175">
        <v>0.89490000000000003</v>
      </c>
      <c r="Y175" s="41" t="s">
        <v>61</v>
      </c>
      <c r="Z175" s="18"/>
      <c r="AA175" s="18"/>
      <c r="AB175" s="18"/>
      <c r="AC175" s="18"/>
      <c r="AD175" s="18"/>
      <c r="AE175" s="18">
        <v>157.739</v>
      </c>
      <c r="AF175" s="18">
        <v>0.15049999999999999</v>
      </c>
      <c r="AG175" s="18"/>
      <c r="AH175" s="18"/>
      <c r="AI175" s="18">
        <v>158.16139999999999</v>
      </c>
      <c r="AJ175" s="18">
        <v>0.89129999999999998</v>
      </c>
    </row>
    <row r="176" spans="5:36" x14ac:dyDescent="0.3">
      <c r="E176">
        <v>158.63990000000001</v>
      </c>
      <c r="F176">
        <v>0.19070000000000001</v>
      </c>
      <c r="I176">
        <v>159.08969999999999</v>
      </c>
      <c r="J176">
        <v>0.93640000000000001</v>
      </c>
      <c r="R176">
        <v>158.90309999999999</v>
      </c>
      <c r="S176">
        <v>0.18129999999999999</v>
      </c>
      <c r="V176">
        <v>159.3526</v>
      </c>
      <c r="W176">
        <v>0.93769999999999998</v>
      </c>
      <c r="Y176" s="41" t="s">
        <v>61</v>
      </c>
      <c r="Z176" s="18"/>
      <c r="AA176" s="18"/>
      <c r="AB176" s="18"/>
      <c r="AC176" s="18"/>
      <c r="AD176" s="18"/>
      <c r="AE176" s="18">
        <v>158.62909999999999</v>
      </c>
      <c r="AF176" s="18">
        <v>0.158</v>
      </c>
      <c r="AG176" s="18"/>
      <c r="AH176" s="18"/>
      <c r="AI176" s="18">
        <v>159.0778</v>
      </c>
      <c r="AJ176" s="18">
        <v>0.94159999999999999</v>
      </c>
    </row>
    <row r="177" spans="5:36" x14ac:dyDescent="0.3">
      <c r="E177">
        <v>159.57769999999999</v>
      </c>
      <c r="F177">
        <v>0.1772</v>
      </c>
      <c r="I177">
        <v>160.00569999999999</v>
      </c>
      <c r="J177">
        <v>0.89570000000000005</v>
      </c>
      <c r="R177">
        <v>159.84219999999999</v>
      </c>
      <c r="S177">
        <v>0.16869999999999999</v>
      </c>
      <c r="V177">
        <v>160.2687</v>
      </c>
      <c r="W177">
        <v>0.89439999999999997</v>
      </c>
      <c r="Y177" s="41" t="s">
        <v>61</v>
      </c>
      <c r="Z177" s="18"/>
      <c r="AA177" s="18"/>
      <c r="AB177" s="18"/>
      <c r="AC177" s="18"/>
      <c r="AD177" s="18"/>
      <c r="AE177" s="18">
        <v>159.57239999999999</v>
      </c>
      <c r="AF177" s="18">
        <v>0.14710000000000001</v>
      </c>
      <c r="AG177" s="18"/>
      <c r="AH177" s="18"/>
      <c r="AI177" s="18">
        <v>159.99369999999999</v>
      </c>
      <c r="AJ177" s="18">
        <v>0.89029999999999998</v>
      </c>
    </row>
    <row r="178" spans="5:36" x14ac:dyDescent="0.3">
      <c r="E178">
        <v>160.47239999999999</v>
      </c>
      <c r="F178">
        <v>0.1867</v>
      </c>
      <c r="I178">
        <v>160.9221</v>
      </c>
      <c r="J178">
        <v>0.93700000000000006</v>
      </c>
      <c r="R178">
        <v>160.73570000000001</v>
      </c>
      <c r="S178">
        <v>0.1772</v>
      </c>
      <c r="V178">
        <v>161.185</v>
      </c>
      <c r="W178">
        <v>0.93830000000000002</v>
      </c>
      <c r="Y178" s="41" t="s">
        <v>61</v>
      </c>
      <c r="Z178" s="18"/>
      <c r="AA178" s="18"/>
      <c r="AB178" s="18"/>
      <c r="AC178" s="18"/>
      <c r="AD178" s="18"/>
      <c r="AE178" s="18">
        <v>160.4616</v>
      </c>
      <c r="AF178" s="18">
        <v>0.1542</v>
      </c>
      <c r="AG178" s="18"/>
      <c r="AH178" s="18"/>
      <c r="AI178" s="18">
        <v>160.9101</v>
      </c>
      <c r="AJ178" s="18">
        <v>0.94240000000000002</v>
      </c>
    </row>
    <row r="179" spans="5:36" x14ac:dyDescent="0.3">
      <c r="E179">
        <v>161.41079999999999</v>
      </c>
      <c r="F179">
        <v>0.17330000000000001</v>
      </c>
      <c r="I179">
        <v>161.8381</v>
      </c>
      <c r="J179">
        <v>0.89510000000000001</v>
      </c>
      <c r="R179">
        <v>161.6755</v>
      </c>
      <c r="S179">
        <v>0.16470000000000001</v>
      </c>
      <c r="V179">
        <v>162.1011</v>
      </c>
      <c r="W179">
        <v>0.89370000000000005</v>
      </c>
      <c r="Y179" s="41" t="s">
        <v>61</v>
      </c>
      <c r="Z179" s="18"/>
      <c r="AA179" s="18"/>
      <c r="AB179" s="18"/>
      <c r="AC179" s="18"/>
      <c r="AD179" s="18"/>
      <c r="AE179" s="18">
        <v>161.4057</v>
      </c>
      <c r="AF179" s="18">
        <v>0.1434</v>
      </c>
      <c r="AG179" s="18"/>
      <c r="AH179" s="18"/>
      <c r="AI179" s="18">
        <v>161.8261</v>
      </c>
      <c r="AJ179" s="18">
        <v>0.88959999999999995</v>
      </c>
    </row>
    <row r="180" spans="5:36" x14ac:dyDescent="0.3">
      <c r="E180">
        <v>162.3049</v>
      </c>
      <c r="F180">
        <v>0.18229999999999999</v>
      </c>
      <c r="I180">
        <v>162.75450000000001</v>
      </c>
      <c r="J180">
        <v>0.93759999999999999</v>
      </c>
      <c r="R180">
        <v>162.56819999999999</v>
      </c>
      <c r="S180">
        <v>0.17280000000000001</v>
      </c>
      <c r="V180">
        <v>163.01740000000001</v>
      </c>
      <c r="W180">
        <v>0.93899999999999995</v>
      </c>
      <c r="Y180" s="41" t="s">
        <v>61</v>
      </c>
      <c r="Z180" s="18"/>
      <c r="AA180" s="18"/>
      <c r="AB180" s="18"/>
      <c r="AC180" s="18"/>
      <c r="AD180" s="18"/>
      <c r="AE180" s="18">
        <v>162.29419999999999</v>
      </c>
      <c r="AF180" s="18">
        <v>0.1502</v>
      </c>
      <c r="AG180" s="18"/>
      <c r="AH180" s="18"/>
      <c r="AI180" s="18">
        <v>162.74250000000001</v>
      </c>
      <c r="AJ180" s="18">
        <v>0.94320000000000004</v>
      </c>
    </row>
    <row r="181" spans="5:36" x14ac:dyDescent="0.3">
      <c r="E181">
        <v>163.2439</v>
      </c>
      <c r="F181">
        <v>0.16950000000000001</v>
      </c>
      <c r="I181">
        <v>163.6705</v>
      </c>
      <c r="J181">
        <v>0.89439999999999997</v>
      </c>
      <c r="R181">
        <v>163.5086</v>
      </c>
      <c r="S181">
        <v>0.16089999999999999</v>
      </c>
      <c r="V181">
        <v>163.93340000000001</v>
      </c>
      <c r="W181">
        <v>0.89300000000000002</v>
      </c>
      <c r="Y181" s="41" t="s">
        <v>61</v>
      </c>
      <c r="Z181" s="18"/>
      <c r="AA181" s="18"/>
      <c r="AB181" s="18"/>
      <c r="AC181" s="18"/>
      <c r="AD181" s="18"/>
      <c r="AE181" s="18">
        <v>163.23920000000001</v>
      </c>
      <c r="AF181" s="18">
        <v>0.13919999999999999</v>
      </c>
      <c r="AG181" s="18"/>
      <c r="AH181" s="18"/>
      <c r="AI181" s="18">
        <v>163.6585</v>
      </c>
      <c r="AJ181" s="18">
        <v>0.88880000000000003</v>
      </c>
    </row>
    <row r="182" spans="5:36" x14ac:dyDescent="0.3">
      <c r="E182">
        <v>164.13740000000001</v>
      </c>
      <c r="F182">
        <v>0.1777</v>
      </c>
      <c r="I182">
        <v>164.58690000000001</v>
      </c>
      <c r="J182">
        <v>0.93840000000000001</v>
      </c>
      <c r="R182">
        <v>164.4006</v>
      </c>
      <c r="S182">
        <v>0.16869999999999999</v>
      </c>
      <c r="V182">
        <v>164.84979999999999</v>
      </c>
      <c r="W182">
        <v>0.93979999999999997</v>
      </c>
      <c r="Y182" s="41" t="s">
        <v>61</v>
      </c>
      <c r="Z182" s="18"/>
      <c r="AA182" s="18"/>
      <c r="AB182" s="18"/>
      <c r="AC182" s="18"/>
      <c r="AD182" s="18"/>
      <c r="AE182" s="18">
        <v>164.12690000000001</v>
      </c>
      <c r="AF182" s="18">
        <v>0.14610000000000001</v>
      </c>
      <c r="AG182" s="18"/>
      <c r="AH182" s="18"/>
      <c r="AI182" s="18">
        <v>164.57499999999999</v>
      </c>
      <c r="AJ182" s="18">
        <v>0.94410000000000005</v>
      </c>
    </row>
    <row r="183" spans="5:36" x14ac:dyDescent="0.3">
      <c r="E183">
        <v>165.07730000000001</v>
      </c>
      <c r="F183">
        <v>0.16550000000000001</v>
      </c>
      <c r="I183">
        <v>165.50299999999999</v>
      </c>
      <c r="J183">
        <v>0.89380000000000004</v>
      </c>
      <c r="R183">
        <v>165.34200000000001</v>
      </c>
      <c r="S183">
        <v>0.15659999999999999</v>
      </c>
      <c r="V183">
        <v>165.76589999999999</v>
      </c>
      <c r="W183">
        <v>0.89229999999999998</v>
      </c>
      <c r="Y183" s="41" t="s">
        <v>61</v>
      </c>
      <c r="Z183" s="18"/>
      <c r="AA183" s="18"/>
      <c r="AB183" s="18"/>
      <c r="AC183" s="18"/>
      <c r="AD183" s="18"/>
      <c r="AE183" s="18">
        <v>165.0728</v>
      </c>
      <c r="AF183" s="18">
        <v>0.13569999999999999</v>
      </c>
      <c r="AG183" s="18"/>
      <c r="AH183" s="18"/>
      <c r="AI183" s="18">
        <v>165.49090000000001</v>
      </c>
      <c r="AJ183" s="18">
        <v>0.88780000000000003</v>
      </c>
    </row>
    <row r="184" spans="5:36" x14ac:dyDescent="0.3">
      <c r="E184">
        <v>165.97</v>
      </c>
      <c r="F184">
        <v>0.1741</v>
      </c>
      <c r="I184">
        <v>166.4194</v>
      </c>
      <c r="J184">
        <v>0.93889999999999996</v>
      </c>
      <c r="R184">
        <v>166.23330000000001</v>
      </c>
      <c r="S184">
        <v>0.16470000000000001</v>
      </c>
      <c r="V184">
        <v>166.68219999999999</v>
      </c>
      <c r="W184">
        <v>0.9405</v>
      </c>
      <c r="Y184" s="41" t="s">
        <v>61</v>
      </c>
      <c r="Z184" s="18"/>
      <c r="AA184" s="18"/>
      <c r="AB184" s="18"/>
      <c r="AC184" s="18"/>
      <c r="AD184" s="18"/>
      <c r="AE184" s="18">
        <v>165.95949999999999</v>
      </c>
      <c r="AF184" s="18">
        <v>0.14199999999999999</v>
      </c>
      <c r="AG184" s="18"/>
      <c r="AH184" s="18"/>
      <c r="AI184" s="18">
        <v>166.4074</v>
      </c>
      <c r="AJ184" s="18">
        <v>0.94520000000000004</v>
      </c>
    </row>
    <row r="185" spans="5:36" x14ac:dyDescent="0.3">
      <c r="E185">
        <v>166.91050000000001</v>
      </c>
      <c r="F185">
        <v>0.16170000000000001</v>
      </c>
      <c r="I185">
        <v>167.33539999999999</v>
      </c>
      <c r="J185">
        <v>0.89319999999999999</v>
      </c>
      <c r="R185">
        <v>167.1754</v>
      </c>
      <c r="S185">
        <v>0.15279999999999999</v>
      </c>
      <c r="V185">
        <v>167.59819999999999</v>
      </c>
      <c r="W185">
        <v>0.89139999999999997</v>
      </c>
      <c r="Y185" s="41" t="s">
        <v>61</v>
      </c>
      <c r="Z185" s="18"/>
      <c r="AA185" s="18"/>
      <c r="AB185" s="18"/>
      <c r="AC185" s="18"/>
      <c r="AD185" s="18"/>
      <c r="AE185" s="18">
        <v>166.90649999999999</v>
      </c>
      <c r="AF185" s="18">
        <v>0.1321</v>
      </c>
      <c r="AG185" s="18"/>
      <c r="AH185" s="18"/>
      <c r="AI185" s="18">
        <v>167.32339999999999</v>
      </c>
      <c r="AJ185" s="18">
        <v>0.88680000000000003</v>
      </c>
    </row>
    <row r="186" spans="5:36" x14ac:dyDescent="0.3">
      <c r="E186">
        <v>167.80260000000001</v>
      </c>
      <c r="F186">
        <v>0.1699</v>
      </c>
      <c r="I186">
        <v>168.2518</v>
      </c>
      <c r="J186">
        <v>0.93959999999999999</v>
      </c>
      <c r="R186">
        <v>168.0658</v>
      </c>
      <c r="S186">
        <v>0.16020000000000001</v>
      </c>
      <c r="V186">
        <v>168.5145</v>
      </c>
      <c r="W186">
        <v>0.94130000000000003</v>
      </c>
      <c r="Y186" s="41" t="s">
        <v>61</v>
      </c>
      <c r="Z186" s="18"/>
      <c r="AA186" s="18"/>
      <c r="AB186" s="18"/>
      <c r="AC186" s="18"/>
      <c r="AD186" s="18"/>
      <c r="AE186" s="18">
        <v>167.7921</v>
      </c>
      <c r="AF186" s="18">
        <v>0.13830000000000001</v>
      </c>
      <c r="AG186" s="18"/>
      <c r="AH186" s="18"/>
      <c r="AI186" s="18">
        <v>168.2398</v>
      </c>
      <c r="AJ186" s="18">
        <v>0.94599999999999995</v>
      </c>
    </row>
    <row r="187" spans="5:36" x14ac:dyDescent="0.3">
      <c r="E187">
        <v>168.74369999999999</v>
      </c>
      <c r="F187">
        <v>0.158</v>
      </c>
      <c r="I187">
        <v>169.1678</v>
      </c>
      <c r="J187">
        <v>0.89239999999999997</v>
      </c>
      <c r="R187">
        <v>169.00880000000001</v>
      </c>
      <c r="S187">
        <v>0.14829999999999999</v>
      </c>
      <c r="V187">
        <v>169.43049999999999</v>
      </c>
      <c r="W187">
        <v>0.89070000000000005</v>
      </c>
      <c r="Y187" s="41" t="s">
        <v>61</v>
      </c>
      <c r="Z187" s="18"/>
      <c r="AA187" s="18"/>
      <c r="AB187" s="18"/>
      <c r="AC187" s="18"/>
      <c r="AD187" s="18"/>
      <c r="AE187" s="18">
        <v>168.74010000000001</v>
      </c>
      <c r="AF187" s="18">
        <v>0.12839999999999999</v>
      </c>
      <c r="AG187" s="18"/>
      <c r="AH187" s="18"/>
      <c r="AI187" s="18">
        <v>169.1558</v>
      </c>
      <c r="AJ187" s="18">
        <v>0.88590000000000002</v>
      </c>
    </row>
    <row r="188" spans="5:36" x14ac:dyDescent="0.3">
      <c r="E188">
        <v>169.63509999999999</v>
      </c>
      <c r="F188">
        <v>0.16589999999999999</v>
      </c>
      <c r="I188">
        <v>170.08420000000001</v>
      </c>
      <c r="J188">
        <v>0.94040000000000001</v>
      </c>
      <c r="R188">
        <v>169.89830000000001</v>
      </c>
      <c r="S188">
        <v>0.15620000000000001</v>
      </c>
      <c r="V188">
        <v>170.34700000000001</v>
      </c>
      <c r="W188">
        <v>0.94210000000000005</v>
      </c>
      <c r="Y188" s="41" t="s">
        <v>61</v>
      </c>
      <c r="Z188" s="18"/>
      <c r="AA188" s="18"/>
      <c r="AB188" s="18"/>
      <c r="AC188" s="18"/>
      <c r="AD188" s="18"/>
      <c r="AE188" s="18">
        <v>169.62479999999999</v>
      </c>
      <c r="AF188" s="18">
        <v>0.13439999999999999</v>
      </c>
      <c r="AG188" s="18"/>
      <c r="AH188" s="18"/>
      <c r="AI188" s="18">
        <v>170.07220000000001</v>
      </c>
      <c r="AJ188" s="18">
        <v>0.94699999999999995</v>
      </c>
    </row>
    <row r="189" spans="5:36" x14ac:dyDescent="0.3">
      <c r="E189">
        <v>170.5771</v>
      </c>
      <c r="F189">
        <v>0.1542</v>
      </c>
      <c r="I189">
        <v>171.00020000000001</v>
      </c>
      <c r="J189">
        <v>0.89170000000000005</v>
      </c>
      <c r="R189">
        <v>170.84219999999999</v>
      </c>
      <c r="S189">
        <v>0.1449</v>
      </c>
      <c r="V189">
        <v>171.2629</v>
      </c>
      <c r="W189">
        <v>0.88980000000000004</v>
      </c>
      <c r="Y189" s="41" t="s">
        <v>61</v>
      </c>
      <c r="Z189" s="18"/>
      <c r="AA189" s="18"/>
      <c r="AB189" s="18"/>
      <c r="AC189" s="18"/>
      <c r="AD189" s="18"/>
      <c r="AE189" s="18">
        <v>170.57380000000001</v>
      </c>
      <c r="AF189" s="18">
        <v>0.1246</v>
      </c>
      <c r="AG189" s="18"/>
      <c r="AH189" s="18"/>
      <c r="AI189" s="18">
        <v>170.98820000000001</v>
      </c>
      <c r="AJ189" s="18">
        <v>0.88490000000000002</v>
      </c>
    </row>
    <row r="190" spans="5:36" x14ac:dyDescent="0.3">
      <c r="E190">
        <v>171.46770000000001</v>
      </c>
      <c r="F190">
        <v>0.16200000000000001</v>
      </c>
      <c r="I190">
        <v>171.91669999999999</v>
      </c>
      <c r="J190">
        <v>0.94110000000000005</v>
      </c>
      <c r="R190">
        <v>171.73079999999999</v>
      </c>
      <c r="S190">
        <v>0.15179999999999999</v>
      </c>
      <c r="V190">
        <v>172.17930000000001</v>
      </c>
      <c r="W190">
        <v>0.94299999999999995</v>
      </c>
      <c r="Y190" s="41" t="s">
        <v>61</v>
      </c>
      <c r="Z190" s="18"/>
      <c r="AA190" s="18"/>
      <c r="AB190" s="18"/>
      <c r="AC190" s="18"/>
      <c r="AD190" s="18"/>
      <c r="AE190" s="18">
        <v>171.45740000000001</v>
      </c>
      <c r="AF190" s="18">
        <v>0.13039999999999999</v>
      </c>
      <c r="AG190" s="18"/>
      <c r="AH190" s="18"/>
      <c r="AI190" s="18">
        <v>171.90459999999999</v>
      </c>
      <c r="AJ190" s="18">
        <v>0.94799999999999995</v>
      </c>
    </row>
    <row r="191" spans="5:36" x14ac:dyDescent="0.3">
      <c r="E191">
        <v>172.41040000000001</v>
      </c>
      <c r="F191">
        <v>0.15049999999999999</v>
      </c>
      <c r="I191">
        <v>172.83269999999999</v>
      </c>
      <c r="J191">
        <v>0.89100000000000001</v>
      </c>
      <c r="R191">
        <v>172.6756</v>
      </c>
      <c r="S191">
        <v>0.1411</v>
      </c>
      <c r="V191">
        <v>173.09530000000001</v>
      </c>
      <c r="W191">
        <v>0.88890000000000002</v>
      </c>
      <c r="Y191" s="41" t="s">
        <v>61</v>
      </c>
      <c r="Z191" s="18"/>
      <c r="AA191" s="18"/>
      <c r="AB191" s="18"/>
      <c r="AC191" s="18"/>
      <c r="AD191" s="18"/>
      <c r="AE191" s="18">
        <v>172.4075</v>
      </c>
      <c r="AF191" s="18">
        <v>0.1211</v>
      </c>
      <c r="AG191" s="18"/>
      <c r="AH191" s="18"/>
      <c r="AI191" s="18">
        <v>172.82040000000001</v>
      </c>
      <c r="AJ191" s="18">
        <v>0.88370000000000004</v>
      </c>
    </row>
    <row r="192" spans="5:36" x14ac:dyDescent="0.3">
      <c r="E192">
        <v>173.30029999999999</v>
      </c>
      <c r="F192">
        <v>0.15840000000000001</v>
      </c>
      <c r="I192">
        <v>173.7491</v>
      </c>
      <c r="J192">
        <v>0.94179999999999997</v>
      </c>
      <c r="R192">
        <v>173.5634</v>
      </c>
      <c r="S192">
        <v>0.1477</v>
      </c>
      <c r="V192">
        <v>174.01159999999999</v>
      </c>
      <c r="W192">
        <v>0.94379999999999997</v>
      </c>
      <c r="Y192" s="41" t="s">
        <v>61</v>
      </c>
      <c r="Z192" s="18"/>
      <c r="AA192" s="18"/>
      <c r="AB192" s="18"/>
      <c r="AC192" s="18"/>
      <c r="AD192" s="18"/>
      <c r="AE192" s="18">
        <v>173.28989999999999</v>
      </c>
      <c r="AF192" s="18">
        <v>0.1268</v>
      </c>
      <c r="AG192" s="18"/>
      <c r="AH192" s="18"/>
      <c r="AI192" s="18">
        <v>173.73689999999999</v>
      </c>
      <c r="AJ192" s="18">
        <v>0.94910000000000005</v>
      </c>
    </row>
    <row r="193" spans="5:36" x14ac:dyDescent="0.3">
      <c r="E193">
        <v>174.24379999999999</v>
      </c>
      <c r="F193">
        <v>0.14710000000000001</v>
      </c>
      <c r="I193">
        <v>174.6651</v>
      </c>
      <c r="J193">
        <v>0.89019999999999999</v>
      </c>
      <c r="R193">
        <v>174.50899999999999</v>
      </c>
      <c r="S193">
        <v>0.13730000000000001</v>
      </c>
      <c r="V193">
        <v>174.92750000000001</v>
      </c>
      <c r="W193">
        <v>0.88800000000000001</v>
      </c>
      <c r="Y193" s="41" t="s">
        <v>61</v>
      </c>
      <c r="Z193" s="18"/>
      <c r="AA193" s="18"/>
      <c r="AB193" s="18"/>
      <c r="AC193" s="18"/>
      <c r="AD193" s="18"/>
      <c r="AE193" s="18">
        <v>174.24119999999999</v>
      </c>
      <c r="AF193" s="18">
        <v>0.1174</v>
      </c>
      <c r="AG193" s="18"/>
      <c r="AH193" s="18"/>
      <c r="AI193" s="18">
        <v>174.65270000000001</v>
      </c>
      <c r="AJ193" s="18">
        <v>0.88260000000000005</v>
      </c>
    </row>
    <row r="194" spans="5:36" x14ac:dyDescent="0.3">
      <c r="E194">
        <v>175.13290000000001</v>
      </c>
      <c r="F194">
        <v>0.1542</v>
      </c>
      <c r="I194">
        <v>175.58150000000001</v>
      </c>
      <c r="J194">
        <v>0.94259999999999999</v>
      </c>
      <c r="R194">
        <v>175.39580000000001</v>
      </c>
      <c r="S194">
        <v>0.14399999999999999</v>
      </c>
      <c r="V194">
        <v>175.84389999999999</v>
      </c>
      <c r="W194">
        <v>0.94469999999999998</v>
      </c>
      <c r="Y194" s="41" t="s">
        <v>61</v>
      </c>
      <c r="Z194" s="18"/>
      <c r="AA194" s="18"/>
      <c r="AB194" s="18"/>
      <c r="AC194" s="18"/>
      <c r="AD194" s="18"/>
      <c r="AE194" s="18">
        <v>175.1224</v>
      </c>
      <c r="AF194" s="18">
        <v>0.1232</v>
      </c>
      <c r="AG194" s="18"/>
      <c r="AH194" s="18"/>
      <c r="AI194" s="18">
        <v>175.56909999999999</v>
      </c>
      <c r="AJ194" s="18">
        <v>0.95020000000000004</v>
      </c>
    </row>
    <row r="195" spans="5:36" x14ac:dyDescent="0.3">
      <c r="E195">
        <v>176.0772</v>
      </c>
      <c r="F195">
        <v>0.1431</v>
      </c>
      <c r="I195">
        <v>176.4975</v>
      </c>
      <c r="J195">
        <v>0.88939999999999997</v>
      </c>
      <c r="R195">
        <v>176.3424</v>
      </c>
      <c r="S195">
        <v>0.1336</v>
      </c>
      <c r="V195">
        <v>176.75970000000001</v>
      </c>
      <c r="W195">
        <v>0.88700000000000001</v>
      </c>
      <c r="Y195" s="41" t="s">
        <v>61</v>
      </c>
      <c r="Z195" s="18"/>
      <c r="AA195" s="18"/>
      <c r="AB195" s="18"/>
      <c r="AC195" s="18"/>
      <c r="AD195" s="18"/>
      <c r="AE195" s="18">
        <v>176.07490000000001</v>
      </c>
      <c r="AF195" s="18">
        <v>0.1142</v>
      </c>
      <c r="AG195" s="18"/>
      <c r="AH195" s="18"/>
      <c r="AI195" s="18">
        <v>176.48480000000001</v>
      </c>
      <c r="AJ195" s="18">
        <v>0.88119999999999998</v>
      </c>
    </row>
    <row r="196" spans="5:36" x14ac:dyDescent="0.3">
      <c r="E196">
        <v>176.96549999999999</v>
      </c>
      <c r="F196">
        <v>0.1502</v>
      </c>
      <c r="I196">
        <v>177.41390000000001</v>
      </c>
      <c r="J196">
        <v>0.94340000000000002</v>
      </c>
      <c r="R196">
        <v>177.22819999999999</v>
      </c>
      <c r="S196">
        <v>0.14000000000000001</v>
      </c>
      <c r="V196">
        <v>177.67609999999999</v>
      </c>
      <c r="W196">
        <v>0.94569999999999999</v>
      </c>
      <c r="Y196" s="41" t="s">
        <v>61</v>
      </c>
      <c r="Z196" s="18"/>
      <c r="AA196" s="18"/>
      <c r="AB196" s="18"/>
      <c r="AC196" s="18"/>
      <c r="AD196" s="18"/>
      <c r="AE196" s="18">
        <v>176.9547</v>
      </c>
      <c r="AF196" s="18">
        <v>0.1193</v>
      </c>
      <c r="AG196" s="18"/>
      <c r="AH196" s="18"/>
      <c r="AI196" s="18">
        <v>177.40100000000001</v>
      </c>
      <c r="AJ196" s="18">
        <v>0.95130000000000003</v>
      </c>
    </row>
    <row r="197" spans="5:36" x14ac:dyDescent="0.3">
      <c r="E197">
        <v>177.91069999999999</v>
      </c>
      <c r="F197">
        <v>0.1394</v>
      </c>
      <c r="I197">
        <v>178.32980000000001</v>
      </c>
      <c r="J197">
        <v>0.88839999999999997</v>
      </c>
      <c r="R197">
        <v>178.17570000000001</v>
      </c>
      <c r="S197">
        <v>0.13039999999999999</v>
      </c>
      <c r="V197">
        <v>178.59190000000001</v>
      </c>
      <c r="W197">
        <v>0.8861</v>
      </c>
      <c r="Y197" s="41" t="s">
        <v>61</v>
      </c>
      <c r="Z197" s="18"/>
      <c r="AA197" s="18"/>
      <c r="AB197" s="18"/>
      <c r="AC197" s="18"/>
      <c r="AD197" s="18"/>
      <c r="AE197" s="18">
        <v>177.9085</v>
      </c>
      <c r="AF197" s="18">
        <v>0.11020000000000001</v>
      </c>
      <c r="AG197" s="18"/>
      <c r="AH197" s="18"/>
      <c r="AI197" s="18">
        <v>178.3168</v>
      </c>
      <c r="AJ197" s="18">
        <v>0.88009999999999999</v>
      </c>
    </row>
    <row r="198" spans="5:36" x14ac:dyDescent="0.3">
      <c r="E198">
        <v>178.798</v>
      </c>
      <c r="F198">
        <v>0.14610000000000001</v>
      </c>
      <c r="I198">
        <v>179.24619999999999</v>
      </c>
      <c r="J198">
        <v>0.94450000000000001</v>
      </c>
      <c r="R198">
        <v>179.0607</v>
      </c>
      <c r="S198">
        <v>0.13619999999999999</v>
      </c>
      <c r="V198">
        <v>179.50829999999999</v>
      </c>
      <c r="W198">
        <v>0.9466</v>
      </c>
      <c r="Y198" s="41" t="s">
        <v>61</v>
      </c>
      <c r="Z198" s="18"/>
      <c r="AA198" s="18"/>
      <c r="AB198" s="18"/>
      <c r="AC198" s="18"/>
      <c r="AD198" s="18"/>
      <c r="AE198" s="18">
        <v>178.78700000000001</v>
      </c>
      <c r="AF198" s="18">
        <v>0.1157</v>
      </c>
      <c r="AG198" s="18"/>
      <c r="AH198" s="18"/>
      <c r="AI198" s="18">
        <v>179.23310000000001</v>
      </c>
      <c r="AJ198" s="18">
        <v>0.9526</v>
      </c>
    </row>
    <row r="199" spans="5:36" x14ac:dyDescent="0.3">
      <c r="E199">
        <v>179.74440000000001</v>
      </c>
      <c r="F199">
        <v>0.13539999999999999</v>
      </c>
      <c r="I199">
        <v>180.16220000000001</v>
      </c>
      <c r="J199">
        <v>0.88739999999999997</v>
      </c>
      <c r="R199">
        <v>180.0093</v>
      </c>
      <c r="S199">
        <v>0.12640000000000001</v>
      </c>
      <c r="V199">
        <v>180.42410000000001</v>
      </c>
      <c r="W199">
        <v>0.8851</v>
      </c>
      <c r="Y199" s="41" t="s">
        <v>61</v>
      </c>
      <c r="Z199" s="18"/>
      <c r="AA199" s="18"/>
      <c r="AB199" s="18"/>
      <c r="AC199" s="18"/>
      <c r="AD199" s="18"/>
      <c r="AE199" s="18">
        <v>179.7423</v>
      </c>
      <c r="AF199" s="18">
        <v>0.1065</v>
      </c>
      <c r="AG199" s="18"/>
      <c r="AH199" s="18"/>
      <c r="AI199" s="18">
        <v>180.14859999999999</v>
      </c>
      <c r="AJ199" s="18">
        <v>0.87849999999999995</v>
      </c>
    </row>
    <row r="200" spans="5:36" x14ac:dyDescent="0.3">
      <c r="E200">
        <v>180.63059999999999</v>
      </c>
      <c r="F200">
        <v>0.14199999999999999</v>
      </c>
      <c r="I200">
        <v>181.07859999999999</v>
      </c>
      <c r="J200">
        <v>0.94540000000000002</v>
      </c>
      <c r="R200">
        <v>180.89320000000001</v>
      </c>
      <c r="S200">
        <v>0.1323</v>
      </c>
      <c r="V200">
        <v>181.34049999999999</v>
      </c>
      <c r="W200">
        <v>0.9476</v>
      </c>
      <c r="Y200" s="41" t="s">
        <v>61</v>
      </c>
      <c r="Z200" s="18"/>
      <c r="AA200" s="18"/>
      <c r="AB200" s="18"/>
      <c r="AC200" s="18"/>
      <c r="AD200" s="18"/>
      <c r="AE200" s="18">
        <v>180.61920000000001</v>
      </c>
      <c r="AF200" s="18">
        <v>0.1118</v>
      </c>
      <c r="AG200" s="18"/>
      <c r="AH200" s="18"/>
      <c r="AI200" s="18">
        <v>181.065</v>
      </c>
      <c r="AJ200" s="18">
        <v>0.95409999999999995</v>
      </c>
    </row>
    <row r="201" spans="5:36" x14ac:dyDescent="0.3">
      <c r="E201">
        <v>181.5779</v>
      </c>
      <c r="F201">
        <v>0.13159999999999999</v>
      </c>
      <c r="I201">
        <v>181.99459999999999</v>
      </c>
      <c r="J201">
        <v>0.88649999999999995</v>
      </c>
      <c r="R201">
        <v>181.84270000000001</v>
      </c>
      <c r="S201">
        <v>0.123</v>
      </c>
      <c r="V201">
        <v>182.25630000000001</v>
      </c>
      <c r="W201">
        <v>0.88400000000000001</v>
      </c>
      <c r="Y201" s="41" t="s">
        <v>61</v>
      </c>
      <c r="Z201" s="18"/>
      <c r="AA201" s="18"/>
      <c r="AB201" s="18"/>
      <c r="AC201" s="18"/>
      <c r="AD201" s="18"/>
      <c r="AE201" s="18">
        <v>181.57579999999999</v>
      </c>
      <c r="AF201" s="18">
        <v>0.1036</v>
      </c>
      <c r="AG201" s="18"/>
      <c r="AH201" s="18"/>
      <c r="AI201" s="18">
        <v>181.98060000000001</v>
      </c>
      <c r="AJ201" s="18">
        <v>0.87719999999999998</v>
      </c>
    </row>
    <row r="202" spans="5:36" x14ac:dyDescent="0.3">
      <c r="E202">
        <v>182.4632</v>
      </c>
      <c r="F202">
        <v>0.1381</v>
      </c>
      <c r="I202">
        <v>182.911</v>
      </c>
      <c r="J202">
        <v>0.94640000000000002</v>
      </c>
      <c r="R202">
        <v>182.72550000000001</v>
      </c>
      <c r="S202">
        <v>0.12870000000000001</v>
      </c>
      <c r="V202">
        <v>183.17259999999999</v>
      </c>
      <c r="W202">
        <v>0.94869999999999999</v>
      </c>
      <c r="Y202" s="41" t="s">
        <v>61</v>
      </c>
      <c r="Z202" s="18"/>
      <c r="AA202" s="18"/>
      <c r="AB202" s="18"/>
      <c r="AC202" s="18"/>
      <c r="AD202" s="18"/>
      <c r="AE202" s="18">
        <v>182.45150000000001</v>
      </c>
      <c r="AF202" s="18">
        <v>0.1084</v>
      </c>
      <c r="AG202" s="18"/>
      <c r="AH202" s="18"/>
      <c r="AI202" s="18">
        <v>182.89680000000001</v>
      </c>
      <c r="AJ202" s="18">
        <v>0.95530000000000004</v>
      </c>
    </row>
    <row r="203" spans="5:36" x14ac:dyDescent="0.3">
      <c r="E203">
        <v>183.41149999999999</v>
      </c>
      <c r="F203">
        <v>0.128</v>
      </c>
      <c r="I203">
        <v>183.82689999999999</v>
      </c>
      <c r="J203">
        <v>0.88529999999999998</v>
      </c>
      <c r="R203">
        <v>183.6763</v>
      </c>
      <c r="S203">
        <v>0.1195</v>
      </c>
      <c r="V203">
        <v>184.08850000000001</v>
      </c>
      <c r="W203">
        <v>0.88290000000000002</v>
      </c>
      <c r="Y203" s="41" t="s">
        <v>61</v>
      </c>
      <c r="Z203" s="18"/>
      <c r="AA203" s="18"/>
      <c r="AB203" s="18"/>
      <c r="AC203" s="18"/>
      <c r="AD203" s="18"/>
      <c r="AE203" s="18">
        <v>183.40950000000001</v>
      </c>
      <c r="AF203" s="18">
        <v>0.1</v>
      </c>
      <c r="AG203" s="18"/>
      <c r="AH203" s="18"/>
      <c r="AI203" s="18">
        <v>183.8124</v>
      </c>
      <c r="AJ203" s="18">
        <v>0.87580000000000002</v>
      </c>
    </row>
    <row r="204" spans="5:36" x14ac:dyDescent="0.3">
      <c r="E204">
        <v>184.29570000000001</v>
      </c>
      <c r="F204">
        <v>0.1338</v>
      </c>
      <c r="I204">
        <v>184.7432</v>
      </c>
      <c r="J204">
        <v>0.94740000000000002</v>
      </c>
      <c r="R204">
        <v>184.55789999999999</v>
      </c>
      <c r="S204">
        <v>0.125</v>
      </c>
      <c r="V204">
        <v>185.00479999999999</v>
      </c>
      <c r="W204">
        <v>0.94969999999999999</v>
      </c>
      <c r="Y204" s="41" t="s">
        <v>61</v>
      </c>
      <c r="Z204" s="18"/>
      <c r="AA204" s="18"/>
      <c r="AB204" s="18"/>
      <c r="AC204" s="18"/>
      <c r="AD204" s="18"/>
      <c r="AE204" s="18">
        <v>184.28370000000001</v>
      </c>
      <c r="AF204" s="18">
        <v>0.1048</v>
      </c>
      <c r="AG204" s="18"/>
      <c r="AH204" s="18"/>
      <c r="AI204" s="18">
        <v>184.7287</v>
      </c>
      <c r="AJ204" s="18">
        <v>0.95679999999999998</v>
      </c>
    </row>
    <row r="205" spans="5:36" x14ac:dyDescent="0.3">
      <c r="E205">
        <v>185.24510000000001</v>
      </c>
      <c r="F205">
        <v>0.1241</v>
      </c>
      <c r="I205">
        <v>185.6591</v>
      </c>
      <c r="J205">
        <v>0.88429999999999997</v>
      </c>
      <c r="R205">
        <v>185.50980000000001</v>
      </c>
      <c r="S205">
        <v>0.1159</v>
      </c>
      <c r="V205">
        <v>185.9205</v>
      </c>
      <c r="W205">
        <v>0.88180000000000003</v>
      </c>
      <c r="Y205" s="41" t="s">
        <v>61</v>
      </c>
      <c r="Z205" s="18"/>
      <c r="AA205" s="18"/>
      <c r="AB205" s="18"/>
      <c r="AC205" s="18"/>
      <c r="AD205" s="18"/>
      <c r="AE205" s="18">
        <v>185.24340000000001</v>
      </c>
      <c r="AF205" s="18">
        <v>9.6600000000000005E-2</v>
      </c>
      <c r="AG205" s="18"/>
      <c r="AH205" s="18"/>
      <c r="AI205" s="18">
        <v>185.64420000000001</v>
      </c>
      <c r="AJ205" s="18">
        <v>0.87419999999999998</v>
      </c>
    </row>
    <row r="206" spans="5:36" x14ac:dyDescent="0.3">
      <c r="E206">
        <v>186.12809999999999</v>
      </c>
      <c r="F206">
        <v>0.13009999999999999</v>
      </c>
      <c r="I206">
        <v>186.5754</v>
      </c>
      <c r="J206">
        <v>0.94830000000000003</v>
      </c>
      <c r="R206">
        <v>186.3903</v>
      </c>
      <c r="S206">
        <v>0.1211</v>
      </c>
      <c r="V206">
        <v>186.83690000000001</v>
      </c>
      <c r="W206">
        <v>0.95089999999999997</v>
      </c>
      <c r="Y206" s="41" t="s">
        <v>61</v>
      </c>
      <c r="Z206" s="18"/>
      <c r="AA206" s="18"/>
      <c r="AB206" s="18"/>
      <c r="AC206" s="18"/>
      <c r="AD206" s="18"/>
      <c r="AE206" s="18">
        <v>186.11590000000001</v>
      </c>
      <c r="AF206" s="18">
        <v>0.1012</v>
      </c>
      <c r="AG206" s="18"/>
      <c r="AH206" s="18"/>
      <c r="AI206" s="18">
        <v>186.56049999999999</v>
      </c>
      <c r="AJ206" s="18">
        <v>0.95830000000000004</v>
      </c>
    </row>
    <row r="207" spans="5:36" x14ac:dyDescent="0.3">
      <c r="E207">
        <v>187.0787</v>
      </c>
      <c r="F207">
        <v>0.11990000000000001</v>
      </c>
      <c r="I207">
        <v>187.49109999999999</v>
      </c>
      <c r="J207">
        <v>0.88319999999999999</v>
      </c>
      <c r="R207">
        <v>187.3433</v>
      </c>
      <c r="S207">
        <v>0.11269999999999999</v>
      </c>
      <c r="V207">
        <v>187.7526</v>
      </c>
      <c r="W207">
        <v>0.88060000000000005</v>
      </c>
      <c r="Y207" s="41" t="s">
        <v>61</v>
      </c>
      <c r="Z207" s="18"/>
      <c r="AA207" s="18"/>
      <c r="AB207" s="18"/>
      <c r="AC207" s="18"/>
      <c r="AD207" s="18"/>
      <c r="AE207" s="18">
        <v>187.0772</v>
      </c>
      <c r="AF207" s="18">
        <v>9.3200000000000005E-2</v>
      </c>
      <c r="AG207" s="18"/>
      <c r="AH207" s="18"/>
      <c r="AI207" s="18">
        <v>187.4759</v>
      </c>
      <c r="AJ207" s="18">
        <v>0.87250000000000005</v>
      </c>
    </row>
    <row r="208" spans="5:36" x14ac:dyDescent="0.3">
      <c r="E208">
        <v>187.96039999999999</v>
      </c>
      <c r="F208">
        <v>0.12609999999999999</v>
      </c>
      <c r="I208">
        <v>188.4075</v>
      </c>
      <c r="J208">
        <v>0.94950000000000001</v>
      </c>
      <c r="R208">
        <v>188.2227</v>
      </c>
      <c r="S208">
        <v>0.1174</v>
      </c>
      <c r="V208">
        <v>188.66890000000001</v>
      </c>
      <c r="W208">
        <v>0.95209999999999995</v>
      </c>
      <c r="Y208" s="41" t="s">
        <v>61</v>
      </c>
      <c r="Z208" s="18"/>
      <c r="AA208" s="18"/>
      <c r="AB208" s="18"/>
      <c r="AC208" s="18"/>
      <c r="AD208" s="18"/>
      <c r="AE208" s="18">
        <v>187.94800000000001</v>
      </c>
      <c r="AF208" s="18">
        <v>9.7600000000000006E-2</v>
      </c>
      <c r="AG208" s="18"/>
      <c r="AH208" s="18"/>
      <c r="AI208" s="18">
        <v>188.3922</v>
      </c>
      <c r="AJ208" s="18">
        <v>0.96009999999999995</v>
      </c>
    </row>
    <row r="209" spans="5:36" x14ac:dyDescent="0.3">
      <c r="E209">
        <v>188.91220000000001</v>
      </c>
      <c r="F209">
        <v>0.1167</v>
      </c>
      <c r="I209">
        <v>189.32320000000001</v>
      </c>
      <c r="J209">
        <v>0.88190000000000002</v>
      </c>
      <c r="R209">
        <v>189.1772</v>
      </c>
      <c r="S209">
        <v>0.1089</v>
      </c>
      <c r="V209">
        <v>189.5847</v>
      </c>
      <c r="W209">
        <v>0.87939999999999996</v>
      </c>
      <c r="Y209" s="41" t="s">
        <v>61</v>
      </c>
      <c r="Z209" s="18"/>
      <c r="AA209" s="18"/>
      <c r="AB209" s="18"/>
      <c r="AC209" s="18"/>
      <c r="AD209" s="18"/>
      <c r="AE209" s="18">
        <v>188.911</v>
      </c>
      <c r="AF209" s="18">
        <v>9.01E-2</v>
      </c>
      <c r="AG209" s="18"/>
      <c r="AH209" s="18"/>
      <c r="AI209" s="18">
        <v>189.30760000000001</v>
      </c>
      <c r="AJ209" s="18">
        <v>0.87080000000000002</v>
      </c>
    </row>
    <row r="210" spans="5:36" x14ac:dyDescent="0.3">
      <c r="E210">
        <v>189.7928</v>
      </c>
      <c r="F210">
        <v>0.122</v>
      </c>
      <c r="I210">
        <v>190.23949999999999</v>
      </c>
      <c r="J210">
        <v>0.95069999999999999</v>
      </c>
      <c r="R210">
        <v>190.05510000000001</v>
      </c>
      <c r="S210">
        <v>0.114</v>
      </c>
      <c r="V210">
        <v>190.50110000000001</v>
      </c>
      <c r="W210">
        <v>0.95330000000000004</v>
      </c>
      <c r="Y210" s="41" t="s">
        <v>61</v>
      </c>
      <c r="Z210" s="18"/>
      <c r="AA210" s="18"/>
      <c r="AB210" s="18"/>
      <c r="AC210" s="18"/>
      <c r="AD210" s="18"/>
      <c r="AE210" s="18">
        <v>189.7801</v>
      </c>
      <c r="AF210" s="18">
        <v>9.4299999999999995E-2</v>
      </c>
      <c r="AG210" s="18"/>
      <c r="AH210" s="18"/>
      <c r="AI210" s="18">
        <v>190.22380000000001</v>
      </c>
      <c r="AJ210" s="18">
        <v>0.96160000000000001</v>
      </c>
    </row>
    <row r="211" spans="5:36" x14ac:dyDescent="0.3">
      <c r="E211">
        <v>190.7458</v>
      </c>
      <c r="F211">
        <v>0.1129</v>
      </c>
      <c r="I211">
        <v>191.15520000000001</v>
      </c>
      <c r="J211">
        <v>0.88070000000000004</v>
      </c>
      <c r="R211">
        <v>191.01089999999999</v>
      </c>
      <c r="S211">
        <v>0.1053</v>
      </c>
      <c r="V211">
        <v>191.41669999999999</v>
      </c>
      <c r="W211">
        <v>0.878</v>
      </c>
      <c r="Y211" s="41" t="s">
        <v>61</v>
      </c>
      <c r="Z211" s="18"/>
      <c r="AA211" s="18"/>
      <c r="AB211" s="18"/>
      <c r="AC211" s="18"/>
      <c r="AD211" s="18"/>
      <c r="AE211" s="18">
        <v>190.74459999999999</v>
      </c>
      <c r="AF211" s="18">
        <v>8.7400000000000005E-2</v>
      </c>
      <c r="AG211" s="18"/>
      <c r="AH211" s="18"/>
      <c r="AI211" s="18">
        <v>191.13910000000001</v>
      </c>
      <c r="AJ211" s="18">
        <v>0.86890000000000001</v>
      </c>
    </row>
    <row r="212" spans="5:36" x14ac:dyDescent="0.3">
      <c r="E212">
        <v>191.625</v>
      </c>
      <c r="F212">
        <v>0.11840000000000001</v>
      </c>
      <c r="I212">
        <v>192.07149999999999</v>
      </c>
      <c r="J212">
        <v>0.95199999999999996</v>
      </c>
      <c r="R212">
        <v>191.88749999999999</v>
      </c>
      <c r="S212">
        <v>0.11020000000000001</v>
      </c>
      <c r="V212">
        <v>192.333</v>
      </c>
      <c r="W212">
        <v>0.9546</v>
      </c>
      <c r="Y212" s="41" t="s">
        <v>61</v>
      </c>
      <c r="Z212" s="18"/>
      <c r="AA212" s="18"/>
      <c r="AB212" s="18"/>
      <c r="AC212" s="18"/>
      <c r="AD212" s="18"/>
      <c r="AE212" s="18">
        <v>191.6121</v>
      </c>
      <c r="AF212" s="18">
        <v>9.0700000000000003E-2</v>
      </c>
      <c r="AG212" s="18"/>
      <c r="AH212" s="18"/>
      <c r="AI212" s="18">
        <v>192.05529999999999</v>
      </c>
      <c r="AJ212" s="18">
        <v>0.96350000000000002</v>
      </c>
    </row>
    <row r="213" spans="5:36" x14ac:dyDescent="0.3">
      <c r="E213">
        <v>192.5795</v>
      </c>
      <c r="F213">
        <v>0.1094</v>
      </c>
      <c r="I213">
        <v>192.9871</v>
      </c>
      <c r="J213">
        <v>0.87929999999999997</v>
      </c>
      <c r="R213">
        <v>192.84460000000001</v>
      </c>
      <c r="S213">
        <v>0.1022</v>
      </c>
      <c r="V213">
        <v>193.24870000000001</v>
      </c>
      <c r="W213">
        <v>0.87680000000000002</v>
      </c>
      <c r="Y213" s="41" t="s">
        <v>61</v>
      </c>
      <c r="Z213" s="18"/>
      <c r="AA213" s="18"/>
      <c r="AB213" s="18"/>
      <c r="AC213" s="18"/>
      <c r="AD213" s="18"/>
      <c r="AE213" s="18">
        <v>192.5788</v>
      </c>
      <c r="AF213" s="18">
        <v>8.3599999999999994E-2</v>
      </c>
      <c r="AG213" s="18"/>
      <c r="AH213" s="18"/>
      <c r="AI213" s="18">
        <v>192.97049999999999</v>
      </c>
      <c r="AJ213" s="18">
        <v>0.86699999999999999</v>
      </c>
    </row>
    <row r="214" spans="5:36" x14ac:dyDescent="0.3">
      <c r="E214">
        <v>193.4573</v>
      </c>
      <c r="F214">
        <v>0.11459999999999999</v>
      </c>
      <c r="I214">
        <v>193.9034</v>
      </c>
      <c r="J214">
        <v>0.95309999999999995</v>
      </c>
      <c r="R214">
        <v>193.71979999999999</v>
      </c>
      <c r="S214">
        <v>0.107</v>
      </c>
      <c r="V214">
        <v>194.1651</v>
      </c>
      <c r="W214">
        <v>0.95589999999999997</v>
      </c>
      <c r="Y214" s="41" t="s">
        <v>61</v>
      </c>
      <c r="Z214" s="18"/>
      <c r="AA214" s="18"/>
      <c r="AB214" s="18"/>
      <c r="AC214" s="18"/>
      <c r="AD214" s="18"/>
      <c r="AE214" s="18">
        <v>193.44399999999999</v>
      </c>
      <c r="AF214" s="18">
        <v>8.7599999999999997E-2</v>
      </c>
      <c r="AG214" s="18"/>
      <c r="AH214" s="18"/>
      <c r="AI214" s="18">
        <v>193.88669999999999</v>
      </c>
      <c r="AJ214" s="18">
        <v>0.96540000000000004</v>
      </c>
    </row>
    <row r="215" spans="5:36" x14ac:dyDescent="0.3">
      <c r="E215">
        <v>194.41300000000001</v>
      </c>
      <c r="F215">
        <v>0.10589999999999999</v>
      </c>
      <c r="I215">
        <v>194.81890000000001</v>
      </c>
      <c r="J215">
        <v>0.878</v>
      </c>
      <c r="R215">
        <v>194.67850000000001</v>
      </c>
      <c r="S215">
        <v>9.8699999999999996E-2</v>
      </c>
      <c r="V215">
        <v>195.0806</v>
      </c>
      <c r="W215">
        <v>0.87519999999999998</v>
      </c>
      <c r="Y215" s="41" t="s">
        <v>61</v>
      </c>
      <c r="Z215" s="18"/>
      <c r="AA215" s="18"/>
      <c r="AB215" s="18"/>
      <c r="AC215" s="18"/>
      <c r="AD215" s="18"/>
      <c r="AE215" s="18">
        <v>194.4128</v>
      </c>
      <c r="AF215" s="18">
        <v>8.0699999999999994E-2</v>
      </c>
      <c r="AG215" s="18"/>
      <c r="AH215" s="18"/>
      <c r="AI215" s="18">
        <v>194.80189999999999</v>
      </c>
      <c r="AJ215" s="18">
        <v>0.8649</v>
      </c>
    </row>
    <row r="216" spans="5:36" x14ac:dyDescent="0.3">
      <c r="E216">
        <v>195.2895</v>
      </c>
      <c r="F216">
        <v>0.1108</v>
      </c>
      <c r="I216">
        <v>195.73509999999999</v>
      </c>
      <c r="J216">
        <v>0.95440000000000003</v>
      </c>
      <c r="R216">
        <v>195.5521</v>
      </c>
      <c r="S216">
        <v>0.10340000000000001</v>
      </c>
      <c r="V216">
        <v>195.99690000000001</v>
      </c>
      <c r="W216">
        <v>0.95740000000000003</v>
      </c>
      <c r="Y216" s="41" t="s">
        <v>61</v>
      </c>
      <c r="Z216" s="18"/>
      <c r="AA216" s="18"/>
      <c r="AB216" s="18"/>
      <c r="AC216" s="18"/>
      <c r="AD216" s="18"/>
      <c r="AE216" s="18">
        <v>195.27590000000001</v>
      </c>
      <c r="AF216" s="18">
        <v>8.4199999999999997E-2</v>
      </c>
      <c r="AG216" s="18"/>
      <c r="AH216" s="18"/>
      <c r="AI216" s="18">
        <v>195.71799999999999</v>
      </c>
      <c r="AJ216" s="18">
        <v>0.96730000000000005</v>
      </c>
    </row>
    <row r="217" spans="5:36" x14ac:dyDescent="0.3">
      <c r="E217">
        <v>196.2465</v>
      </c>
      <c r="F217">
        <v>0.1023</v>
      </c>
      <c r="I217">
        <v>196.6506</v>
      </c>
      <c r="J217">
        <v>0.87660000000000005</v>
      </c>
      <c r="R217">
        <v>196.51230000000001</v>
      </c>
      <c r="S217">
        <v>9.5500000000000002E-2</v>
      </c>
      <c r="V217">
        <v>196.91239999999999</v>
      </c>
      <c r="W217">
        <v>0.87360000000000004</v>
      </c>
      <c r="Y217" s="41" t="s">
        <v>61</v>
      </c>
      <c r="Z217" s="18"/>
      <c r="AA217" s="18"/>
      <c r="AB217" s="18"/>
      <c r="AC217" s="18"/>
      <c r="AD217" s="18"/>
      <c r="AE217" s="18">
        <v>196.2465</v>
      </c>
      <c r="AF217" s="18">
        <v>7.8E-2</v>
      </c>
      <c r="AG217" s="18"/>
      <c r="AH217" s="18"/>
      <c r="AI217" s="18">
        <v>196.63290000000001</v>
      </c>
      <c r="AJ217" s="18">
        <v>0.86270000000000002</v>
      </c>
    </row>
    <row r="218" spans="5:36" x14ac:dyDescent="0.3">
      <c r="E218">
        <v>197.1216</v>
      </c>
      <c r="F218">
        <v>0.1072</v>
      </c>
      <c r="I218">
        <v>197.5668</v>
      </c>
      <c r="J218">
        <v>0.95569999999999999</v>
      </c>
      <c r="R218">
        <v>197.38419999999999</v>
      </c>
      <c r="S218">
        <v>0.1</v>
      </c>
      <c r="V218">
        <v>197.82859999999999</v>
      </c>
      <c r="W218">
        <v>0.95889999999999997</v>
      </c>
      <c r="Y218" s="41" t="s">
        <v>61</v>
      </c>
      <c r="Z218" s="18"/>
      <c r="AA218" s="18"/>
      <c r="AB218" s="18"/>
      <c r="AC218" s="18"/>
      <c r="AD218" s="18"/>
      <c r="AE218" s="18">
        <v>197.10740000000001</v>
      </c>
      <c r="AF218" s="18">
        <v>8.1100000000000005E-2</v>
      </c>
      <c r="AG218" s="18"/>
      <c r="AH218" s="18"/>
      <c r="AI218" s="18">
        <v>197.54900000000001</v>
      </c>
      <c r="AJ218" s="18">
        <v>0.96940000000000004</v>
      </c>
    </row>
    <row r="219" spans="5:36" x14ac:dyDescent="0.3">
      <c r="E219">
        <v>198.08</v>
      </c>
      <c r="F219">
        <v>9.8900000000000002E-2</v>
      </c>
      <c r="I219">
        <v>198.48220000000001</v>
      </c>
      <c r="J219">
        <v>0.87509999999999999</v>
      </c>
      <c r="R219">
        <v>198.3459</v>
      </c>
      <c r="S219">
        <v>9.2600000000000002E-2</v>
      </c>
      <c r="V219">
        <v>198.744</v>
      </c>
      <c r="W219">
        <v>0.87180000000000002</v>
      </c>
      <c r="Y219" s="41" t="s">
        <v>61</v>
      </c>
      <c r="Z219" s="18"/>
      <c r="AA219" s="18"/>
      <c r="AB219" s="18"/>
      <c r="AC219" s="18"/>
      <c r="AD219" s="18"/>
      <c r="AE219" s="18">
        <v>198.08070000000001</v>
      </c>
      <c r="AF219" s="18">
        <v>7.4499999999999997E-2</v>
      </c>
      <c r="AG219" s="18"/>
      <c r="AH219" s="18"/>
      <c r="AI219" s="18">
        <v>198.4639</v>
      </c>
      <c r="AJ219" s="18">
        <v>0.86040000000000005</v>
      </c>
    </row>
    <row r="220" spans="5:36" x14ac:dyDescent="0.3">
      <c r="E220">
        <v>198.95359999999999</v>
      </c>
      <c r="F220">
        <v>0.10340000000000001</v>
      </c>
      <c r="I220">
        <v>199.39840000000001</v>
      </c>
      <c r="J220">
        <v>0.95750000000000002</v>
      </c>
      <c r="R220">
        <v>199.21610000000001</v>
      </c>
      <c r="S220">
        <v>9.6699999999999994E-2</v>
      </c>
      <c r="V220">
        <v>199.6602</v>
      </c>
      <c r="W220">
        <v>0.96060000000000001</v>
      </c>
      <c r="Y220" s="41" t="s">
        <v>61</v>
      </c>
      <c r="Z220" s="18"/>
      <c r="AA220" s="18"/>
      <c r="AB220" s="18"/>
      <c r="AC220" s="18"/>
      <c r="AD220" s="18"/>
      <c r="AE220" s="18">
        <v>198.9391</v>
      </c>
      <c r="AF220" s="18">
        <v>7.7899999999999997E-2</v>
      </c>
      <c r="AG220" s="18"/>
      <c r="AH220" s="18"/>
      <c r="AI220" s="18">
        <v>199.3801</v>
      </c>
      <c r="AJ220" s="18">
        <v>0.97189999999999999</v>
      </c>
    </row>
    <row r="221" spans="5:36" x14ac:dyDescent="0.3">
      <c r="E221">
        <v>199.91390000000001</v>
      </c>
      <c r="F221">
        <v>9.5399999999999999E-2</v>
      </c>
      <c r="I221">
        <v>200.31389999999999</v>
      </c>
      <c r="J221">
        <v>0.87329999999999997</v>
      </c>
      <c r="R221">
        <v>200.17959999999999</v>
      </c>
      <c r="S221">
        <v>8.9499999999999996E-2</v>
      </c>
      <c r="V221">
        <v>200.57560000000001</v>
      </c>
      <c r="W221">
        <v>0.87009999999999998</v>
      </c>
      <c r="Y221" s="41" t="s">
        <v>61</v>
      </c>
      <c r="Z221" s="18"/>
      <c r="AA221" s="18"/>
      <c r="AB221" s="18"/>
      <c r="AC221" s="18"/>
      <c r="AD221" s="18"/>
      <c r="AE221" s="18">
        <v>199.91489999999999</v>
      </c>
      <c r="AF221" s="18">
        <v>7.1599999999999997E-2</v>
      </c>
      <c r="AG221" s="18"/>
      <c r="AH221" s="18"/>
      <c r="AI221" s="18">
        <v>200.29480000000001</v>
      </c>
      <c r="AJ221" s="18">
        <v>0.85760000000000003</v>
      </c>
    </row>
    <row r="222" spans="5:36" x14ac:dyDescent="0.3">
      <c r="E222">
        <v>200.78559999999999</v>
      </c>
      <c r="F222">
        <v>9.9900000000000003E-2</v>
      </c>
      <c r="I222">
        <v>201.23</v>
      </c>
      <c r="J222">
        <v>0.95909999999999995</v>
      </c>
      <c r="R222">
        <v>201.04810000000001</v>
      </c>
      <c r="S222">
        <v>9.3299999999999994E-2</v>
      </c>
      <c r="V222">
        <v>201.49170000000001</v>
      </c>
      <c r="W222">
        <v>0.96220000000000006</v>
      </c>
      <c r="Y222" s="41" t="s">
        <v>61</v>
      </c>
      <c r="Z222" s="18"/>
      <c r="AA222" s="18"/>
      <c r="AB222" s="18"/>
      <c r="AC222" s="18"/>
      <c r="AD222" s="18"/>
      <c r="AE222" s="18">
        <v>200.7704</v>
      </c>
      <c r="AF222" s="18">
        <v>7.4800000000000005E-2</v>
      </c>
      <c r="AG222" s="18"/>
      <c r="AH222" s="18"/>
      <c r="AI222" s="18">
        <v>201.21080000000001</v>
      </c>
      <c r="AJ222" s="18">
        <v>0.97440000000000004</v>
      </c>
    </row>
    <row r="223" spans="5:36" x14ac:dyDescent="0.3">
      <c r="E223">
        <v>201.7475</v>
      </c>
      <c r="F223">
        <v>9.2299999999999993E-2</v>
      </c>
      <c r="I223">
        <v>202.1454</v>
      </c>
      <c r="J223">
        <v>0.87150000000000005</v>
      </c>
      <c r="R223">
        <v>202.01339999999999</v>
      </c>
      <c r="S223">
        <v>8.6300000000000002E-2</v>
      </c>
      <c r="V223">
        <v>202.40700000000001</v>
      </c>
      <c r="W223">
        <v>0.86850000000000005</v>
      </c>
      <c r="Y223" s="41" t="s">
        <v>61</v>
      </c>
      <c r="Z223" s="18"/>
      <c r="AA223" s="18"/>
      <c r="AB223" s="18"/>
      <c r="AC223" s="18"/>
      <c r="AD223" s="18"/>
      <c r="AE223" s="18">
        <v>201.749</v>
      </c>
      <c r="AF223" s="18">
        <v>6.8699999999999997E-2</v>
      </c>
      <c r="AG223" s="18"/>
      <c r="AH223" s="18"/>
      <c r="AI223" s="18">
        <v>202.12530000000001</v>
      </c>
      <c r="AJ223" s="18">
        <v>0.85470000000000002</v>
      </c>
    </row>
    <row r="224" spans="5:36" x14ac:dyDescent="0.3">
      <c r="E224">
        <v>202.6174</v>
      </c>
      <c r="F224">
        <v>9.64E-2</v>
      </c>
      <c r="I224">
        <v>203.06139999999999</v>
      </c>
      <c r="J224">
        <v>0.9607</v>
      </c>
      <c r="R224">
        <v>202.8802</v>
      </c>
      <c r="S224">
        <v>9.01E-2</v>
      </c>
      <c r="V224">
        <v>203.32329999999999</v>
      </c>
      <c r="W224">
        <v>0.96399999999999997</v>
      </c>
      <c r="Y224" s="41" t="s">
        <v>61</v>
      </c>
      <c r="Z224" s="18"/>
      <c r="AA224" s="18"/>
      <c r="AB224" s="18"/>
      <c r="AC224" s="18"/>
      <c r="AD224" s="18"/>
      <c r="AE224" s="18">
        <v>202.60149999999999</v>
      </c>
      <c r="AF224" s="18">
        <v>7.1599999999999997E-2</v>
      </c>
      <c r="AG224" s="18"/>
      <c r="AH224" s="18"/>
      <c r="AI224" s="18">
        <v>203.0412</v>
      </c>
      <c r="AJ224" s="18">
        <v>0.97699999999999998</v>
      </c>
    </row>
    <row r="225" spans="5:36" x14ac:dyDescent="0.3">
      <c r="E225">
        <v>203.58109999999999</v>
      </c>
      <c r="F225">
        <v>8.8900000000000007E-2</v>
      </c>
      <c r="I225">
        <v>203.97659999999999</v>
      </c>
      <c r="J225">
        <v>0.86970000000000003</v>
      </c>
      <c r="R225">
        <v>203.84729999999999</v>
      </c>
      <c r="S225">
        <v>8.3299999999999999E-2</v>
      </c>
      <c r="V225">
        <v>204.23849999999999</v>
      </c>
      <c r="W225">
        <v>0.86650000000000005</v>
      </c>
      <c r="Y225" s="41" t="s">
        <v>61</v>
      </c>
      <c r="Z225" s="18"/>
      <c r="AA225" s="18"/>
      <c r="AB225" s="18"/>
      <c r="AC225" s="18"/>
      <c r="AD225" s="18"/>
      <c r="AE225" s="18">
        <v>203.58279999999999</v>
      </c>
      <c r="AF225" s="18">
        <v>6.59E-2</v>
      </c>
      <c r="AG225" s="18"/>
      <c r="AH225" s="18"/>
      <c r="AI225" s="18">
        <v>203.9556</v>
      </c>
      <c r="AJ225" s="18">
        <v>0.85189999999999999</v>
      </c>
    </row>
    <row r="226" spans="5:36" x14ac:dyDescent="0.3">
      <c r="E226">
        <v>204.44909999999999</v>
      </c>
      <c r="F226">
        <v>9.2999999999999999E-2</v>
      </c>
      <c r="I226">
        <v>204.89279999999999</v>
      </c>
      <c r="J226">
        <v>0.96250000000000002</v>
      </c>
      <c r="R226">
        <v>204.71209999999999</v>
      </c>
      <c r="S226">
        <v>8.6800000000000002E-2</v>
      </c>
      <c r="V226">
        <v>205.15469999999999</v>
      </c>
      <c r="W226">
        <v>0.96589999999999998</v>
      </c>
      <c r="Y226" s="41" t="s">
        <v>61</v>
      </c>
      <c r="Z226" s="18"/>
      <c r="AA226" s="18"/>
      <c r="AB226" s="18"/>
      <c r="AC226" s="18"/>
      <c r="AD226" s="18"/>
      <c r="AE226" s="18">
        <v>204.43270000000001</v>
      </c>
      <c r="AF226" s="18">
        <v>6.8599999999999994E-2</v>
      </c>
      <c r="AG226" s="18"/>
      <c r="AH226" s="18"/>
      <c r="AI226" s="18">
        <v>204.8715</v>
      </c>
      <c r="AJ226" s="18">
        <v>0.97970000000000002</v>
      </c>
    </row>
    <row r="227" spans="5:36" x14ac:dyDescent="0.3">
      <c r="E227">
        <v>205.41489999999999</v>
      </c>
      <c r="F227">
        <v>8.5599999999999996E-2</v>
      </c>
      <c r="I227">
        <v>205.80789999999999</v>
      </c>
      <c r="J227">
        <v>0.86780000000000002</v>
      </c>
      <c r="R227">
        <v>205.68100000000001</v>
      </c>
      <c r="S227">
        <v>8.0799999999999997E-2</v>
      </c>
      <c r="V227">
        <v>206.07</v>
      </c>
      <c r="W227">
        <v>0.86450000000000005</v>
      </c>
      <c r="Y227" s="41" t="s">
        <v>61</v>
      </c>
      <c r="Z227" s="18"/>
      <c r="AA227" s="18"/>
      <c r="AB227" s="18"/>
      <c r="AC227" s="18"/>
      <c r="AD227" s="18"/>
      <c r="AE227" s="18">
        <v>205.417</v>
      </c>
      <c r="AF227" s="18">
        <v>6.2799999999999995E-2</v>
      </c>
      <c r="AG227" s="18"/>
      <c r="AH227" s="18"/>
      <c r="AI227" s="18">
        <v>205.78579999999999</v>
      </c>
      <c r="AJ227" s="18">
        <v>0.84899999999999998</v>
      </c>
    </row>
    <row r="228" spans="5:36" x14ac:dyDescent="0.3">
      <c r="E228">
        <v>206.2809</v>
      </c>
      <c r="F228">
        <v>8.9499999999999996E-2</v>
      </c>
      <c r="I228">
        <v>206.72399999999999</v>
      </c>
      <c r="J228">
        <v>0.96440000000000003</v>
      </c>
      <c r="R228">
        <v>206.54400000000001</v>
      </c>
      <c r="S228">
        <v>8.3699999999999997E-2</v>
      </c>
      <c r="V228">
        <v>206.9862</v>
      </c>
      <c r="W228">
        <v>0.96789999999999998</v>
      </c>
      <c r="Y228" s="41" t="s">
        <v>61</v>
      </c>
      <c r="Z228" s="18"/>
      <c r="AA228" s="18"/>
      <c r="AB228" s="18"/>
      <c r="AC228" s="18"/>
      <c r="AD228" s="18"/>
      <c r="AE228" s="18">
        <v>206.2637</v>
      </c>
      <c r="AF228" s="18">
        <v>6.5600000000000006E-2</v>
      </c>
      <c r="AG228" s="18"/>
      <c r="AH228" s="18"/>
      <c r="AI228" s="18">
        <v>206.70169999999999</v>
      </c>
      <c r="AJ228" s="18">
        <v>0.98280000000000001</v>
      </c>
    </row>
    <row r="229" spans="5:36" x14ac:dyDescent="0.3">
      <c r="E229">
        <v>207.24850000000001</v>
      </c>
      <c r="F229">
        <v>8.2699999999999996E-2</v>
      </c>
      <c r="I229">
        <v>207.63910000000001</v>
      </c>
      <c r="J229">
        <v>0.86570000000000003</v>
      </c>
      <c r="R229">
        <v>207.5155</v>
      </c>
      <c r="S229">
        <v>7.7200000000000005E-2</v>
      </c>
      <c r="V229">
        <v>207.90119999999999</v>
      </c>
      <c r="W229">
        <v>0.86219999999999997</v>
      </c>
      <c r="Y229" s="41" t="s">
        <v>61</v>
      </c>
      <c r="Z229" s="18"/>
      <c r="AA229" s="18"/>
      <c r="AB229" s="18"/>
      <c r="AC229" s="18"/>
      <c r="AD229" s="18"/>
      <c r="AE229" s="18">
        <v>207.25129999999999</v>
      </c>
      <c r="AF229" s="18">
        <v>6.0100000000000001E-2</v>
      </c>
      <c r="AG229" s="18"/>
      <c r="AH229" s="18"/>
      <c r="AI229" s="18">
        <v>207.61590000000001</v>
      </c>
      <c r="AJ229" s="18">
        <v>0.84550000000000003</v>
      </c>
    </row>
    <row r="230" spans="5:36" x14ac:dyDescent="0.3">
      <c r="E230">
        <v>208.11250000000001</v>
      </c>
      <c r="F230">
        <v>8.6199999999999999E-2</v>
      </c>
      <c r="I230">
        <v>208.55510000000001</v>
      </c>
      <c r="J230">
        <v>0.96640000000000004</v>
      </c>
      <c r="R230">
        <v>208.37569999999999</v>
      </c>
      <c r="S230">
        <v>8.0600000000000005E-2</v>
      </c>
      <c r="V230">
        <v>208.81729999999999</v>
      </c>
      <c r="W230">
        <v>0.97</v>
      </c>
      <c r="Y230" s="41" t="s">
        <v>61</v>
      </c>
      <c r="Z230" s="18"/>
      <c r="AA230" s="18"/>
      <c r="AB230" s="18"/>
      <c r="AC230" s="18"/>
      <c r="AD230" s="18"/>
      <c r="AE230" s="18">
        <v>208.09450000000001</v>
      </c>
      <c r="AF230" s="18">
        <v>6.2600000000000003E-2</v>
      </c>
      <c r="AG230" s="18"/>
      <c r="AH230" s="18"/>
      <c r="AI230" s="18">
        <v>208.5316</v>
      </c>
      <c r="AJ230" s="18">
        <v>0.98599999999999999</v>
      </c>
    </row>
    <row r="231" spans="5:36" x14ac:dyDescent="0.3">
      <c r="E231">
        <v>209.0823</v>
      </c>
      <c r="F231">
        <v>7.9500000000000001E-2</v>
      </c>
      <c r="I231">
        <v>209.4701</v>
      </c>
      <c r="J231">
        <v>0.86360000000000003</v>
      </c>
      <c r="R231">
        <v>209.34950000000001</v>
      </c>
      <c r="S231">
        <v>7.4200000000000002E-2</v>
      </c>
      <c r="V231">
        <v>209.73230000000001</v>
      </c>
      <c r="W231">
        <v>0.8599</v>
      </c>
      <c r="Y231" s="41" t="s">
        <v>61</v>
      </c>
      <c r="Z231" s="18"/>
      <c r="AA231" s="18"/>
      <c r="AB231" s="18"/>
      <c r="AC231" s="18"/>
      <c r="AD231" s="18"/>
      <c r="AE231" s="18">
        <v>209.0856</v>
      </c>
      <c r="AF231" s="18">
        <v>5.74E-2</v>
      </c>
      <c r="AG231" s="18"/>
      <c r="AH231" s="18"/>
      <c r="AI231" s="18">
        <v>209.44560000000001</v>
      </c>
      <c r="AJ231" s="18">
        <v>0.84199999999999997</v>
      </c>
    </row>
    <row r="232" spans="5:36" x14ac:dyDescent="0.3">
      <c r="E232">
        <v>209.9442</v>
      </c>
      <c r="F232">
        <v>8.2799999999999999E-2</v>
      </c>
      <c r="I232">
        <v>210.3862</v>
      </c>
      <c r="J232">
        <v>0.96860000000000002</v>
      </c>
      <c r="R232">
        <v>210.20740000000001</v>
      </c>
      <c r="S232">
        <v>7.7499999999999999E-2</v>
      </c>
      <c r="V232">
        <v>210.64830000000001</v>
      </c>
      <c r="W232">
        <v>0.97219999999999995</v>
      </c>
      <c r="Y232" s="41" t="s">
        <v>61</v>
      </c>
      <c r="Z232" s="18"/>
      <c r="AA232" s="18"/>
      <c r="AB232" s="18"/>
      <c r="AC232" s="18"/>
      <c r="AD232" s="18"/>
      <c r="AE232" s="18">
        <v>209.92529999999999</v>
      </c>
      <c r="AF232" s="18">
        <v>5.9700000000000003E-2</v>
      </c>
      <c r="AG232" s="18"/>
      <c r="AH232" s="18"/>
      <c r="AI232" s="18">
        <v>210.3614</v>
      </c>
      <c r="AJ232" s="18">
        <v>0.98960000000000004</v>
      </c>
    </row>
    <row r="233" spans="5:36" x14ac:dyDescent="0.3">
      <c r="E233">
        <v>210.91630000000001</v>
      </c>
      <c r="F233">
        <v>7.6499999999999999E-2</v>
      </c>
      <c r="I233">
        <v>211.30109999999999</v>
      </c>
      <c r="J233">
        <v>0.86119999999999997</v>
      </c>
      <c r="R233">
        <v>211.18340000000001</v>
      </c>
      <c r="S233">
        <v>7.1499999999999994E-2</v>
      </c>
      <c r="V233">
        <v>211.56319999999999</v>
      </c>
      <c r="W233">
        <v>0.85750000000000004</v>
      </c>
      <c r="Y233" s="41" t="s">
        <v>61</v>
      </c>
      <c r="Z233" s="18"/>
      <c r="AA233" s="18"/>
      <c r="AB233" s="18"/>
      <c r="AC233" s="18"/>
      <c r="AD233" s="18"/>
      <c r="AE233" s="18">
        <v>210.9205</v>
      </c>
      <c r="AF233" s="18">
        <v>5.45E-2</v>
      </c>
      <c r="AG233" s="18"/>
      <c r="AH233" s="18"/>
      <c r="AI233" s="18">
        <v>211.27520000000001</v>
      </c>
      <c r="AJ233" s="18">
        <v>0.83799999999999997</v>
      </c>
    </row>
    <row r="234" spans="5:36" x14ac:dyDescent="0.3">
      <c r="E234">
        <v>211.7756</v>
      </c>
      <c r="F234">
        <v>7.9600000000000004E-2</v>
      </c>
      <c r="I234">
        <v>212.21709999999999</v>
      </c>
      <c r="J234">
        <v>0.97070000000000001</v>
      </c>
      <c r="R234">
        <v>212.03890000000001</v>
      </c>
      <c r="S234">
        <v>7.4499999999999997E-2</v>
      </c>
      <c r="V234">
        <v>212.47909999999999</v>
      </c>
      <c r="W234">
        <v>0.97450000000000003</v>
      </c>
      <c r="Y234" s="41" t="s">
        <v>61</v>
      </c>
      <c r="Z234" s="18"/>
      <c r="AA234" s="18"/>
      <c r="AB234" s="18"/>
      <c r="AC234" s="18"/>
      <c r="AD234" s="18"/>
      <c r="AE234" s="18">
        <v>211.7559</v>
      </c>
      <c r="AF234" s="18">
        <v>5.6800000000000003E-2</v>
      </c>
      <c r="AG234" s="18"/>
      <c r="AH234" s="18"/>
      <c r="AI234" s="18">
        <v>212.1909</v>
      </c>
      <c r="AJ234" s="18">
        <v>0.99339999999999995</v>
      </c>
    </row>
    <row r="235" spans="5:36" x14ac:dyDescent="0.3">
      <c r="E235">
        <v>212.75020000000001</v>
      </c>
      <c r="F235">
        <v>7.3200000000000001E-2</v>
      </c>
      <c r="I235">
        <v>213.1318</v>
      </c>
      <c r="J235">
        <v>0.85880000000000001</v>
      </c>
      <c r="R235">
        <v>213.01759999999999</v>
      </c>
      <c r="S235">
        <v>6.8400000000000002E-2</v>
      </c>
      <c r="V235">
        <v>213.3938</v>
      </c>
      <c r="W235">
        <v>0.8548</v>
      </c>
      <c r="Y235" s="41" t="s">
        <v>61</v>
      </c>
      <c r="Z235" s="18"/>
      <c r="AA235" s="18"/>
      <c r="AB235" s="18"/>
      <c r="AC235" s="18"/>
      <c r="AD235" s="18"/>
      <c r="AE235" s="18">
        <v>212.7552</v>
      </c>
      <c r="AF235" s="18">
        <v>5.1799999999999999E-2</v>
      </c>
      <c r="AG235" s="18"/>
      <c r="AH235" s="18"/>
      <c r="AI235" s="18">
        <v>213.10429999999999</v>
      </c>
      <c r="AJ235" s="18">
        <v>0.83340000000000003</v>
      </c>
    </row>
    <row r="236" spans="5:36" x14ac:dyDescent="0.3">
      <c r="E236">
        <v>213.607</v>
      </c>
      <c r="F236">
        <v>7.6499999999999999E-2</v>
      </c>
      <c r="I236">
        <v>214.048</v>
      </c>
      <c r="J236">
        <v>0.97350000000000003</v>
      </c>
      <c r="R236">
        <v>213.87020000000001</v>
      </c>
      <c r="S236">
        <v>7.1400000000000005E-2</v>
      </c>
      <c r="V236">
        <v>214.3098</v>
      </c>
      <c r="W236">
        <v>0.97719999999999996</v>
      </c>
      <c r="Y236" s="41" t="s">
        <v>61</v>
      </c>
      <c r="Z236" s="18"/>
      <c r="AA236" s="18"/>
      <c r="AB236" s="18"/>
      <c r="AC236" s="18"/>
      <c r="AD236" s="18"/>
      <c r="AE236" s="18">
        <v>213.58580000000001</v>
      </c>
      <c r="AF236" s="18">
        <v>5.3999999999999999E-2</v>
      </c>
      <c r="AG236" s="18"/>
      <c r="AH236" s="18"/>
      <c r="AI236" s="18">
        <v>214.0198</v>
      </c>
      <c r="AJ236" s="18">
        <v>0.99750000000000005</v>
      </c>
    </row>
    <row r="237" spans="5:36" x14ac:dyDescent="0.3">
      <c r="E237">
        <v>214.58449999999999</v>
      </c>
      <c r="F237">
        <v>7.0300000000000001E-2</v>
      </c>
      <c r="I237">
        <v>214.96279999999999</v>
      </c>
      <c r="J237">
        <v>0.85609999999999997</v>
      </c>
      <c r="R237">
        <v>214.85169999999999</v>
      </c>
      <c r="S237">
        <v>6.5600000000000006E-2</v>
      </c>
      <c r="V237">
        <v>215.2243</v>
      </c>
      <c r="W237">
        <v>0.8518</v>
      </c>
      <c r="Y237" s="41" t="s">
        <v>61</v>
      </c>
      <c r="Z237" s="18"/>
      <c r="AA237" s="18"/>
      <c r="AB237" s="18"/>
      <c r="AC237" s="18"/>
      <c r="AD237" s="18"/>
      <c r="AE237" s="18">
        <v>214.58949999999999</v>
      </c>
      <c r="AF237" s="18">
        <v>4.9299999999999997E-2</v>
      </c>
      <c r="AG237" s="18"/>
      <c r="AH237" s="18"/>
      <c r="AI237" s="18">
        <v>214.93289999999999</v>
      </c>
      <c r="AJ237" s="18">
        <v>0.82879999999999998</v>
      </c>
    </row>
    <row r="238" spans="5:36" x14ac:dyDescent="0.3">
      <c r="E238">
        <v>215.4385</v>
      </c>
      <c r="F238">
        <v>7.3400000000000007E-2</v>
      </c>
      <c r="I238">
        <v>215.87880000000001</v>
      </c>
      <c r="J238">
        <v>0.97589999999999999</v>
      </c>
      <c r="R238">
        <v>215.7013</v>
      </c>
      <c r="S238">
        <v>6.8500000000000005E-2</v>
      </c>
      <c r="V238">
        <v>216.1403</v>
      </c>
      <c r="W238">
        <v>0.98009999999999997</v>
      </c>
      <c r="Y238" s="41" t="s">
        <v>61</v>
      </c>
      <c r="Z238" s="18"/>
      <c r="AA238" s="18"/>
      <c r="AB238" s="18"/>
      <c r="AC238" s="18"/>
      <c r="AD238" s="18"/>
      <c r="AE238" s="18">
        <v>215.41560000000001</v>
      </c>
      <c r="AF238" s="18">
        <v>5.1200000000000002E-2</v>
      </c>
      <c r="AG238" s="18"/>
      <c r="AH238" s="18"/>
      <c r="AI238" s="18">
        <v>215.84829999999999</v>
      </c>
      <c r="AJ238" s="18">
        <v>1.002</v>
      </c>
    </row>
    <row r="239" spans="5:36" x14ac:dyDescent="0.3">
      <c r="E239">
        <v>216.4187</v>
      </c>
      <c r="F239">
        <v>6.7199999999999996E-2</v>
      </c>
      <c r="I239">
        <v>216.79349999999999</v>
      </c>
      <c r="J239">
        <v>0.85350000000000004</v>
      </c>
      <c r="R239">
        <v>216.6859</v>
      </c>
      <c r="S239">
        <v>6.3E-2</v>
      </c>
      <c r="V239">
        <v>217.0547</v>
      </c>
      <c r="W239">
        <v>0.84870000000000001</v>
      </c>
      <c r="Y239" s="41" t="s">
        <v>61</v>
      </c>
      <c r="Z239" s="18"/>
      <c r="AA239" s="18"/>
      <c r="AB239" s="18"/>
      <c r="AC239" s="18"/>
      <c r="AD239" s="18"/>
      <c r="AE239" s="18">
        <v>216.4246</v>
      </c>
      <c r="AF239" s="18">
        <v>4.65E-2</v>
      </c>
      <c r="AG239" s="18"/>
      <c r="AH239" s="18"/>
      <c r="AI239" s="18">
        <v>216.7612</v>
      </c>
      <c r="AJ239" s="18">
        <v>0.82369999999999999</v>
      </c>
    </row>
    <row r="240" spans="5:36" x14ac:dyDescent="0.3">
      <c r="E240">
        <v>217.26990000000001</v>
      </c>
      <c r="F240">
        <v>7.0400000000000004E-2</v>
      </c>
      <c r="I240">
        <v>217.70949999999999</v>
      </c>
      <c r="J240">
        <v>0.97860000000000003</v>
      </c>
      <c r="R240">
        <v>217.53229999999999</v>
      </c>
      <c r="S240">
        <v>6.5699999999999995E-2</v>
      </c>
      <c r="V240">
        <v>217.97049999999999</v>
      </c>
      <c r="W240">
        <v>0.9829</v>
      </c>
      <c r="Y240" s="41" t="s">
        <v>61</v>
      </c>
      <c r="Z240" s="18"/>
      <c r="AA240" s="18"/>
      <c r="AB240" s="18"/>
      <c r="AC240" s="18"/>
      <c r="AD240" s="18"/>
      <c r="AE240" s="18">
        <v>217.24520000000001</v>
      </c>
      <c r="AF240" s="18">
        <v>4.8500000000000001E-2</v>
      </c>
      <c r="AG240" s="18"/>
      <c r="AH240" s="18"/>
      <c r="AI240" s="18">
        <v>217.6764</v>
      </c>
      <c r="AJ240" s="18">
        <v>1.0067999999999999</v>
      </c>
    </row>
    <row r="241" spans="5:36" x14ac:dyDescent="0.3">
      <c r="E241">
        <v>218.25309999999999</v>
      </c>
      <c r="F241">
        <v>6.4500000000000002E-2</v>
      </c>
      <c r="I241">
        <v>218.624</v>
      </c>
      <c r="J241">
        <v>0.85040000000000004</v>
      </c>
      <c r="R241">
        <v>218.52019999999999</v>
      </c>
      <c r="S241">
        <v>6.0100000000000001E-2</v>
      </c>
      <c r="V241">
        <v>218.88480000000001</v>
      </c>
      <c r="W241">
        <v>0.84570000000000001</v>
      </c>
      <c r="Y241" s="41" t="s">
        <v>61</v>
      </c>
      <c r="Z241" s="18"/>
      <c r="AA241" s="18"/>
      <c r="AB241" s="18"/>
      <c r="AC241" s="18"/>
      <c r="AD241" s="18"/>
      <c r="AE241" s="18">
        <v>218.2595</v>
      </c>
      <c r="AF241" s="18">
        <v>4.3900000000000002E-2</v>
      </c>
      <c r="AG241" s="18"/>
      <c r="AH241" s="18"/>
      <c r="AI241" s="18">
        <v>218.58879999999999</v>
      </c>
      <c r="AJ241" s="18">
        <v>0.81799999999999995</v>
      </c>
    </row>
    <row r="242" spans="5:36" x14ac:dyDescent="0.3">
      <c r="E242">
        <v>219.10130000000001</v>
      </c>
      <c r="F242">
        <v>6.7199999999999996E-2</v>
      </c>
      <c r="I242">
        <v>219.53989999999999</v>
      </c>
      <c r="J242">
        <v>0.98140000000000005</v>
      </c>
      <c r="R242">
        <v>219.36340000000001</v>
      </c>
      <c r="S242">
        <v>6.2700000000000006E-2</v>
      </c>
      <c r="V242">
        <v>219.8006</v>
      </c>
      <c r="W242">
        <v>0.98599999999999999</v>
      </c>
      <c r="Y242" s="41" t="s">
        <v>61</v>
      </c>
      <c r="Z242" s="18"/>
      <c r="AA242" s="18"/>
      <c r="AB242" s="18"/>
      <c r="AC242" s="18"/>
      <c r="AD242" s="18"/>
      <c r="AE242" s="18">
        <v>219.07419999999999</v>
      </c>
      <c r="AF242" s="18">
        <v>4.58E-2</v>
      </c>
      <c r="AG242" s="18"/>
      <c r="AH242" s="18"/>
      <c r="AI242" s="18">
        <v>219.50399999999999</v>
      </c>
      <c r="AJ242" s="18">
        <v>1.0124</v>
      </c>
    </row>
    <row r="243" spans="5:36" x14ac:dyDescent="0.3">
      <c r="E243">
        <v>220.0874</v>
      </c>
      <c r="F243">
        <v>6.1600000000000002E-2</v>
      </c>
      <c r="I243">
        <v>220.45419999999999</v>
      </c>
      <c r="J243">
        <v>0.84719999999999995</v>
      </c>
      <c r="R243">
        <v>220.3545</v>
      </c>
      <c r="S243">
        <v>5.7500000000000002E-2</v>
      </c>
      <c r="V243">
        <v>220.7148</v>
      </c>
      <c r="W243">
        <v>0.84230000000000005</v>
      </c>
      <c r="Y243" s="41" t="s">
        <v>61</v>
      </c>
      <c r="Z243" s="18"/>
      <c r="AA243" s="18"/>
      <c r="AB243" s="18"/>
      <c r="AC243" s="18"/>
      <c r="AD243" s="18"/>
      <c r="AE243" s="18">
        <v>220.0949</v>
      </c>
      <c r="AF243" s="18">
        <v>4.1300000000000003E-2</v>
      </c>
      <c r="AG243" s="18"/>
      <c r="AH243" s="18"/>
      <c r="AI243" s="18">
        <v>220.4162</v>
      </c>
      <c r="AJ243" s="18">
        <v>0.81189999999999996</v>
      </c>
    </row>
    <row r="244" spans="5:36" x14ac:dyDescent="0.3">
      <c r="E244">
        <v>220.9323</v>
      </c>
      <c r="F244">
        <v>6.4199999999999993E-2</v>
      </c>
      <c r="I244">
        <v>221.37010000000001</v>
      </c>
      <c r="J244">
        <v>0.98460000000000003</v>
      </c>
      <c r="R244">
        <v>221.1943</v>
      </c>
      <c r="S244">
        <v>5.9900000000000002E-2</v>
      </c>
      <c r="V244">
        <v>221.63050000000001</v>
      </c>
      <c r="W244">
        <v>0.98929999999999996</v>
      </c>
      <c r="Y244" s="41" t="s">
        <v>61</v>
      </c>
      <c r="Z244" s="18"/>
      <c r="AA244" s="18"/>
      <c r="AB244" s="18"/>
      <c r="AC244" s="18"/>
      <c r="AD244" s="18"/>
      <c r="AE244" s="18">
        <v>220.90309999999999</v>
      </c>
      <c r="AF244" s="18">
        <v>4.3200000000000002E-2</v>
      </c>
      <c r="AG244" s="18"/>
      <c r="AH244" s="18"/>
      <c r="AI244" s="18">
        <v>221.3314</v>
      </c>
      <c r="AJ244" s="18">
        <v>1.0185</v>
      </c>
    </row>
    <row r="245" spans="5:36" x14ac:dyDescent="0.3">
      <c r="E245">
        <v>221.922</v>
      </c>
      <c r="F245">
        <v>5.8700000000000002E-2</v>
      </c>
      <c r="I245">
        <v>222.28440000000001</v>
      </c>
      <c r="J245">
        <v>0.84389999999999998</v>
      </c>
      <c r="R245">
        <v>222.18899999999999</v>
      </c>
      <c r="S245">
        <v>5.4899999999999997E-2</v>
      </c>
      <c r="V245">
        <v>222.5444</v>
      </c>
      <c r="W245">
        <v>0.83840000000000003</v>
      </c>
      <c r="Y245" s="41" t="s">
        <v>61</v>
      </c>
      <c r="Z245" s="18"/>
      <c r="AA245" s="18"/>
      <c r="AB245" s="18"/>
      <c r="AC245" s="18"/>
      <c r="AD245" s="18"/>
      <c r="AE245" s="18">
        <v>221.9307</v>
      </c>
      <c r="AF245" s="18">
        <v>3.8800000000000001E-2</v>
      </c>
      <c r="AG245" s="18"/>
      <c r="AH245" s="18"/>
      <c r="AI245" s="18">
        <v>222.24289999999999</v>
      </c>
      <c r="AJ245" s="18">
        <v>0.80449999999999999</v>
      </c>
    </row>
    <row r="246" spans="5:36" x14ac:dyDescent="0.3">
      <c r="E246">
        <v>222.76339999999999</v>
      </c>
      <c r="F246">
        <v>6.1199999999999997E-2</v>
      </c>
      <c r="I246">
        <v>223.2004</v>
      </c>
      <c r="J246">
        <v>0.98819999999999997</v>
      </c>
      <c r="R246">
        <v>223.0249</v>
      </c>
      <c r="S246">
        <v>5.7099999999999998E-2</v>
      </c>
      <c r="V246">
        <v>223.46010000000001</v>
      </c>
      <c r="W246">
        <v>0.99299999999999999</v>
      </c>
      <c r="Y246" s="41" t="s">
        <v>61</v>
      </c>
      <c r="Z246" s="18"/>
      <c r="AA246" s="18"/>
      <c r="AB246" s="18"/>
      <c r="AC246" s="18"/>
      <c r="AD246" s="18"/>
      <c r="AE246" s="18">
        <v>222.73140000000001</v>
      </c>
      <c r="AF246" s="18">
        <v>4.0500000000000001E-2</v>
      </c>
      <c r="AG246" s="18"/>
      <c r="AH246" s="18"/>
      <c r="AI246" s="18">
        <v>223.15780000000001</v>
      </c>
      <c r="AJ246" s="18">
        <v>1.0254000000000001</v>
      </c>
    </row>
    <row r="247" spans="5:36" x14ac:dyDescent="0.3">
      <c r="E247">
        <v>223.7568</v>
      </c>
      <c r="F247">
        <v>5.6099999999999997E-2</v>
      </c>
      <c r="I247">
        <v>224.11429999999999</v>
      </c>
      <c r="J247">
        <v>0.83960000000000001</v>
      </c>
      <c r="R247">
        <v>224.02379999999999</v>
      </c>
      <c r="S247">
        <v>5.21E-2</v>
      </c>
      <c r="V247">
        <v>224.37389999999999</v>
      </c>
      <c r="W247">
        <v>0.83460000000000001</v>
      </c>
      <c r="Y247" s="41" t="s">
        <v>61</v>
      </c>
      <c r="Z247" s="18"/>
      <c r="AA247" s="18"/>
      <c r="AB247" s="18"/>
      <c r="AC247" s="18"/>
      <c r="AD247" s="18"/>
      <c r="AE247" s="18">
        <v>223.7664</v>
      </c>
      <c r="AF247" s="18">
        <v>3.6499999999999998E-2</v>
      </c>
      <c r="AG247" s="18"/>
      <c r="AH247" s="18"/>
      <c r="AI247" s="18">
        <v>224.06890000000001</v>
      </c>
      <c r="AJ247" s="18">
        <v>0.79679999999999995</v>
      </c>
    </row>
    <row r="248" spans="5:36" x14ac:dyDescent="0.3">
      <c r="E248">
        <v>224.59399999999999</v>
      </c>
      <c r="F248">
        <v>5.8400000000000001E-2</v>
      </c>
      <c r="I248">
        <v>225.0301</v>
      </c>
      <c r="J248">
        <v>0.99199999999999999</v>
      </c>
      <c r="R248">
        <v>224.85550000000001</v>
      </c>
      <c r="S248">
        <v>5.4399999999999997E-2</v>
      </c>
      <c r="V248">
        <v>225.28960000000001</v>
      </c>
      <c r="W248">
        <v>0.99680000000000002</v>
      </c>
      <c r="Y248" s="41" t="s">
        <v>61</v>
      </c>
      <c r="Z248" s="18"/>
      <c r="AA248" s="18"/>
      <c r="AB248" s="18"/>
      <c r="AC248" s="18"/>
      <c r="AD248" s="18"/>
      <c r="AE248" s="18">
        <v>224.55940000000001</v>
      </c>
      <c r="AF248" s="18">
        <v>3.7999999999999999E-2</v>
      </c>
      <c r="AG248" s="18"/>
      <c r="AH248" s="18"/>
      <c r="AI248" s="18">
        <v>224.98349999999999</v>
      </c>
      <c r="AJ248" s="18">
        <v>1.0325</v>
      </c>
    </row>
    <row r="249" spans="5:36" x14ac:dyDescent="0.3">
      <c r="E249">
        <v>225.5917</v>
      </c>
      <c r="F249">
        <v>5.33E-2</v>
      </c>
      <c r="I249">
        <v>225.94380000000001</v>
      </c>
      <c r="J249">
        <v>0.83550000000000002</v>
      </c>
      <c r="R249">
        <v>225.8586</v>
      </c>
      <c r="S249">
        <v>4.9599999999999998E-2</v>
      </c>
      <c r="V249">
        <v>226.2029</v>
      </c>
      <c r="W249">
        <v>0.82979999999999998</v>
      </c>
      <c r="Y249" s="41" t="s">
        <v>61</v>
      </c>
      <c r="Z249" s="18"/>
      <c r="AA249" s="18"/>
      <c r="AB249" s="18"/>
      <c r="AC249" s="18"/>
      <c r="AD249" s="18"/>
      <c r="AE249" s="18">
        <v>225.60310000000001</v>
      </c>
      <c r="AF249" s="18">
        <v>3.39E-2</v>
      </c>
      <c r="AG249" s="18"/>
      <c r="AH249" s="18"/>
      <c r="AI249" s="18">
        <v>225.8938</v>
      </c>
      <c r="AJ249" s="18">
        <v>0.78790000000000004</v>
      </c>
    </row>
    <row r="250" spans="5:36" x14ac:dyDescent="0.3">
      <c r="E250">
        <v>226.42449999999999</v>
      </c>
      <c r="F250">
        <v>5.5599999999999997E-2</v>
      </c>
      <c r="I250">
        <v>226.8596</v>
      </c>
      <c r="J250">
        <v>0.99590000000000001</v>
      </c>
      <c r="R250">
        <v>226.68549999999999</v>
      </c>
      <c r="S250">
        <v>5.1700000000000003E-2</v>
      </c>
      <c r="V250">
        <v>227.11840000000001</v>
      </c>
      <c r="W250">
        <v>1.0012000000000001</v>
      </c>
      <c r="Y250" s="41" t="s">
        <v>61</v>
      </c>
      <c r="Z250" s="18"/>
      <c r="AA250" s="18"/>
      <c r="AB250" s="18"/>
      <c r="AC250" s="18"/>
      <c r="AD250" s="18"/>
      <c r="AE250" s="18">
        <v>226.38630000000001</v>
      </c>
      <c r="AF250" s="18">
        <v>3.5499999999999997E-2</v>
      </c>
      <c r="AG250" s="18"/>
      <c r="AH250" s="18"/>
      <c r="AI250" s="18">
        <v>226.80840000000001</v>
      </c>
      <c r="AJ250" s="18">
        <v>1.0412999999999999</v>
      </c>
    </row>
    <row r="251" spans="5:36" x14ac:dyDescent="0.3">
      <c r="E251">
        <v>227.42660000000001</v>
      </c>
      <c r="F251">
        <v>5.0700000000000002E-2</v>
      </c>
      <c r="I251">
        <v>227.7731</v>
      </c>
      <c r="J251">
        <v>0.83109999999999995</v>
      </c>
      <c r="R251">
        <v>227.6934</v>
      </c>
      <c r="S251">
        <v>4.7100000000000003E-2</v>
      </c>
      <c r="V251">
        <v>228.03149999999999</v>
      </c>
      <c r="W251">
        <v>0.82489999999999997</v>
      </c>
      <c r="Y251" s="41" t="s">
        <v>61</v>
      </c>
      <c r="Z251" s="18"/>
      <c r="AA251" s="18"/>
      <c r="AB251" s="18"/>
      <c r="AC251" s="18"/>
      <c r="AD251" s="18"/>
      <c r="AE251" s="18">
        <v>227.4401</v>
      </c>
      <c r="AF251" s="18">
        <v>3.15E-2</v>
      </c>
      <c r="AG251" s="18"/>
      <c r="AH251" s="18"/>
      <c r="AI251" s="18">
        <v>227.71770000000001</v>
      </c>
      <c r="AJ251" s="18">
        <v>0.77729999999999999</v>
      </c>
    </row>
    <row r="252" spans="5:36" x14ac:dyDescent="0.3">
      <c r="E252">
        <v>228.25489999999999</v>
      </c>
      <c r="F252">
        <v>5.28E-2</v>
      </c>
      <c r="I252">
        <v>228.68879999999999</v>
      </c>
      <c r="J252">
        <v>1.0004</v>
      </c>
      <c r="R252">
        <v>228.5153</v>
      </c>
      <c r="S252">
        <v>4.9099999999999998E-2</v>
      </c>
      <c r="V252">
        <v>228.9469</v>
      </c>
      <c r="W252">
        <v>1.006</v>
      </c>
      <c r="Y252" s="41" t="s">
        <v>61</v>
      </c>
      <c r="Z252" s="18"/>
      <c r="AA252" s="18"/>
      <c r="AB252" s="18"/>
      <c r="AC252" s="18"/>
      <c r="AD252" s="18"/>
      <c r="AE252" s="18">
        <v>228.21250000000001</v>
      </c>
      <c r="AF252" s="18">
        <v>3.3000000000000002E-2</v>
      </c>
      <c r="AG252" s="18"/>
      <c r="AH252" s="18"/>
      <c r="AI252" s="18">
        <v>228.6318</v>
      </c>
      <c r="AJ252" s="18">
        <v>1.0509999999999999</v>
      </c>
    </row>
    <row r="253" spans="5:36" x14ac:dyDescent="0.3">
      <c r="E253">
        <v>229.26179999999999</v>
      </c>
      <c r="F253">
        <v>4.8000000000000001E-2</v>
      </c>
      <c r="I253">
        <v>229.60210000000001</v>
      </c>
      <c r="J253">
        <v>0.82620000000000005</v>
      </c>
      <c r="R253">
        <v>229.52850000000001</v>
      </c>
      <c r="S253">
        <v>4.4499999999999998E-2</v>
      </c>
      <c r="V253">
        <v>229.8596</v>
      </c>
      <c r="W253">
        <v>0.81940000000000002</v>
      </c>
      <c r="Y253" s="41" t="s">
        <v>61</v>
      </c>
      <c r="Z253" s="18"/>
      <c r="AA253" s="18"/>
      <c r="AB253" s="18"/>
      <c r="AC253" s="18"/>
      <c r="AD253" s="18"/>
      <c r="AE253" s="18">
        <v>229.27780000000001</v>
      </c>
      <c r="AF253" s="18">
        <v>2.9100000000000001E-2</v>
      </c>
      <c r="AG253" s="18"/>
      <c r="AH253" s="18"/>
      <c r="AI253" s="18">
        <v>229.53989999999999</v>
      </c>
      <c r="AJ253" s="18">
        <v>0.76529999999999998</v>
      </c>
    </row>
    <row r="254" spans="5:36" x14ac:dyDescent="0.3">
      <c r="E254">
        <v>230.08510000000001</v>
      </c>
      <c r="F254">
        <v>5.0099999999999999E-2</v>
      </c>
      <c r="I254">
        <v>230.51769999999999</v>
      </c>
      <c r="J254">
        <v>1.0049999999999999</v>
      </c>
      <c r="R254">
        <v>230.34469999999999</v>
      </c>
      <c r="S254">
        <v>4.6399999999999997E-2</v>
      </c>
      <c r="V254">
        <v>230.77500000000001</v>
      </c>
      <c r="W254">
        <v>1.0114000000000001</v>
      </c>
      <c r="Y254" s="41" t="s">
        <v>61</v>
      </c>
      <c r="Z254" s="18"/>
      <c r="AA254" s="18"/>
      <c r="AB254" s="18"/>
      <c r="AC254" s="18"/>
      <c r="AD254" s="18"/>
      <c r="AE254" s="18">
        <v>230.03739999999999</v>
      </c>
      <c r="AF254" s="18">
        <v>3.0499999999999999E-2</v>
      </c>
      <c r="AG254" s="18"/>
      <c r="AH254" s="18"/>
      <c r="AI254" s="18">
        <v>230.45400000000001</v>
      </c>
      <c r="AJ254" s="18">
        <v>1.0628</v>
      </c>
    </row>
    <row r="255" spans="5:36" x14ac:dyDescent="0.3">
      <c r="E255">
        <v>231.09739999999999</v>
      </c>
      <c r="F255">
        <v>4.53E-2</v>
      </c>
      <c r="I255">
        <v>231.4306</v>
      </c>
      <c r="J255">
        <v>0.82089999999999996</v>
      </c>
      <c r="R255">
        <v>231.364</v>
      </c>
      <c r="S255">
        <v>4.2000000000000003E-2</v>
      </c>
      <c r="V255">
        <v>231.6875</v>
      </c>
      <c r="W255">
        <v>0.8135</v>
      </c>
      <c r="Y255" s="41" t="s">
        <v>61</v>
      </c>
      <c r="Z255" s="18"/>
      <c r="AA255" s="18"/>
      <c r="AB255" s="18"/>
      <c r="AC255" s="18"/>
      <c r="AD255" s="18"/>
      <c r="AE255" s="18">
        <v>231.11689999999999</v>
      </c>
      <c r="AF255" s="18">
        <v>2.6599999999999999E-2</v>
      </c>
      <c r="AG255" s="18"/>
      <c r="AH255" s="18"/>
      <c r="AI255" s="18">
        <v>231.36080000000001</v>
      </c>
      <c r="AJ255" s="18">
        <v>0.75080000000000002</v>
      </c>
    </row>
    <row r="256" spans="5:36" x14ac:dyDescent="0.3">
      <c r="E256">
        <v>231.91499999999999</v>
      </c>
      <c r="F256">
        <v>4.7399999999999998E-2</v>
      </c>
      <c r="I256">
        <v>232.34620000000001</v>
      </c>
      <c r="J256">
        <v>1.0101</v>
      </c>
      <c r="R256">
        <v>232.17410000000001</v>
      </c>
      <c r="S256">
        <v>4.3799999999999999E-2</v>
      </c>
      <c r="V256">
        <v>232.6027</v>
      </c>
      <c r="W256">
        <v>1.0170999999999999</v>
      </c>
      <c r="Y256" s="41" t="s">
        <v>61</v>
      </c>
      <c r="Z256" s="18"/>
      <c r="AA256" s="18"/>
      <c r="AB256" s="18"/>
      <c r="AC256" s="18"/>
      <c r="AD256" s="18"/>
      <c r="AE256" s="18">
        <v>231.86099999999999</v>
      </c>
      <c r="AF256" s="18">
        <v>2.8000000000000001E-2</v>
      </c>
      <c r="AG256" s="18"/>
      <c r="AH256" s="18"/>
      <c r="AI256" s="18">
        <v>232.2741</v>
      </c>
      <c r="AJ256" s="18">
        <v>1.0758000000000001</v>
      </c>
    </row>
    <row r="257" spans="5:36" x14ac:dyDescent="0.3">
      <c r="E257">
        <v>232.93279999999999</v>
      </c>
      <c r="F257">
        <v>4.2900000000000001E-2</v>
      </c>
      <c r="I257">
        <v>233.2587</v>
      </c>
      <c r="J257">
        <v>0.81489999999999996</v>
      </c>
      <c r="R257">
        <v>233.2</v>
      </c>
      <c r="S257">
        <v>3.95E-2</v>
      </c>
      <c r="V257">
        <v>233.5145</v>
      </c>
      <c r="W257">
        <v>0.80649999999999999</v>
      </c>
      <c r="Y257" s="41" t="s">
        <v>61</v>
      </c>
      <c r="Z257" s="18"/>
      <c r="AA257" s="18"/>
      <c r="AB257" s="18"/>
      <c r="AC257" s="18"/>
      <c r="AD257" s="18"/>
      <c r="AE257" s="18">
        <v>232.95699999999999</v>
      </c>
      <c r="AF257" s="18">
        <v>2.41E-2</v>
      </c>
      <c r="AG257" s="18"/>
      <c r="AH257" s="18"/>
      <c r="AI257" s="18">
        <v>233.1788</v>
      </c>
      <c r="AJ257" s="18">
        <v>0.73360000000000003</v>
      </c>
    </row>
    <row r="258" spans="5:36" x14ac:dyDescent="0.3">
      <c r="E258">
        <v>233.74440000000001</v>
      </c>
      <c r="F258">
        <v>4.4699999999999997E-2</v>
      </c>
      <c r="I258">
        <v>234.17400000000001</v>
      </c>
      <c r="J258">
        <v>1.0158</v>
      </c>
      <c r="R258">
        <v>234.0027</v>
      </c>
      <c r="S258">
        <v>4.1200000000000001E-2</v>
      </c>
      <c r="V258">
        <v>234.42959999999999</v>
      </c>
      <c r="W258">
        <v>1.0237000000000001</v>
      </c>
      <c r="Y258" s="41" t="s">
        <v>61</v>
      </c>
      <c r="Z258" s="18"/>
      <c r="AA258" s="18"/>
      <c r="AB258" s="18"/>
      <c r="AC258" s="18"/>
      <c r="AD258" s="18"/>
      <c r="AE258" s="18">
        <v>233.6823</v>
      </c>
      <c r="AF258" s="18">
        <v>2.5600000000000001E-2</v>
      </c>
      <c r="AG258" s="18"/>
      <c r="AH258" s="18"/>
      <c r="AI258" s="18">
        <v>234.0917</v>
      </c>
      <c r="AJ258" s="18">
        <v>1.0922000000000001</v>
      </c>
    </row>
    <row r="259" spans="5:36" x14ac:dyDescent="0.3">
      <c r="E259">
        <v>234.7688</v>
      </c>
      <c r="F259">
        <v>4.0300000000000002E-2</v>
      </c>
      <c r="I259">
        <v>235.08590000000001</v>
      </c>
      <c r="J259">
        <v>0.80800000000000005</v>
      </c>
      <c r="R259">
        <v>235.03579999999999</v>
      </c>
      <c r="S259">
        <v>3.7100000000000001E-2</v>
      </c>
      <c r="V259">
        <v>235.34100000000001</v>
      </c>
      <c r="W259">
        <v>0.79910000000000003</v>
      </c>
      <c r="Y259" s="41" t="s">
        <v>61</v>
      </c>
      <c r="Z259" s="18"/>
      <c r="AA259" s="18"/>
      <c r="AB259" s="18"/>
      <c r="AC259" s="18"/>
      <c r="AD259" s="18"/>
      <c r="AE259" s="18">
        <v>234.79990000000001</v>
      </c>
      <c r="AF259" s="18">
        <v>2.1600000000000001E-2</v>
      </c>
      <c r="AG259" s="18"/>
      <c r="AH259" s="18"/>
      <c r="AI259" s="18">
        <v>234.99420000000001</v>
      </c>
      <c r="AJ259" s="18">
        <v>0.71279999999999999</v>
      </c>
    </row>
    <row r="260" spans="5:36" x14ac:dyDescent="0.3">
      <c r="E260">
        <v>235.57310000000001</v>
      </c>
      <c r="F260">
        <v>4.2099999999999999E-2</v>
      </c>
      <c r="I260">
        <v>236.00120000000001</v>
      </c>
      <c r="J260">
        <v>1.0226</v>
      </c>
      <c r="R260">
        <v>235.83099999999999</v>
      </c>
      <c r="S260">
        <v>3.8699999999999998E-2</v>
      </c>
      <c r="V260">
        <v>236.2559</v>
      </c>
      <c r="W260">
        <v>1.0306999999999999</v>
      </c>
      <c r="Y260" s="41" t="s">
        <v>61</v>
      </c>
      <c r="Z260" s="18"/>
      <c r="AA260" s="18"/>
      <c r="AB260" s="18"/>
      <c r="AC260" s="18"/>
      <c r="AD260" s="18"/>
      <c r="AE260" s="18">
        <v>235.5018</v>
      </c>
      <c r="AF260" s="18">
        <v>2.3099999999999999E-2</v>
      </c>
      <c r="AG260" s="18"/>
      <c r="AH260" s="18"/>
      <c r="AI260" s="18">
        <v>235.90690000000001</v>
      </c>
      <c r="AJ260" s="18">
        <v>1.1125</v>
      </c>
    </row>
    <row r="261" spans="5:36" x14ac:dyDescent="0.3">
      <c r="E261">
        <v>236.60499999999999</v>
      </c>
      <c r="F261">
        <v>3.78E-2</v>
      </c>
      <c r="I261">
        <v>236.9128</v>
      </c>
      <c r="J261">
        <v>0.80059999999999998</v>
      </c>
      <c r="R261">
        <v>236.8723</v>
      </c>
      <c r="S261">
        <v>3.4700000000000002E-2</v>
      </c>
      <c r="V261">
        <v>237.16650000000001</v>
      </c>
      <c r="W261">
        <v>0.79049999999999998</v>
      </c>
      <c r="Y261" s="41" t="s">
        <v>61</v>
      </c>
      <c r="Z261" s="18"/>
      <c r="AA261" s="18"/>
      <c r="AB261" s="18"/>
      <c r="AC261" s="18"/>
      <c r="AD261" s="18"/>
      <c r="AE261" s="18">
        <v>236.64769999999999</v>
      </c>
      <c r="AF261" s="18">
        <v>1.9E-2</v>
      </c>
      <c r="AG261" s="18"/>
      <c r="AH261" s="18"/>
      <c r="AI261" s="18">
        <v>236.80549999999999</v>
      </c>
      <c r="AJ261" s="18">
        <v>0.68489999999999995</v>
      </c>
    </row>
    <row r="262" spans="5:36" x14ac:dyDescent="0.3">
      <c r="E262">
        <v>237.4015</v>
      </c>
      <c r="F262">
        <v>3.9600000000000003E-2</v>
      </c>
      <c r="I262">
        <v>237.8278</v>
      </c>
      <c r="J262">
        <v>1.0294000000000001</v>
      </c>
      <c r="R262">
        <v>237.6585</v>
      </c>
      <c r="S262">
        <v>3.6200000000000003E-2</v>
      </c>
      <c r="V262">
        <v>238.0813</v>
      </c>
      <c r="W262">
        <v>1.0390999999999999</v>
      </c>
      <c r="Y262" s="41" t="s">
        <v>61</v>
      </c>
      <c r="Z262" s="18"/>
      <c r="AA262" s="18"/>
      <c r="AB262" s="18"/>
      <c r="AC262" s="18"/>
      <c r="AD262" s="18"/>
      <c r="AE262" s="18">
        <v>237.3175</v>
      </c>
      <c r="AF262" s="18">
        <v>2.07E-2</v>
      </c>
      <c r="AG262" s="18"/>
      <c r="AH262" s="18"/>
      <c r="AI262" s="18">
        <v>237.71780000000001</v>
      </c>
      <c r="AJ262" s="18">
        <v>1.1395999999999999</v>
      </c>
    </row>
    <row r="263" spans="5:36" x14ac:dyDescent="0.3">
      <c r="E263">
        <v>238.44110000000001</v>
      </c>
      <c r="F263">
        <v>3.5499999999999997E-2</v>
      </c>
      <c r="I263">
        <v>238.7389</v>
      </c>
      <c r="J263">
        <v>0.79269999999999996</v>
      </c>
      <c r="R263">
        <v>238.70959999999999</v>
      </c>
      <c r="S263">
        <v>3.2199999999999999E-2</v>
      </c>
      <c r="V263">
        <v>238.9914</v>
      </c>
      <c r="W263">
        <v>0.78090000000000004</v>
      </c>
      <c r="Y263" s="41" t="s">
        <v>61</v>
      </c>
      <c r="Z263" s="18"/>
      <c r="AA263" s="18"/>
      <c r="AB263" s="18"/>
      <c r="AC263" s="18"/>
      <c r="AD263" s="18"/>
      <c r="AE263" s="18">
        <v>238.51750000000001</v>
      </c>
      <c r="AF263" s="18">
        <v>1.52E-2</v>
      </c>
      <c r="AG263" s="18"/>
      <c r="AH263" s="18"/>
      <c r="AI263" s="18">
        <v>238.61080000000001</v>
      </c>
      <c r="AJ263" s="18">
        <v>0.64649999999999996</v>
      </c>
    </row>
    <row r="264" spans="5:36" x14ac:dyDescent="0.3">
      <c r="E264">
        <v>239.22970000000001</v>
      </c>
      <c r="F264">
        <v>3.6999999999999998E-2</v>
      </c>
      <c r="I264">
        <v>239.654</v>
      </c>
      <c r="J264">
        <v>1.0375000000000001</v>
      </c>
      <c r="R264">
        <v>239.4854</v>
      </c>
      <c r="S264">
        <v>3.3799999999999997E-2</v>
      </c>
      <c r="V264">
        <v>239.90600000000001</v>
      </c>
      <c r="W264">
        <v>1.0484</v>
      </c>
      <c r="Y264" s="41" t="s">
        <v>61</v>
      </c>
      <c r="Z264" s="18"/>
      <c r="AA264" s="18"/>
      <c r="AB264" s="18"/>
      <c r="AC264" s="18"/>
      <c r="AD264" s="18"/>
      <c r="AE264" s="18">
        <v>239.1284</v>
      </c>
      <c r="AF264" s="18">
        <v>1.7999999999999999E-2</v>
      </c>
      <c r="AG264" s="18"/>
      <c r="AH264" s="18"/>
      <c r="AI264" s="18">
        <v>239.5232</v>
      </c>
      <c r="AJ264" s="18">
        <v>1.1780999999999999</v>
      </c>
    </row>
    <row r="265" spans="5:36" x14ac:dyDescent="0.3">
      <c r="E265">
        <v>240.27850000000001</v>
      </c>
      <c r="F265">
        <v>3.3099999999999997E-2</v>
      </c>
      <c r="I265">
        <v>240.5642</v>
      </c>
      <c r="J265">
        <v>0.78310000000000002</v>
      </c>
      <c r="R265">
        <v>240.54759999999999</v>
      </c>
      <c r="S265">
        <v>2.98E-2</v>
      </c>
      <c r="V265">
        <v>240.8152</v>
      </c>
      <c r="W265">
        <v>0.76990000000000003</v>
      </c>
      <c r="Y265" s="41" t="s">
        <v>61</v>
      </c>
      <c r="Z265" s="18"/>
      <c r="AA265" s="18"/>
      <c r="AB265" s="18"/>
      <c r="AC265" s="18"/>
      <c r="AD265" s="18"/>
      <c r="AE265" s="18">
        <v>240.63630000000001</v>
      </c>
      <c r="AF265" s="18">
        <v>6.7000000000000002E-3</v>
      </c>
      <c r="AG265" s="18"/>
      <c r="AH265" s="18"/>
      <c r="AI265" s="18">
        <v>241.0247</v>
      </c>
      <c r="AJ265" s="18">
        <v>1.825</v>
      </c>
    </row>
    <row r="266" spans="5:36" x14ac:dyDescent="0.3">
      <c r="E266">
        <v>241.05699999999999</v>
      </c>
      <c r="F266">
        <v>3.4599999999999999E-2</v>
      </c>
      <c r="I266">
        <v>241.47900000000001</v>
      </c>
      <c r="J266">
        <v>1.0464</v>
      </c>
      <c r="R266">
        <v>241.3117</v>
      </c>
      <c r="S266">
        <v>3.1300000000000001E-2</v>
      </c>
      <c r="V266">
        <v>241.72980000000001</v>
      </c>
      <c r="W266">
        <v>1.0592999999999999</v>
      </c>
      <c r="Y266" s="41" t="s">
        <v>61</v>
      </c>
      <c r="Z266" s="18"/>
      <c r="AA266" s="18"/>
      <c r="AB266" s="18"/>
      <c r="AC266" s="18"/>
      <c r="AD266" s="18"/>
      <c r="AE266" s="18">
        <v>242.46850000000001</v>
      </c>
      <c r="AF266" s="18">
        <v>6.6E-3</v>
      </c>
      <c r="AG266" s="18"/>
      <c r="AH266" s="18"/>
      <c r="AI266" s="18">
        <v>242.84780000000001</v>
      </c>
      <c r="AJ266" s="18">
        <v>1.8211999999999999</v>
      </c>
    </row>
    <row r="267" spans="5:36" x14ac:dyDescent="0.3">
      <c r="E267">
        <v>242.1165</v>
      </c>
      <c r="F267">
        <v>3.0599999999999999E-2</v>
      </c>
      <c r="I267">
        <v>242.3886</v>
      </c>
      <c r="J267">
        <v>0.77280000000000004</v>
      </c>
      <c r="R267">
        <v>242.3869</v>
      </c>
      <c r="S267">
        <v>2.7400000000000001E-2</v>
      </c>
      <c r="V267">
        <v>242.6377</v>
      </c>
      <c r="W267">
        <v>0.75660000000000005</v>
      </c>
      <c r="Y267" s="41" t="s">
        <v>61</v>
      </c>
      <c r="Z267" s="18"/>
      <c r="AA267" s="18"/>
      <c r="AB267" s="18"/>
      <c r="AC267" s="18"/>
      <c r="AD267" s="18"/>
      <c r="AE267" s="18">
        <v>244.29920000000001</v>
      </c>
      <c r="AF267" s="18">
        <v>6.4999999999999997E-3</v>
      </c>
      <c r="AG267" s="18"/>
      <c r="AH267" s="18"/>
      <c r="AI267" s="18">
        <v>244.66839999999999</v>
      </c>
      <c r="AJ267" s="18">
        <v>1.82</v>
      </c>
    </row>
    <row r="268" spans="5:36" x14ac:dyDescent="0.3">
      <c r="E268">
        <v>242.88380000000001</v>
      </c>
      <c r="F268">
        <v>3.2199999999999999E-2</v>
      </c>
      <c r="I268">
        <v>243.30340000000001</v>
      </c>
      <c r="J268">
        <v>1.0568</v>
      </c>
      <c r="R268">
        <v>243.13720000000001</v>
      </c>
      <c r="S268">
        <v>2.8899999999999999E-2</v>
      </c>
      <c r="V268">
        <v>243.5521</v>
      </c>
      <c r="W268">
        <v>1.0722</v>
      </c>
      <c r="Y268" s="41" t="s">
        <v>61</v>
      </c>
      <c r="Z268" s="18"/>
      <c r="AA268" s="18"/>
      <c r="AB268" s="18"/>
      <c r="AC268" s="18"/>
      <c r="AD268" s="18"/>
      <c r="AE268" s="18">
        <v>246.13050000000001</v>
      </c>
      <c r="AF268" s="18">
        <v>6.3E-3</v>
      </c>
      <c r="AG268" s="18"/>
      <c r="AH268" s="18"/>
      <c r="AI268" s="18"/>
      <c r="AJ268" s="18"/>
    </row>
    <row r="269" spans="5:36" x14ac:dyDescent="0.3">
      <c r="E269">
        <v>243.9554</v>
      </c>
      <c r="F269">
        <v>2.8299999999999999E-2</v>
      </c>
      <c r="I269">
        <v>244.21199999999999</v>
      </c>
      <c r="J269">
        <v>0.76029999999999998</v>
      </c>
      <c r="R269">
        <v>244.2276</v>
      </c>
      <c r="S269">
        <v>2.5100000000000001E-2</v>
      </c>
      <c r="V269">
        <v>244.459</v>
      </c>
      <c r="W269">
        <v>0.74150000000000005</v>
      </c>
      <c r="Y269" s="41" t="s">
        <v>61</v>
      </c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</row>
    <row r="270" spans="5:36" x14ac:dyDescent="0.3">
      <c r="E270">
        <v>244.70959999999999</v>
      </c>
      <c r="F270">
        <v>2.98E-2</v>
      </c>
      <c r="I270">
        <v>245.1266</v>
      </c>
      <c r="J270">
        <v>1.0689</v>
      </c>
      <c r="R270">
        <v>244.96199999999999</v>
      </c>
      <c r="S270">
        <v>2.6499999999999999E-2</v>
      </c>
      <c r="V270">
        <v>245.37350000000001</v>
      </c>
      <c r="W270">
        <v>1.0876999999999999</v>
      </c>
      <c r="Y270" s="41" t="s">
        <v>61</v>
      </c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</row>
    <row r="271" spans="5:36" x14ac:dyDescent="0.3">
      <c r="E271">
        <v>245.79599999999999</v>
      </c>
      <c r="F271">
        <v>2.5899999999999999E-2</v>
      </c>
      <c r="I271">
        <v>246.0341</v>
      </c>
      <c r="J271">
        <v>0.74619999999999997</v>
      </c>
      <c r="R271">
        <v>246.07249999999999</v>
      </c>
      <c r="S271">
        <v>2.2599999999999999E-2</v>
      </c>
      <c r="V271">
        <v>246.27850000000001</v>
      </c>
      <c r="W271">
        <v>0.72230000000000005</v>
      </c>
      <c r="Y271" s="41" t="s">
        <v>61</v>
      </c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</row>
    <row r="272" spans="5:36" x14ac:dyDescent="0.3">
      <c r="E272">
        <v>246.53479999999999</v>
      </c>
      <c r="F272">
        <v>2.7400000000000001E-2</v>
      </c>
      <c r="I272">
        <v>246.94820000000001</v>
      </c>
      <c r="J272">
        <v>1.0820000000000001</v>
      </c>
      <c r="R272">
        <v>246.7851</v>
      </c>
      <c r="S272">
        <v>2.41E-2</v>
      </c>
      <c r="V272">
        <v>247.19280000000001</v>
      </c>
      <c r="W272">
        <v>1.1061000000000001</v>
      </c>
      <c r="Y272" s="41" t="s">
        <v>61</v>
      </c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</row>
    <row r="273" spans="5:36" x14ac:dyDescent="0.3">
      <c r="E273">
        <v>247.6377</v>
      </c>
      <c r="F273">
        <v>2.3599999999999999E-2</v>
      </c>
      <c r="I273">
        <v>247.8528</v>
      </c>
      <c r="J273">
        <v>0.72709999999999997</v>
      </c>
      <c r="R273">
        <v>247.9205</v>
      </c>
      <c r="S273">
        <v>0.02</v>
      </c>
      <c r="V273">
        <v>248.09450000000001</v>
      </c>
      <c r="W273">
        <v>0.69740000000000002</v>
      </c>
      <c r="Y273" s="41" t="s">
        <v>61</v>
      </c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</row>
    <row r="274" spans="5:36" x14ac:dyDescent="0.3">
      <c r="E274">
        <v>248.35599999999999</v>
      </c>
      <c r="F274">
        <v>2.5000000000000001E-2</v>
      </c>
      <c r="I274">
        <v>248.76570000000001</v>
      </c>
      <c r="J274">
        <v>1.0988</v>
      </c>
      <c r="R274">
        <v>248.60509999999999</v>
      </c>
      <c r="S274">
        <v>2.1600000000000001E-2</v>
      </c>
      <c r="V274">
        <v>249.00819999999999</v>
      </c>
      <c r="W274">
        <v>1.1299999999999999</v>
      </c>
      <c r="Y274" s="41" t="s">
        <v>61</v>
      </c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</row>
    <row r="275" spans="5:36" x14ac:dyDescent="0.3">
      <c r="E275">
        <v>249.4812</v>
      </c>
      <c r="F275">
        <v>2.1100000000000001E-2</v>
      </c>
      <c r="I275">
        <v>249.66890000000001</v>
      </c>
      <c r="J275">
        <v>0.70750000000000002</v>
      </c>
      <c r="R275">
        <v>249.77959999999999</v>
      </c>
      <c r="S275">
        <v>1.7000000000000001E-2</v>
      </c>
      <c r="V275">
        <v>249.90549999999999</v>
      </c>
      <c r="W275">
        <v>0.66459999999999997</v>
      </c>
      <c r="Y275" s="41" t="s">
        <v>61</v>
      </c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</row>
    <row r="276" spans="5:36" x14ac:dyDescent="0.3">
      <c r="E276">
        <v>250.17679999999999</v>
      </c>
      <c r="F276">
        <v>2.2700000000000001E-2</v>
      </c>
      <c r="I276">
        <v>250.58260000000001</v>
      </c>
      <c r="J276">
        <v>1.1198999999999999</v>
      </c>
      <c r="R276">
        <v>250.4212</v>
      </c>
      <c r="S276">
        <v>1.9099999999999999E-2</v>
      </c>
      <c r="V276">
        <v>250.81880000000001</v>
      </c>
      <c r="W276">
        <v>1.1619999999999999</v>
      </c>
      <c r="Y276" s="41" t="s">
        <v>61</v>
      </c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</row>
    <row r="277" spans="5:36" x14ac:dyDescent="0.3">
      <c r="E277">
        <v>251.33269999999999</v>
      </c>
      <c r="F277">
        <v>1.84E-2</v>
      </c>
      <c r="I277">
        <v>251.48220000000001</v>
      </c>
      <c r="J277">
        <v>0.6794</v>
      </c>
      <c r="R277">
        <v>251.92080000000001</v>
      </c>
      <c r="S277">
        <v>6.7000000000000002E-3</v>
      </c>
      <c r="V277">
        <v>252.31209999999999</v>
      </c>
      <c r="W277">
        <v>1.8247</v>
      </c>
      <c r="Y277" s="41" t="s">
        <v>61</v>
      </c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</row>
    <row r="278" spans="5:36" x14ac:dyDescent="0.3">
      <c r="E278">
        <v>251.99459999999999</v>
      </c>
      <c r="F278">
        <v>2.0299999999999999E-2</v>
      </c>
      <c r="I278">
        <v>252.3954</v>
      </c>
      <c r="J278">
        <v>1.1469</v>
      </c>
      <c r="R278">
        <v>253.75299999999999</v>
      </c>
      <c r="S278">
        <v>6.6E-3</v>
      </c>
      <c r="V278">
        <v>254.13659999999999</v>
      </c>
      <c r="W278">
        <v>1.8241000000000001</v>
      </c>
      <c r="Y278" s="41" t="s">
        <v>61</v>
      </c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</row>
    <row r="279" spans="5:36" x14ac:dyDescent="0.3">
      <c r="E279">
        <v>253.2158</v>
      </c>
      <c r="F279">
        <v>1.4200000000000001E-2</v>
      </c>
      <c r="I279">
        <v>253.28829999999999</v>
      </c>
      <c r="J279">
        <v>0.63900000000000001</v>
      </c>
      <c r="R279">
        <v>255.5856</v>
      </c>
      <c r="S279">
        <v>6.4999999999999997E-3</v>
      </c>
      <c r="Y279" s="41" t="s">
        <v>61</v>
      </c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</row>
    <row r="280" spans="5:36" x14ac:dyDescent="0.3">
      <c r="E280">
        <v>253.80600000000001</v>
      </c>
      <c r="F280">
        <v>1.77E-2</v>
      </c>
      <c r="I280">
        <v>254.2011</v>
      </c>
      <c r="J280">
        <v>1.1865000000000001</v>
      </c>
      <c r="Y280" s="41" t="s">
        <v>61</v>
      </c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</row>
    <row r="281" spans="5:36" x14ac:dyDescent="0.3">
      <c r="E281">
        <v>255.31790000000001</v>
      </c>
      <c r="F281">
        <v>6.7000000000000002E-3</v>
      </c>
      <c r="I281">
        <v>255.7062</v>
      </c>
      <c r="J281">
        <v>1.8238000000000001</v>
      </c>
      <c r="Y281" s="41" t="s">
        <v>61</v>
      </c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</row>
    <row r="282" spans="5:36" x14ac:dyDescent="0.3">
      <c r="E282">
        <v>257.149</v>
      </c>
      <c r="F282">
        <v>6.6E-3</v>
      </c>
      <c r="I282">
        <v>257.52980000000002</v>
      </c>
      <c r="J282">
        <v>1.8233999999999999</v>
      </c>
      <c r="Y282" s="41" t="s">
        <v>61</v>
      </c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7A52-4E5D-45FC-B5CA-99DF3F0FBB1C}">
  <dimension ref="A1:AL246"/>
  <sheetViews>
    <sheetView workbookViewId="0">
      <selection activeCell="AQ10" sqref="AQ10"/>
    </sheetView>
  </sheetViews>
  <sheetFormatPr defaultRowHeight="14.4" x14ac:dyDescent="0.3"/>
  <cols>
    <col min="13" max="13" width="9.109375" style="1"/>
    <col min="27" max="27" width="9.109375" style="1"/>
  </cols>
  <sheetData>
    <row r="1" spans="1:38" x14ac:dyDescent="0.3">
      <c r="A1" t="s">
        <v>62</v>
      </c>
      <c r="E1" t="s">
        <v>63</v>
      </c>
      <c r="I1" t="s">
        <v>64</v>
      </c>
      <c r="O1" t="s">
        <v>65</v>
      </c>
      <c r="S1" t="s">
        <v>66</v>
      </c>
      <c r="W1" t="s">
        <v>67</v>
      </c>
      <c r="AC1" t="s">
        <v>68</v>
      </c>
      <c r="AG1" t="s">
        <v>69</v>
      </c>
      <c r="AK1" t="s">
        <v>70</v>
      </c>
    </row>
    <row r="2" spans="1:38" x14ac:dyDescent="0.3">
      <c r="A2" t="s">
        <v>40</v>
      </c>
      <c r="B2" t="s">
        <v>41</v>
      </c>
      <c r="E2" t="s">
        <v>40</v>
      </c>
      <c r="F2" t="s">
        <v>42</v>
      </c>
      <c r="I2" t="s">
        <v>40</v>
      </c>
      <c r="J2" t="s">
        <v>41</v>
      </c>
      <c r="O2" t="s">
        <v>40</v>
      </c>
      <c r="P2" t="s">
        <v>41</v>
      </c>
      <c r="S2" t="s">
        <v>40</v>
      </c>
      <c r="T2" t="s">
        <v>42</v>
      </c>
      <c r="W2" t="s">
        <v>40</v>
      </c>
      <c r="X2" t="s">
        <v>41</v>
      </c>
      <c r="AC2" t="s">
        <v>40</v>
      </c>
      <c r="AD2" t="s">
        <v>41</v>
      </c>
      <c r="AG2" t="s">
        <v>40</v>
      </c>
      <c r="AH2" t="s">
        <v>42</v>
      </c>
      <c r="AK2" t="s">
        <v>40</v>
      </c>
      <c r="AL2" t="s">
        <v>41</v>
      </c>
    </row>
    <row r="3" spans="1:38" x14ac:dyDescent="0.3">
      <c r="A3">
        <v>1.1472</v>
      </c>
      <c r="B3">
        <v>1.8274999999999999</v>
      </c>
      <c r="E3">
        <v>0.2399</v>
      </c>
      <c r="F3">
        <v>0.53849999999999998</v>
      </c>
      <c r="I3">
        <v>0.69020000000000004</v>
      </c>
      <c r="J3">
        <v>0.91349999999999998</v>
      </c>
      <c r="O3">
        <v>1.2912999999999999</v>
      </c>
      <c r="P3">
        <v>1.8274999999999999</v>
      </c>
      <c r="S3">
        <v>0.38390000000000002</v>
      </c>
      <c r="T3">
        <v>0.55120000000000002</v>
      </c>
      <c r="W3">
        <v>0.83430000000000004</v>
      </c>
      <c r="X3">
        <v>0.91359999999999997</v>
      </c>
      <c r="AC3">
        <v>1.6756</v>
      </c>
      <c r="AD3">
        <v>1.8273999999999999</v>
      </c>
      <c r="AG3">
        <v>0.76800000000000002</v>
      </c>
      <c r="AH3">
        <v>0.57379999999999998</v>
      </c>
      <c r="AK3">
        <v>1.2189000000000001</v>
      </c>
      <c r="AL3">
        <v>0.91400000000000003</v>
      </c>
    </row>
    <row r="4" spans="1:38" x14ac:dyDescent="0.3">
      <c r="A4">
        <v>2.9748000000000001</v>
      </c>
      <c r="B4">
        <v>1.8277000000000001</v>
      </c>
      <c r="E4">
        <v>1.1531</v>
      </c>
      <c r="F4">
        <v>0.56910000000000005</v>
      </c>
      <c r="I4">
        <v>1.6039000000000001</v>
      </c>
      <c r="J4">
        <v>0.91400000000000003</v>
      </c>
      <c r="O4">
        <v>3.1187</v>
      </c>
      <c r="P4">
        <v>1.8273999999999999</v>
      </c>
      <c r="S4">
        <v>1.2970999999999999</v>
      </c>
      <c r="T4">
        <v>0.57850000000000001</v>
      </c>
      <c r="W4">
        <v>1.7481</v>
      </c>
      <c r="X4">
        <v>0.91390000000000005</v>
      </c>
      <c r="AC4">
        <v>3.5030999999999999</v>
      </c>
      <c r="AD4">
        <v>1.8275999999999999</v>
      </c>
      <c r="AG4">
        <v>1.6825000000000001</v>
      </c>
      <c r="AH4">
        <v>0.53439999999999999</v>
      </c>
      <c r="AK4">
        <v>2.1326000000000001</v>
      </c>
      <c r="AL4">
        <v>0.91339999999999999</v>
      </c>
    </row>
    <row r="5" spans="1:38" x14ac:dyDescent="0.3">
      <c r="A5">
        <v>4.8025000000000002</v>
      </c>
      <c r="B5">
        <v>1.8278000000000001</v>
      </c>
      <c r="E5">
        <v>2.0674000000000001</v>
      </c>
      <c r="F5">
        <v>0.53439999999999999</v>
      </c>
      <c r="I5">
        <v>2.5177</v>
      </c>
      <c r="J5">
        <v>0.91349999999999998</v>
      </c>
      <c r="O5">
        <v>4.9461000000000004</v>
      </c>
      <c r="P5">
        <v>1.8273999999999999</v>
      </c>
      <c r="S5">
        <v>2.2115</v>
      </c>
      <c r="T5">
        <v>0.54259999999999997</v>
      </c>
      <c r="W5">
        <v>2.6617000000000002</v>
      </c>
      <c r="X5">
        <v>0.91339999999999999</v>
      </c>
      <c r="AC5">
        <v>5.3307000000000002</v>
      </c>
      <c r="AD5">
        <v>1.8277000000000001</v>
      </c>
      <c r="AG5">
        <v>2.5954999999999999</v>
      </c>
      <c r="AH5">
        <v>0.5645</v>
      </c>
      <c r="AK5">
        <v>3.0464000000000002</v>
      </c>
      <c r="AL5">
        <v>0.91420000000000001</v>
      </c>
    </row>
    <row r="6" spans="1:38" x14ac:dyDescent="0.3">
      <c r="A6">
        <v>6.6303999999999998</v>
      </c>
      <c r="B6">
        <v>1.8280000000000001</v>
      </c>
      <c r="E6">
        <v>2.9805999999999999</v>
      </c>
      <c r="F6">
        <v>0.5645</v>
      </c>
      <c r="I6">
        <v>3.4315000000000002</v>
      </c>
      <c r="J6">
        <v>0.91420000000000001</v>
      </c>
      <c r="O6">
        <v>6.7736999999999998</v>
      </c>
      <c r="P6">
        <v>1.8278000000000001</v>
      </c>
      <c r="S6">
        <v>3.1244999999999998</v>
      </c>
      <c r="T6">
        <v>0.57379999999999998</v>
      </c>
      <c r="W6">
        <v>3.5754000000000001</v>
      </c>
      <c r="X6">
        <v>0.91400000000000003</v>
      </c>
      <c r="AC6">
        <v>7.1585000000000001</v>
      </c>
      <c r="AD6">
        <v>1.8278000000000001</v>
      </c>
      <c r="AG6">
        <v>3.5101</v>
      </c>
      <c r="AH6">
        <v>0.52629999999999999</v>
      </c>
      <c r="AK6">
        <v>3.9601999999999999</v>
      </c>
      <c r="AL6">
        <v>0.91339999999999999</v>
      </c>
    </row>
    <row r="7" spans="1:38" x14ac:dyDescent="0.3">
      <c r="A7">
        <v>8.4585000000000008</v>
      </c>
      <c r="B7">
        <v>1.8281000000000001</v>
      </c>
      <c r="E7">
        <v>3.8952</v>
      </c>
      <c r="F7">
        <v>0.52629999999999999</v>
      </c>
      <c r="I7">
        <v>4.3452999999999999</v>
      </c>
      <c r="J7">
        <v>0.91339999999999999</v>
      </c>
      <c r="O7">
        <v>8.6015999999999995</v>
      </c>
      <c r="P7">
        <v>1.8280000000000001</v>
      </c>
      <c r="S7">
        <v>4.0388999999999999</v>
      </c>
      <c r="T7">
        <v>0.53439999999999999</v>
      </c>
      <c r="W7">
        <v>4.4890999999999996</v>
      </c>
      <c r="X7">
        <v>0.9133</v>
      </c>
      <c r="AC7">
        <v>8.9863999999999997</v>
      </c>
      <c r="AD7">
        <v>1.8280000000000001</v>
      </c>
      <c r="AG7">
        <v>4.4231999999999996</v>
      </c>
      <c r="AH7">
        <v>0.55559999999999998</v>
      </c>
      <c r="AK7">
        <v>4.8741000000000003</v>
      </c>
      <c r="AL7">
        <v>0.91439999999999999</v>
      </c>
    </row>
    <row r="8" spans="1:38" x14ac:dyDescent="0.3">
      <c r="A8">
        <v>10.2866</v>
      </c>
      <c r="B8">
        <v>1.8283</v>
      </c>
      <c r="E8">
        <v>4.8083</v>
      </c>
      <c r="F8">
        <v>0.55559999999999998</v>
      </c>
      <c r="I8">
        <v>5.2591999999999999</v>
      </c>
      <c r="J8">
        <v>0.91439999999999999</v>
      </c>
      <c r="O8">
        <v>10.429600000000001</v>
      </c>
      <c r="P8">
        <v>1.8281000000000001</v>
      </c>
      <c r="S8">
        <v>4.9519000000000002</v>
      </c>
      <c r="T8">
        <v>0.5645</v>
      </c>
      <c r="W8">
        <v>5.4028</v>
      </c>
      <c r="X8">
        <v>0.91410000000000002</v>
      </c>
      <c r="AC8">
        <v>10.814500000000001</v>
      </c>
      <c r="AD8">
        <v>1.8281000000000001</v>
      </c>
      <c r="AG8">
        <v>5.3380000000000001</v>
      </c>
      <c r="AH8">
        <v>0.51849999999999996</v>
      </c>
      <c r="AK8">
        <v>5.7880000000000003</v>
      </c>
      <c r="AL8">
        <v>0.9133</v>
      </c>
    </row>
    <row r="9" spans="1:38" x14ac:dyDescent="0.3">
      <c r="A9">
        <v>12.115</v>
      </c>
      <c r="B9">
        <v>1.8284</v>
      </c>
      <c r="E9">
        <v>5.7232000000000003</v>
      </c>
      <c r="F9">
        <v>0.51849999999999996</v>
      </c>
      <c r="I9">
        <v>6.1730999999999998</v>
      </c>
      <c r="J9">
        <v>0.91339999999999999</v>
      </c>
      <c r="O9">
        <v>12.257899999999999</v>
      </c>
      <c r="P9">
        <v>1.8283</v>
      </c>
      <c r="S9">
        <v>5.8665000000000003</v>
      </c>
      <c r="T9">
        <v>0.52629999999999999</v>
      </c>
      <c r="W9">
        <v>6.3164999999999996</v>
      </c>
      <c r="X9">
        <v>0.91339999999999999</v>
      </c>
      <c r="AC9">
        <v>12.6426</v>
      </c>
      <c r="AD9">
        <v>1.8282</v>
      </c>
      <c r="AG9">
        <v>6.2510000000000003</v>
      </c>
      <c r="AH9">
        <v>0.54690000000000005</v>
      </c>
      <c r="AK9">
        <v>6.7019000000000002</v>
      </c>
      <c r="AL9">
        <v>0.91459999999999997</v>
      </c>
    </row>
    <row r="10" spans="1:38" x14ac:dyDescent="0.3">
      <c r="A10">
        <v>13.9434</v>
      </c>
      <c r="B10">
        <v>1.8285</v>
      </c>
      <c r="E10">
        <v>6.6361999999999997</v>
      </c>
      <c r="F10">
        <v>0.55120000000000002</v>
      </c>
      <c r="I10">
        <v>7.0871000000000004</v>
      </c>
      <c r="J10">
        <v>0.91459999999999997</v>
      </c>
      <c r="O10">
        <v>14.0861</v>
      </c>
      <c r="P10">
        <v>1.8283</v>
      </c>
      <c r="S10">
        <v>6.7794999999999996</v>
      </c>
      <c r="T10">
        <v>0.55559999999999998</v>
      </c>
      <c r="W10">
        <v>7.2304000000000004</v>
      </c>
      <c r="X10">
        <v>0.91439999999999999</v>
      </c>
      <c r="AC10">
        <v>14.4709</v>
      </c>
      <c r="AD10">
        <v>1.8284</v>
      </c>
      <c r="AG10">
        <v>7.1661000000000001</v>
      </c>
      <c r="AH10">
        <v>0.51090000000000002</v>
      </c>
      <c r="AK10">
        <v>7.6158000000000001</v>
      </c>
      <c r="AL10">
        <v>0.91320000000000001</v>
      </c>
    </row>
    <row r="11" spans="1:38" x14ac:dyDescent="0.3">
      <c r="A11">
        <v>15.7721</v>
      </c>
      <c r="B11">
        <v>1.8287</v>
      </c>
      <c r="E11">
        <v>7.5511999999999997</v>
      </c>
      <c r="F11">
        <v>0.51470000000000005</v>
      </c>
      <c r="I11">
        <v>8.0010999999999992</v>
      </c>
      <c r="J11">
        <v>0.9133</v>
      </c>
      <c r="O11">
        <v>15.9146</v>
      </c>
      <c r="P11">
        <v>1.8286</v>
      </c>
      <c r="S11">
        <v>7.6943000000000001</v>
      </c>
      <c r="T11">
        <v>0.52239999999999998</v>
      </c>
      <c r="W11">
        <v>8.1442999999999994</v>
      </c>
      <c r="X11">
        <v>0.91339999999999999</v>
      </c>
      <c r="AC11">
        <v>16.299399999999999</v>
      </c>
      <c r="AD11">
        <v>1.8285</v>
      </c>
      <c r="AG11">
        <v>8.0789000000000009</v>
      </c>
      <c r="AH11">
        <v>0.53849999999999998</v>
      </c>
      <c r="AK11">
        <v>8.5297999999999998</v>
      </c>
      <c r="AL11">
        <v>0.91490000000000005</v>
      </c>
    </row>
    <row r="12" spans="1:38" x14ac:dyDescent="0.3">
      <c r="A12">
        <v>17.6008</v>
      </c>
      <c r="B12">
        <v>1.8288</v>
      </c>
      <c r="E12">
        <v>8.4641000000000002</v>
      </c>
      <c r="F12">
        <v>0.54259999999999997</v>
      </c>
      <c r="I12">
        <v>8.9151000000000007</v>
      </c>
      <c r="J12">
        <v>0.91479999999999995</v>
      </c>
      <c r="O12">
        <v>17.743200000000002</v>
      </c>
      <c r="P12">
        <v>1.8285</v>
      </c>
      <c r="S12">
        <v>8.6074000000000002</v>
      </c>
      <c r="T12">
        <v>0.55120000000000002</v>
      </c>
      <c r="W12">
        <v>9.0582999999999991</v>
      </c>
      <c r="X12">
        <v>0.91459999999999997</v>
      </c>
      <c r="AC12">
        <v>18.128</v>
      </c>
      <c r="AD12">
        <v>1.8287</v>
      </c>
      <c r="AG12">
        <v>8.9941999999999993</v>
      </c>
      <c r="AH12">
        <v>0.50719999999999998</v>
      </c>
      <c r="AK12">
        <v>9.4437999999999995</v>
      </c>
      <c r="AL12">
        <v>0.91310000000000002</v>
      </c>
    </row>
    <row r="13" spans="1:38" x14ac:dyDescent="0.3">
      <c r="A13">
        <v>19.4297</v>
      </c>
      <c r="B13">
        <v>1.8289</v>
      </c>
      <c r="E13">
        <v>9.3794000000000004</v>
      </c>
      <c r="F13">
        <v>0.50719999999999998</v>
      </c>
      <c r="I13">
        <v>9.8291000000000004</v>
      </c>
      <c r="J13">
        <v>0.91320000000000001</v>
      </c>
      <c r="O13">
        <v>19.5718</v>
      </c>
      <c r="P13">
        <v>1.8288</v>
      </c>
      <c r="S13">
        <v>9.5223999999999993</v>
      </c>
      <c r="T13">
        <v>0.51470000000000005</v>
      </c>
      <c r="W13">
        <v>9.9722000000000008</v>
      </c>
      <c r="X13">
        <v>0.9133</v>
      </c>
      <c r="AC13">
        <v>19.956700000000001</v>
      </c>
      <c r="AD13">
        <v>1.8288</v>
      </c>
      <c r="AG13">
        <v>9.907</v>
      </c>
      <c r="AH13">
        <v>0.53439999999999999</v>
      </c>
      <c r="AK13">
        <v>10.357900000000001</v>
      </c>
      <c r="AL13">
        <v>0.91510000000000002</v>
      </c>
    </row>
    <row r="14" spans="1:38" x14ac:dyDescent="0.3">
      <c r="A14">
        <v>21.258600000000001</v>
      </c>
      <c r="B14">
        <v>1.8290999999999999</v>
      </c>
      <c r="E14">
        <v>10.292199999999999</v>
      </c>
      <c r="F14">
        <v>0.53439999999999999</v>
      </c>
      <c r="I14">
        <v>10.7433</v>
      </c>
      <c r="J14">
        <v>0.91510000000000002</v>
      </c>
      <c r="O14">
        <v>21.400600000000001</v>
      </c>
      <c r="P14">
        <v>1.8289</v>
      </c>
      <c r="S14">
        <v>10.4353</v>
      </c>
      <c r="T14">
        <v>0.54259999999999997</v>
      </c>
      <c r="W14">
        <v>10.8863</v>
      </c>
      <c r="X14">
        <v>0.91479999999999995</v>
      </c>
      <c r="AC14">
        <v>21.785499999999999</v>
      </c>
      <c r="AD14">
        <v>1.8288</v>
      </c>
      <c r="AG14">
        <v>10.8225</v>
      </c>
      <c r="AH14">
        <v>0.5</v>
      </c>
      <c r="AK14">
        <v>11.272</v>
      </c>
      <c r="AL14">
        <v>0.91300000000000003</v>
      </c>
    </row>
    <row r="15" spans="1:38" x14ac:dyDescent="0.3">
      <c r="A15">
        <v>23.087700000000002</v>
      </c>
      <c r="B15">
        <v>1.8290999999999999</v>
      </c>
      <c r="E15">
        <v>11.207800000000001</v>
      </c>
      <c r="F15">
        <v>0.50360000000000005</v>
      </c>
      <c r="I15">
        <v>11.657299999999999</v>
      </c>
      <c r="J15">
        <v>0.91310000000000002</v>
      </c>
      <c r="O15">
        <v>23.229600000000001</v>
      </c>
      <c r="P15">
        <v>1.8290999999999999</v>
      </c>
      <c r="S15">
        <v>11.3506</v>
      </c>
      <c r="T15">
        <v>0.50719999999999998</v>
      </c>
      <c r="W15">
        <v>11.8003</v>
      </c>
      <c r="X15">
        <v>0.91320000000000001</v>
      </c>
      <c r="AC15">
        <v>23.6144</v>
      </c>
      <c r="AD15">
        <v>1.8290999999999999</v>
      </c>
      <c r="AG15">
        <v>11.735200000000001</v>
      </c>
      <c r="AH15">
        <v>0.52629999999999999</v>
      </c>
      <c r="AK15">
        <v>12.186199999999999</v>
      </c>
      <c r="AL15">
        <v>0.9153</v>
      </c>
    </row>
    <row r="16" spans="1:38" x14ac:dyDescent="0.3">
      <c r="A16">
        <v>24.916899999999998</v>
      </c>
      <c r="B16">
        <v>1.8291999999999999</v>
      </c>
      <c r="E16">
        <v>12.1205</v>
      </c>
      <c r="F16">
        <v>0.52629999999999999</v>
      </c>
      <c r="I16">
        <v>12.5715</v>
      </c>
      <c r="J16">
        <v>0.9153</v>
      </c>
      <c r="O16">
        <v>25.058700000000002</v>
      </c>
      <c r="P16">
        <v>1.8290999999999999</v>
      </c>
      <c r="S16">
        <v>12.263400000000001</v>
      </c>
      <c r="T16">
        <v>0.53439999999999999</v>
      </c>
      <c r="W16">
        <v>12.714399999999999</v>
      </c>
      <c r="X16">
        <v>0.91510000000000002</v>
      </c>
      <c r="AC16">
        <v>25.4436</v>
      </c>
      <c r="AD16">
        <v>1.8290999999999999</v>
      </c>
      <c r="AG16">
        <v>12.6509</v>
      </c>
      <c r="AH16">
        <v>0.49299999999999999</v>
      </c>
      <c r="AK16">
        <v>13.100300000000001</v>
      </c>
      <c r="AL16">
        <v>0.91290000000000004</v>
      </c>
    </row>
    <row r="17" spans="1:38" x14ac:dyDescent="0.3">
      <c r="A17">
        <v>26.746200000000002</v>
      </c>
      <c r="B17">
        <v>1.8293999999999999</v>
      </c>
      <c r="E17">
        <v>13.036199999999999</v>
      </c>
      <c r="F17">
        <v>0.4965</v>
      </c>
      <c r="I17">
        <v>13.4857</v>
      </c>
      <c r="J17">
        <v>0.91300000000000003</v>
      </c>
      <c r="O17">
        <v>26.887899999999998</v>
      </c>
      <c r="P17">
        <v>1.8291999999999999</v>
      </c>
      <c r="S17">
        <v>13.179</v>
      </c>
      <c r="T17">
        <v>0.50360000000000005</v>
      </c>
      <c r="W17">
        <v>13.6286</v>
      </c>
      <c r="X17">
        <v>0.91310000000000002</v>
      </c>
      <c r="AC17">
        <v>27.2727</v>
      </c>
      <c r="AD17">
        <v>1.8292999999999999</v>
      </c>
      <c r="AG17">
        <v>13.5634</v>
      </c>
      <c r="AH17">
        <v>0.51849999999999996</v>
      </c>
      <c r="AK17">
        <v>14.0145</v>
      </c>
      <c r="AL17">
        <v>0.91549999999999998</v>
      </c>
    </row>
    <row r="18" spans="1:38" x14ac:dyDescent="0.3">
      <c r="A18">
        <v>28.575600000000001</v>
      </c>
      <c r="B18">
        <v>1.8294999999999999</v>
      </c>
      <c r="E18">
        <v>13.949</v>
      </c>
      <c r="F18">
        <v>0.51849999999999996</v>
      </c>
      <c r="I18">
        <v>14.4</v>
      </c>
      <c r="J18">
        <v>0.91549999999999998</v>
      </c>
      <c r="O18">
        <v>28.717099999999999</v>
      </c>
      <c r="P18">
        <v>1.8292999999999999</v>
      </c>
      <c r="S18">
        <v>14.091799999999999</v>
      </c>
      <c r="T18">
        <v>0.52629999999999999</v>
      </c>
      <c r="W18">
        <v>14.5427</v>
      </c>
      <c r="X18">
        <v>0.91520000000000001</v>
      </c>
      <c r="AC18">
        <v>29.1021</v>
      </c>
      <c r="AD18">
        <v>1.8294999999999999</v>
      </c>
      <c r="AG18">
        <v>14.4794</v>
      </c>
      <c r="AH18">
        <v>0.48609999999999998</v>
      </c>
      <c r="AK18">
        <v>14.928699999999999</v>
      </c>
      <c r="AL18">
        <v>0.91290000000000004</v>
      </c>
    </row>
    <row r="19" spans="1:38" x14ac:dyDescent="0.3">
      <c r="A19">
        <v>30.405100000000001</v>
      </c>
      <c r="B19">
        <v>1.8294999999999999</v>
      </c>
      <c r="E19">
        <v>14.8649</v>
      </c>
      <c r="F19">
        <v>0.48609999999999998</v>
      </c>
      <c r="I19">
        <v>15.3142</v>
      </c>
      <c r="J19">
        <v>0.91300000000000003</v>
      </c>
      <c r="O19">
        <v>30.546500000000002</v>
      </c>
      <c r="P19">
        <v>1.8293999999999999</v>
      </c>
      <c r="S19">
        <v>15.007300000000001</v>
      </c>
      <c r="T19">
        <v>0.4965</v>
      </c>
      <c r="W19">
        <v>15.456899999999999</v>
      </c>
      <c r="X19">
        <v>0.91310000000000002</v>
      </c>
      <c r="AC19">
        <v>30.9316</v>
      </c>
      <c r="AD19">
        <v>1.8294999999999999</v>
      </c>
      <c r="AG19">
        <v>15.3919</v>
      </c>
      <c r="AH19">
        <v>0.51090000000000002</v>
      </c>
      <c r="AK19">
        <v>15.843</v>
      </c>
      <c r="AL19">
        <v>0.91579999999999995</v>
      </c>
    </row>
    <row r="20" spans="1:38" x14ac:dyDescent="0.3">
      <c r="A20">
        <v>32.234699999999997</v>
      </c>
      <c r="B20">
        <v>1.8295999999999999</v>
      </c>
      <c r="E20">
        <v>15.7775</v>
      </c>
      <c r="F20">
        <v>0.51470000000000005</v>
      </c>
      <c r="I20">
        <v>16.2286</v>
      </c>
      <c r="J20">
        <v>0.91569999999999996</v>
      </c>
      <c r="O20">
        <v>32.375999999999998</v>
      </c>
      <c r="P20">
        <v>1.8295999999999999</v>
      </c>
      <c r="S20">
        <v>15.9201</v>
      </c>
      <c r="T20">
        <v>0.52239999999999998</v>
      </c>
      <c r="W20">
        <v>16.371200000000002</v>
      </c>
      <c r="X20">
        <v>0.91549999999999998</v>
      </c>
      <c r="AC20">
        <v>32.761200000000002</v>
      </c>
      <c r="AD20">
        <v>1.8295999999999999</v>
      </c>
      <c r="AG20">
        <v>16.3081</v>
      </c>
      <c r="AH20">
        <v>0.48280000000000001</v>
      </c>
      <c r="AK20">
        <v>16.757200000000001</v>
      </c>
      <c r="AL20">
        <v>0.91269999999999996</v>
      </c>
    </row>
    <row r="21" spans="1:38" x14ac:dyDescent="0.3">
      <c r="A21">
        <v>34.064399999999999</v>
      </c>
      <c r="B21">
        <v>1.8297000000000001</v>
      </c>
      <c r="E21">
        <v>16.6937</v>
      </c>
      <c r="F21">
        <v>0.47949999999999998</v>
      </c>
      <c r="I21">
        <v>17.142800000000001</v>
      </c>
      <c r="J21">
        <v>0.91290000000000004</v>
      </c>
      <c r="O21">
        <v>34.205599999999997</v>
      </c>
      <c r="P21">
        <v>1.8295999999999999</v>
      </c>
      <c r="S21">
        <v>16.836099999999998</v>
      </c>
      <c r="T21">
        <v>0.48609999999999998</v>
      </c>
      <c r="W21">
        <v>17.285299999999999</v>
      </c>
      <c r="X21">
        <v>0.91279999999999994</v>
      </c>
      <c r="AC21">
        <v>34.590899999999998</v>
      </c>
      <c r="AD21">
        <v>1.8297000000000001</v>
      </c>
      <c r="AG21">
        <v>17.220500000000001</v>
      </c>
      <c r="AH21">
        <v>0.50719999999999998</v>
      </c>
      <c r="AK21">
        <v>17.671600000000002</v>
      </c>
      <c r="AL21">
        <v>0.91600000000000004</v>
      </c>
    </row>
    <row r="22" spans="1:38" x14ac:dyDescent="0.3">
      <c r="A22">
        <v>35.894100000000002</v>
      </c>
      <c r="B22">
        <v>1.8298000000000001</v>
      </c>
      <c r="E22">
        <v>17.606200000000001</v>
      </c>
      <c r="F22">
        <v>0.50719999999999998</v>
      </c>
      <c r="I22">
        <v>18.057300000000001</v>
      </c>
      <c r="J22">
        <v>0.91590000000000005</v>
      </c>
      <c r="O22">
        <v>36.035200000000003</v>
      </c>
      <c r="P22">
        <v>1.8297000000000001</v>
      </c>
      <c r="S22">
        <v>17.7485</v>
      </c>
      <c r="T22">
        <v>0.51470000000000005</v>
      </c>
      <c r="W22">
        <v>18.1996</v>
      </c>
      <c r="X22">
        <v>0.91569999999999996</v>
      </c>
      <c r="AC22">
        <v>36.4206</v>
      </c>
      <c r="AD22">
        <v>1.8299000000000001</v>
      </c>
      <c r="AG22">
        <v>18.137</v>
      </c>
      <c r="AH22">
        <v>0.47299999999999998</v>
      </c>
      <c r="AK22">
        <v>18.585999999999999</v>
      </c>
      <c r="AL22">
        <v>0.91269999999999996</v>
      </c>
    </row>
    <row r="23" spans="1:38" x14ac:dyDescent="0.3">
      <c r="A23">
        <v>37.723999999999997</v>
      </c>
      <c r="B23">
        <v>1.8299000000000001</v>
      </c>
      <c r="E23">
        <v>18.522600000000001</v>
      </c>
      <c r="F23">
        <v>0.47299999999999998</v>
      </c>
      <c r="I23">
        <v>18.971599999999999</v>
      </c>
      <c r="J23">
        <v>0.91279999999999994</v>
      </c>
      <c r="O23">
        <v>37.865000000000002</v>
      </c>
      <c r="P23">
        <v>1.8299000000000001</v>
      </c>
      <c r="S23">
        <v>18.6647</v>
      </c>
      <c r="T23">
        <v>0.47949999999999998</v>
      </c>
      <c r="W23">
        <v>19.113800000000001</v>
      </c>
      <c r="X23">
        <v>0.91290000000000004</v>
      </c>
      <c r="AC23">
        <v>38.250599999999999</v>
      </c>
      <c r="AD23">
        <v>1.83</v>
      </c>
      <c r="AG23">
        <v>19.049299999999999</v>
      </c>
      <c r="AH23">
        <v>0.5</v>
      </c>
      <c r="AK23">
        <v>19.500399999999999</v>
      </c>
      <c r="AL23">
        <v>0.91620000000000001</v>
      </c>
    </row>
    <row r="24" spans="1:38" x14ac:dyDescent="0.3">
      <c r="A24">
        <v>39.554000000000002</v>
      </c>
      <c r="B24">
        <v>1.8301000000000001</v>
      </c>
      <c r="E24">
        <v>19.434999999999999</v>
      </c>
      <c r="F24">
        <v>0.50360000000000005</v>
      </c>
      <c r="I24">
        <v>19.886099999999999</v>
      </c>
      <c r="J24">
        <v>0.91610000000000003</v>
      </c>
      <c r="O24">
        <v>39.695</v>
      </c>
      <c r="P24">
        <v>1.8299000000000001</v>
      </c>
      <c r="S24">
        <v>19.577100000000002</v>
      </c>
      <c r="T24">
        <v>0.51090000000000002</v>
      </c>
      <c r="W24">
        <v>20.028199999999998</v>
      </c>
      <c r="X24">
        <v>0.91590000000000005</v>
      </c>
      <c r="AC24">
        <v>40.080599999999997</v>
      </c>
      <c r="AD24">
        <v>1.83</v>
      </c>
      <c r="AG24">
        <v>19.965900000000001</v>
      </c>
      <c r="AH24">
        <v>0.4698</v>
      </c>
      <c r="AK24">
        <v>20.4148</v>
      </c>
      <c r="AL24">
        <v>0.91259999999999997</v>
      </c>
    </row>
    <row r="25" spans="1:38" x14ac:dyDescent="0.3">
      <c r="A25">
        <v>41.384099999999997</v>
      </c>
      <c r="B25">
        <v>1.8302</v>
      </c>
      <c r="E25">
        <v>20.351600000000001</v>
      </c>
      <c r="F25">
        <v>0.4698</v>
      </c>
      <c r="I25">
        <v>20.8004</v>
      </c>
      <c r="J25">
        <v>0.91269999999999996</v>
      </c>
      <c r="O25">
        <v>41.524900000000002</v>
      </c>
      <c r="P25">
        <v>1.8301000000000001</v>
      </c>
      <c r="S25">
        <v>20.493500000000001</v>
      </c>
      <c r="T25">
        <v>0.47620000000000001</v>
      </c>
      <c r="W25">
        <v>20.942599999999999</v>
      </c>
      <c r="X25">
        <v>0.91279999999999994</v>
      </c>
      <c r="AC25">
        <v>41.910699999999999</v>
      </c>
      <c r="AD25">
        <v>1.8302</v>
      </c>
      <c r="AG25">
        <v>20.8782</v>
      </c>
      <c r="AH25">
        <v>0.49299999999999999</v>
      </c>
      <c r="AK25">
        <v>21.3293</v>
      </c>
      <c r="AL25">
        <v>0.91639999999999999</v>
      </c>
    </row>
    <row r="26" spans="1:38" x14ac:dyDescent="0.3">
      <c r="A26">
        <v>43.214399999999998</v>
      </c>
      <c r="B26">
        <v>1.8304</v>
      </c>
      <c r="E26">
        <v>21.2638</v>
      </c>
      <c r="F26">
        <v>0.4965</v>
      </c>
      <c r="I26">
        <v>21.715</v>
      </c>
      <c r="J26">
        <v>0.91639999999999999</v>
      </c>
      <c r="O26">
        <v>43.3551</v>
      </c>
      <c r="P26">
        <v>1.8302</v>
      </c>
      <c r="S26">
        <v>21.405999999999999</v>
      </c>
      <c r="T26">
        <v>0.50360000000000005</v>
      </c>
      <c r="W26">
        <v>21.856999999999999</v>
      </c>
      <c r="X26">
        <v>0.91610000000000003</v>
      </c>
      <c r="AC26">
        <v>43.740900000000003</v>
      </c>
      <c r="AD26">
        <v>1.8302</v>
      </c>
      <c r="AG26">
        <v>21.795100000000001</v>
      </c>
      <c r="AH26">
        <v>0.46050000000000002</v>
      </c>
      <c r="AK26">
        <v>22.2437</v>
      </c>
      <c r="AL26">
        <v>0.91239999999999999</v>
      </c>
    </row>
    <row r="27" spans="1:38" x14ac:dyDescent="0.3">
      <c r="A27">
        <v>45.044800000000002</v>
      </c>
      <c r="B27">
        <v>1.8304</v>
      </c>
      <c r="E27">
        <v>22.180800000000001</v>
      </c>
      <c r="F27">
        <v>0.46360000000000001</v>
      </c>
      <c r="I27">
        <v>22.6294</v>
      </c>
      <c r="J27">
        <v>0.91239999999999999</v>
      </c>
      <c r="O27">
        <v>45.185299999999998</v>
      </c>
      <c r="P27">
        <v>1.8303</v>
      </c>
      <c r="S27">
        <v>22.322600000000001</v>
      </c>
      <c r="T27">
        <v>0.4667</v>
      </c>
      <c r="W27">
        <v>22.7714</v>
      </c>
      <c r="X27">
        <v>0.91269999999999996</v>
      </c>
      <c r="AC27">
        <v>45.571199999999997</v>
      </c>
      <c r="AD27">
        <v>1.8303</v>
      </c>
      <c r="AG27">
        <v>22.707100000000001</v>
      </c>
      <c r="AH27">
        <v>0.48609999999999998</v>
      </c>
      <c r="AK27">
        <v>23.158200000000001</v>
      </c>
      <c r="AL27">
        <v>0.91669999999999996</v>
      </c>
    </row>
    <row r="28" spans="1:38" x14ac:dyDescent="0.3">
      <c r="A28">
        <v>46.875300000000003</v>
      </c>
      <c r="B28">
        <v>1.8306</v>
      </c>
      <c r="E28">
        <v>23.0928</v>
      </c>
      <c r="F28">
        <v>0.48609999999999998</v>
      </c>
      <c r="I28">
        <v>23.544</v>
      </c>
      <c r="J28">
        <v>0.91669999999999996</v>
      </c>
      <c r="O28">
        <v>47.015700000000002</v>
      </c>
      <c r="P28">
        <v>1.8305</v>
      </c>
      <c r="S28">
        <v>23.2349</v>
      </c>
      <c r="T28">
        <v>0.4965</v>
      </c>
      <c r="W28">
        <v>23.686</v>
      </c>
      <c r="X28">
        <v>0.91639999999999999</v>
      </c>
      <c r="AC28">
        <v>47.401499999999999</v>
      </c>
      <c r="AD28">
        <v>1.8305</v>
      </c>
      <c r="AG28">
        <v>23.624300000000002</v>
      </c>
      <c r="AH28">
        <v>0.45450000000000002</v>
      </c>
      <c r="AK28">
        <v>24.072800000000001</v>
      </c>
      <c r="AL28">
        <v>0.91239999999999999</v>
      </c>
    </row>
    <row r="29" spans="1:38" x14ac:dyDescent="0.3">
      <c r="A29">
        <v>48.7059</v>
      </c>
      <c r="B29">
        <v>1.8307</v>
      </c>
      <c r="E29">
        <v>24.01</v>
      </c>
      <c r="F29">
        <v>0.45750000000000002</v>
      </c>
      <c r="I29">
        <v>24.458500000000001</v>
      </c>
      <c r="J29">
        <v>0.91239999999999999</v>
      </c>
      <c r="O29">
        <v>48.846299999999999</v>
      </c>
      <c r="P29">
        <v>1.8306</v>
      </c>
      <c r="S29">
        <v>24.151700000000002</v>
      </c>
      <c r="T29">
        <v>0.46360000000000001</v>
      </c>
      <c r="W29">
        <v>24.6004</v>
      </c>
      <c r="X29">
        <v>0.91249999999999998</v>
      </c>
      <c r="AC29">
        <v>49.232100000000003</v>
      </c>
      <c r="AD29">
        <v>1.8305</v>
      </c>
      <c r="AG29">
        <v>24.536200000000001</v>
      </c>
      <c r="AH29">
        <v>0.48280000000000001</v>
      </c>
      <c r="AK29">
        <v>24.987500000000001</v>
      </c>
      <c r="AL29">
        <v>0.91690000000000005</v>
      </c>
    </row>
    <row r="30" spans="1:38" x14ac:dyDescent="0.3">
      <c r="A30">
        <v>50.536700000000003</v>
      </c>
      <c r="B30">
        <v>1.8308</v>
      </c>
      <c r="E30">
        <v>24.921900000000001</v>
      </c>
      <c r="F30">
        <v>0.48280000000000001</v>
      </c>
      <c r="I30">
        <v>25.373100000000001</v>
      </c>
      <c r="J30">
        <v>0.91679999999999995</v>
      </c>
      <c r="O30">
        <v>50.677</v>
      </c>
      <c r="P30">
        <v>1.8307</v>
      </c>
      <c r="S30">
        <v>25.0639</v>
      </c>
      <c r="T30">
        <v>0.48949999999999999</v>
      </c>
      <c r="W30">
        <v>25.515000000000001</v>
      </c>
      <c r="X30">
        <v>0.91659999999999997</v>
      </c>
      <c r="AC30">
        <v>51.062600000000003</v>
      </c>
      <c r="AD30">
        <v>1.8306</v>
      </c>
      <c r="AG30">
        <v>25.453700000000001</v>
      </c>
      <c r="AH30">
        <v>0.44869999999999999</v>
      </c>
      <c r="AK30">
        <v>25.902000000000001</v>
      </c>
      <c r="AL30">
        <v>0.91220000000000001</v>
      </c>
    </row>
    <row r="31" spans="1:38" x14ac:dyDescent="0.3">
      <c r="A31">
        <v>52.367600000000003</v>
      </c>
      <c r="B31">
        <v>1.8309</v>
      </c>
      <c r="E31">
        <v>25.839200000000002</v>
      </c>
      <c r="F31">
        <v>0.4516</v>
      </c>
      <c r="I31">
        <v>26.287600000000001</v>
      </c>
      <c r="J31">
        <v>0.9123</v>
      </c>
      <c r="O31">
        <v>52.5077</v>
      </c>
      <c r="P31">
        <v>1.8308</v>
      </c>
      <c r="S31">
        <v>25.980899999999998</v>
      </c>
      <c r="T31">
        <v>0.45750000000000002</v>
      </c>
      <c r="W31">
        <v>26.429500000000001</v>
      </c>
      <c r="X31">
        <v>0.91239999999999999</v>
      </c>
      <c r="AC31">
        <v>52.8932</v>
      </c>
      <c r="AD31">
        <v>1.8307</v>
      </c>
      <c r="AG31">
        <v>26.365500000000001</v>
      </c>
      <c r="AH31">
        <v>0.47299999999999998</v>
      </c>
      <c r="AK31">
        <v>26.816700000000001</v>
      </c>
      <c r="AL31">
        <v>0.91720000000000002</v>
      </c>
    </row>
    <row r="32" spans="1:38" x14ac:dyDescent="0.3">
      <c r="A32">
        <v>54.198500000000003</v>
      </c>
      <c r="B32">
        <v>1.831</v>
      </c>
      <c r="E32">
        <v>26.751200000000001</v>
      </c>
      <c r="F32">
        <v>0.47620000000000001</v>
      </c>
      <c r="I32">
        <v>27.202300000000001</v>
      </c>
      <c r="J32">
        <v>0.91710000000000003</v>
      </c>
      <c r="O32">
        <v>54.3386</v>
      </c>
      <c r="P32">
        <v>1.831</v>
      </c>
      <c r="S32">
        <v>26.892900000000001</v>
      </c>
      <c r="T32">
        <v>0.48280000000000001</v>
      </c>
      <c r="W32">
        <v>27.344100000000001</v>
      </c>
      <c r="X32">
        <v>0.91679999999999995</v>
      </c>
      <c r="AC32">
        <v>54.723999999999997</v>
      </c>
      <c r="AD32">
        <v>1.8308</v>
      </c>
      <c r="AG32">
        <v>27.283300000000001</v>
      </c>
      <c r="AH32">
        <v>0.44030000000000002</v>
      </c>
      <c r="AK32">
        <v>27.731300000000001</v>
      </c>
      <c r="AL32">
        <v>0.91210000000000002</v>
      </c>
    </row>
    <row r="33" spans="1:38" x14ac:dyDescent="0.3">
      <c r="A33">
        <v>56.029499999999999</v>
      </c>
      <c r="B33">
        <v>1.831</v>
      </c>
      <c r="E33">
        <v>27.668800000000001</v>
      </c>
      <c r="F33">
        <v>0.443</v>
      </c>
      <c r="I33">
        <v>28.117000000000001</v>
      </c>
      <c r="J33">
        <v>0.91210000000000002</v>
      </c>
      <c r="O33">
        <v>56.169600000000003</v>
      </c>
      <c r="P33">
        <v>1.831</v>
      </c>
      <c r="S33">
        <v>27.810300000000002</v>
      </c>
      <c r="T33">
        <v>0.44869999999999999</v>
      </c>
      <c r="W33">
        <v>28.258600000000001</v>
      </c>
      <c r="X33">
        <v>0.91220000000000001</v>
      </c>
      <c r="AC33">
        <v>56.554900000000004</v>
      </c>
      <c r="AD33">
        <v>1.8309</v>
      </c>
      <c r="AG33">
        <v>28.194900000000001</v>
      </c>
      <c r="AH33">
        <v>0.4667</v>
      </c>
      <c r="AK33">
        <v>28.646100000000001</v>
      </c>
      <c r="AL33">
        <v>0.91749999999999998</v>
      </c>
    </row>
    <row r="34" spans="1:38" x14ac:dyDescent="0.3">
      <c r="A34">
        <v>57.860599999999998</v>
      </c>
      <c r="B34">
        <v>1.8311999999999999</v>
      </c>
      <c r="E34">
        <v>28.580400000000001</v>
      </c>
      <c r="F34">
        <v>0.4698</v>
      </c>
      <c r="I34">
        <v>29.031700000000001</v>
      </c>
      <c r="J34">
        <v>0.91739999999999999</v>
      </c>
      <c r="O34">
        <v>58.000599999999999</v>
      </c>
      <c r="P34">
        <v>1.831</v>
      </c>
      <c r="S34">
        <v>28.722000000000001</v>
      </c>
      <c r="T34">
        <v>0.47620000000000001</v>
      </c>
      <c r="W34">
        <v>29.173200000000001</v>
      </c>
      <c r="X34">
        <v>0.91710000000000003</v>
      </c>
      <c r="AC34">
        <v>58.385800000000003</v>
      </c>
      <c r="AD34">
        <v>1.831</v>
      </c>
      <c r="AG34">
        <v>29.1129</v>
      </c>
      <c r="AH34">
        <v>0.4375</v>
      </c>
      <c r="AK34">
        <v>29.5609</v>
      </c>
      <c r="AL34">
        <v>0.91200000000000003</v>
      </c>
    </row>
    <row r="35" spans="1:38" x14ac:dyDescent="0.3">
      <c r="A35">
        <v>59.691800000000001</v>
      </c>
      <c r="B35">
        <v>1.8311999999999999</v>
      </c>
      <c r="E35">
        <v>29.4984</v>
      </c>
      <c r="F35">
        <v>0.44030000000000002</v>
      </c>
      <c r="I35">
        <v>29.946400000000001</v>
      </c>
      <c r="J35">
        <v>0.91190000000000004</v>
      </c>
      <c r="O35">
        <v>59.831699999999998</v>
      </c>
      <c r="P35">
        <v>1.8311999999999999</v>
      </c>
      <c r="S35">
        <v>29.639700000000001</v>
      </c>
      <c r="T35">
        <v>0.443</v>
      </c>
      <c r="W35">
        <v>30.087800000000001</v>
      </c>
      <c r="X35">
        <v>0.91210000000000002</v>
      </c>
      <c r="AC35">
        <v>60.216799999999999</v>
      </c>
      <c r="AD35">
        <v>1.831</v>
      </c>
      <c r="AG35">
        <v>30.0245</v>
      </c>
      <c r="AH35">
        <v>0.46050000000000002</v>
      </c>
      <c r="AK35">
        <v>30.4757</v>
      </c>
      <c r="AL35">
        <v>0.91759999999999997</v>
      </c>
    </row>
    <row r="36" spans="1:38" x14ac:dyDescent="0.3">
      <c r="A36">
        <v>61.523000000000003</v>
      </c>
      <c r="B36">
        <v>1.8312999999999999</v>
      </c>
      <c r="E36">
        <v>30.409800000000001</v>
      </c>
      <c r="F36">
        <v>0.46360000000000001</v>
      </c>
      <c r="I36">
        <v>30.8611</v>
      </c>
      <c r="J36">
        <v>0.91759999999999997</v>
      </c>
      <c r="O36">
        <v>61.6629</v>
      </c>
      <c r="P36">
        <v>1.8311999999999999</v>
      </c>
      <c r="S36">
        <v>30.551300000000001</v>
      </c>
      <c r="T36">
        <v>0.4698</v>
      </c>
      <c r="W36">
        <v>31.002500000000001</v>
      </c>
      <c r="X36">
        <v>0.9173</v>
      </c>
      <c r="AC36">
        <v>62.047899999999998</v>
      </c>
      <c r="AD36">
        <v>1.8311999999999999</v>
      </c>
      <c r="AG36">
        <v>30.942599999999999</v>
      </c>
      <c r="AH36">
        <v>0.4294</v>
      </c>
      <c r="AK36">
        <v>31.390499999999999</v>
      </c>
      <c r="AL36">
        <v>0.91190000000000004</v>
      </c>
    </row>
    <row r="37" spans="1:38" x14ac:dyDescent="0.3">
      <c r="A37">
        <v>63.354399999999998</v>
      </c>
      <c r="B37">
        <v>1.8313999999999999</v>
      </c>
      <c r="E37">
        <v>31.327999999999999</v>
      </c>
      <c r="F37">
        <v>0.43480000000000002</v>
      </c>
      <c r="I37">
        <v>31.7758</v>
      </c>
      <c r="J37">
        <v>0.91180000000000005</v>
      </c>
      <c r="O37">
        <v>63.494199999999999</v>
      </c>
      <c r="P37">
        <v>1.8312999999999999</v>
      </c>
      <c r="S37">
        <v>31.469100000000001</v>
      </c>
      <c r="T37">
        <v>0.44030000000000002</v>
      </c>
      <c r="W37">
        <v>31.917200000000001</v>
      </c>
      <c r="X37">
        <v>0.91200000000000003</v>
      </c>
      <c r="AC37">
        <v>63.879100000000001</v>
      </c>
      <c r="AD37">
        <v>1.8312999999999999</v>
      </c>
      <c r="AG37">
        <v>31.854099999999999</v>
      </c>
      <c r="AH37">
        <v>0.45450000000000002</v>
      </c>
      <c r="AK37">
        <v>32.305300000000003</v>
      </c>
      <c r="AL37">
        <v>0.91790000000000005</v>
      </c>
    </row>
    <row r="38" spans="1:38" x14ac:dyDescent="0.3">
      <c r="A38">
        <v>65.1858</v>
      </c>
      <c r="B38">
        <v>1.8314999999999999</v>
      </c>
      <c r="E38">
        <v>32.2393</v>
      </c>
      <c r="F38">
        <v>0.45750000000000002</v>
      </c>
      <c r="I38">
        <v>32.690600000000003</v>
      </c>
      <c r="J38">
        <v>0.91779999999999995</v>
      </c>
      <c r="O38">
        <v>65.325500000000005</v>
      </c>
      <c r="P38">
        <v>1.8313999999999999</v>
      </c>
      <c r="S38">
        <v>32.380699999999997</v>
      </c>
      <c r="T38">
        <v>0.46360000000000001</v>
      </c>
      <c r="W38">
        <v>32.832000000000001</v>
      </c>
      <c r="X38">
        <v>0.91759999999999997</v>
      </c>
      <c r="AC38">
        <v>65.710400000000007</v>
      </c>
      <c r="AD38">
        <v>1.8311999999999999</v>
      </c>
      <c r="AG38">
        <v>32.772500000000001</v>
      </c>
      <c r="AH38">
        <v>0.42420000000000002</v>
      </c>
      <c r="AK38">
        <v>33.220199999999998</v>
      </c>
      <c r="AL38">
        <v>0.91169999999999995</v>
      </c>
    </row>
    <row r="39" spans="1:38" x14ac:dyDescent="0.3">
      <c r="A39">
        <v>67.017300000000006</v>
      </c>
      <c r="B39">
        <v>1.8313999999999999</v>
      </c>
      <c r="E39">
        <v>33.157699999999998</v>
      </c>
      <c r="F39">
        <v>0.42680000000000001</v>
      </c>
      <c r="I39">
        <v>33.6053</v>
      </c>
      <c r="J39">
        <v>0.91169999999999995</v>
      </c>
      <c r="O39">
        <v>67.156899999999993</v>
      </c>
      <c r="P39">
        <v>1.8313999999999999</v>
      </c>
      <c r="S39">
        <v>33.2988</v>
      </c>
      <c r="T39">
        <v>0.43480000000000002</v>
      </c>
      <c r="W39">
        <v>33.746699999999997</v>
      </c>
      <c r="X39">
        <v>0.91180000000000005</v>
      </c>
      <c r="AC39">
        <v>67.541700000000006</v>
      </c>
      <c r="AD39">
        <v>1.8313999999999999</v>
      </c>
      <c r="AG39">
        <v>33.683799999999998</v>
      </c>
      <c r="AH39">
        <v>0.44869999999999999</v>
      </c>
      <c r="AK39">
        <v>34.135100000000001</v>
      </c>
      <c r="AL39">
        <v>0.91820000000000002</v>
      </c>
    </row>
    <row r="40" spans="1:38" x14ac:dyDescent="0.3">
      <c r="A40">
        <v>68.848799999999997</v>
      </c>
      <c r="B40">
        <v>1.8315999999999999</v>
      </c>
      <c r="E40">
        <v>34.068899999999999</v>
      </c>
      <c r="F40">
        <v>0.4516</v>
      </c>
      <c r="I40">
        <v>34.520200000000003</v>
      </c>
      <c r="J40">
        <v>0.91800000000000004</v>
      </c>
      <c r="O40">
        <v>68.988299999999995</v>
      </c>
      <c r="P40">
        <v>1.8314999999999999</v>
      </c>
      <c r="S40">
        <v>34.210299999999997</v>
      </c>
      <c r="T40">
        <v>0.45750000000000002</v>
      </c>
      <c r="W40">
        <v>34.661499999999997</v>
      </c>
      <c r="X40">
        <v>0.91779999999999995</v>
      </c>
      <c r="AC40">
        <v>69.373199999999997</v>
      </c>
      <c r="AD40">
        <v>1.8315999999999999</v>
      </c>
      <c r="AG40">
        <v>34.602499999999999</v>
      </c>
      <c r="AH40">
        <v>0.41920000000000002</v>
      </c>
      <c r="AK40">
        <v>35.049900000000001</v>
      </c>
      <c r="AL40">
        <v>0.91149999999999998</v>
      </c>
    </row>
    <row r="41" spans="1:38" x14ac:dyDescent="0.3">
      <c r="A41">
        <v>70.680400000000006</v>
      </c>
      <c r="B41">
        <v>1.8315999999999999</v>
      </c>
      <c r="E41">
        <v>34.987499999999997</v>
      </c>
      <c r="F41">
        <v>0.42170000000000002</v>
      </c>
      <c r="I41">
        <v>35.435000000000002</v>
      </c>
      <c r="J41">
        <v>0.91159999999999997</v>
      </c>
      <c r="O41">
        <v>70.819900000000004</v>
      </c>
      <c r="P41">
        <v>1.8315999999999999</v>
      </c>
      <c r="S41">
        <v>35.128500000000003</v>
      </c>
      <c r="T41">
        <v>0.4294</v>
      </c>
      <c r="W41">
        <v>35.576300000000003</v>
      </c>
      <c r="X41">
        <v>0.91169999999999995</v>
      </c>
      <c r="AC41">
        <v>71.204800000000006</v>
      </c>
      <c r="AD41">
        <v>1.8314999999999999</v>
      </c>
      <c r="AG41">
        <v>35.513599999999997</v>
      </c>
      <c r="AH41">
        <v>0.44030000000000002</v>
      </c>
      <c r="AK41">
        <v>35.9649</v>
      </c>
      <c r="AL41">
        <v>0.91849999999999998</v>
      </c>
    </row>
    <row r="42" spans="1:38" x14ac:dyDescent="0.3">
      <c r="A42">
        <v>72.512</v>
      </c>
      <c r="B42">
        <v>1.8317000000000001</v>
      </c>
      <c r="E42">
        <v>35.898699999999998</v>
      </c>
      <c r="F42">
        <v>0.44590000000000002</v>
      </c>
      <c r="I42">
        <v>36.349899999999998</v>
      </c>
      <c r="J42">
        <v>0.91820000000000002</v>
      </c>
      <c r="O42">
        <v>72.651499999999999</v>
      </c>
      <c r="P42">
        <v>1.8315999999999999</v>
      </c>
      <c r="S42">
        <v>36.039900000000003</v>
      </c>
      <c r="T42">
        <v>0.4516</v>
      </c>
      <c r="W42">
        <v>36.491100000000003</v>
      </c>
      <c r="X42">
        <v>0.91800000000000004</v>
      </c>
      <c r="AC42">
        <v>73.036299999999997</v>
      </c>
      <c r="AD42">
        <v>1.8315999999999999</v>
      </c>
      <c r="AG42">
        <v>36.432699999999997</v>
      </c>
      <c r="AH42">
        <v>0.4118</v>
      </c>
      <c r="AK42">
        <v>36.879899999999999</v>
      </c>
      <c r="AL42">
        <v>0.91139999999999999</v>
      </c>
    </row>
    <row r="43" spans="1:38" x14ac:dyDescent="0.3">
      <c r="A43">
        <v>74.343800000000002</v>
      </c>
      <c r="B43">
        <v>1.8318000000000001</v>
      </c>
      <c r="E43">
        <v>36.817399999999999</v>
      </c>
      <c r="F43">
        <v>0.41420000000000001</v>
      </c>
      <c r="I43">
        <v>37.264699999999998</v>
      </c>
      <c r="J43">
        <v>0.91149999999999998</v>
      </c>
      <c r="O43">
        <v>74.483099999999993</v>
      </c>
      <c r="P43">
        <v>1.8317000000000001</v>
      </c>
      <c r="S43">
        <v>36.958399999999997</v>
      </c>
      <c r="T43">
        <v>0.42170000000000002</v>
      </c>
      <c r="W43">
        <v>37.405900000000003</v>
      </c>
      <c r="X43">
        <v>0.91159999999999997</v>
      </c>
      <c r="AC43">
        <v>74.867999999999995</v>
      </c>
      <c r="AD43">
        <v>1.8317000000000001</v>
      </c>
      <c r="AG43">
        <v>37.343600000000002</v>
      </c>
      <c r="AH43">
        <v>0.43480000000000002</v>
      </c>
      <c r="AK43">
        <v>37.794899999999998</v>
      </c>
      <c r="AL43">
        <v>0.91869999999999996</v>
      </c>
    </row>
    <row r="44" spans="1:38" x14ac:dyDescent="0.3">
      <c r="A44">
        <v>76.175600000000003</v>
      </c>
      <c r="B44">
        <v>1.8319000000000001</v>
      </c>
      <c r="E44">
        <v>37.728499999999997</v>
      </c>
      <c r="F44">
        <v>0.44030000000000002</v>
      </c>
      <c r="I44">
        <v>38.179699999999997</v>
      </c>
      <c r="J44">
        <v>0.91839999999999999</v>
      </c>
      <c r="O44">
        <v>76.314999999999998</v>
      </c>
      <c r="P44">
        <v>1.8319000000000001</v>
      </c>
      <c r="S44">
        <v>37.869599999999998</v>
      </c>
      <c r="T44">
        <v>0.44590000000000002</v>
      </c>
      <c r="W44">
        <v>38.320799999999998</v>
      </c>
      <c r="X44">
        <v>0.91830000000000001</v>
      </c>
      <c r="AC44">
        <v>76.699600000000004</v>
      </c>
      <c r="AD44">
        <v>1.8317000000000001</v>
      </c>
      <c r="AG44">
        <v>38.262900000000002</v>
      </c>
      <c r="AH44">
        <v>0.40699999999999997</v>
      </c>
      <c r="AK44">
        <v>38.709899999999998</v>
      </c>
      <c r="AL44">
        <v>0.9113</v>
      </c>
    </row>
    <row r="45" spans="1:38" x14ac:dyDescent="0.3">
      <c r="A45">
        <v>78.007599999999996</v>
      </c>
      <c r="B45">
        <v>1.8319000000000001</v>
      </c>
      <c r="E45">
        <v>38.647399999999998</v>
      </c>
      <c r="F45">
        <v>0.4118</v>
      </c>
      <c r="I45">
        <v>39.0946</v>
      </c>
      <c r="J45">
        <v>0.91139999999999999</v>
      </c>
      <c r="O45">
        <v>78.146799999999999</v>
      </c>
      <c r="P45">
        <v>1.8319000000000001</v>
      </c>
      <c r="S45">
        <v>38.7883</v>
      </c>
      <c r="T45">
        <v>0.41920000000000002</v>
      </c>
      <c r="W45">
        <v>39.235700000000001</v>
      </c>
      <c r="X45">
        <v>0.91139999999999999</v>
      </c>
      <c r="AC45">
        <v>78.531400000000005</v>
      </c>
      <c r="AD45">
        <v>1.8318000000000001</v>
      </c>
      <c r="AG45">
        <v>39.173699999999997</v>
      </c>
      <c r="AH45">
        <v>0.4294</v>
      </c>
      <c r="AK45">
        <v>39.625</v>
      </c>
      <c r="AL45">
        <v>0.91890000000000005</v>
      </c>
    </row>
    <row r="46" spans="1:38" x14ac:dyDescent="0.3">
      <c r="A46">
        <v>79.839500000000001</v>
      </c>
      <c r="B46">
        <v>1.8319000000000001</v>
      </c>
      <c r="E46">
        <v>39.558399999999999</v>
      </c>
      <c r="F46">
        <v>0.43480000000000002</v>
      </c>
      <c r="I46">
        <v>40.009599999999999</v>
      </c>
      <c r="J46">
        <v>0.91869999999999996</v>
      </c>
      <c r="O46">
        <v>79.978700000000003</v>
      </c>
      <c r="P46">
        <v>1.8319000000000001</v>
      </c>
      <c r="S46">
        <v>39.699300000000001</v>
      </c>
      <c r="T46">
        <v>0.44030000000000002</v>
      </c>
      <c r="W46">
        <v>40.150599999999997</v>
      </c>
      <c r="X46">
        <v>0.91849999999999998</v>
      </c>
      <c r="AC46">
        <v>80.363200000000006</v>
      </c>
      <c r="AD46">
        <v>1.8319000000000001</v>
      </c>
      <c r="AG46">
        <v>40.093200000000003</v>
      </c>
      <c r="AH46">
        <v>0.4</v>
      </c>
      <c r="AK46">
        <v>40.54</v>
      </c>
      <c r="AL46">
        <v>0.91110000000000002</v>
      </c>
    </row>
    <row r="47" spans="1:38" x14ac:dyDescent="0.3">
      <c r="A47">
        <v>81.671400000000006</v>
      </c>
      <c r="B47">
        <v>1.8321000000000001</v>
      </c>
      <c r="E47">
        <v>40.477600000000002</v>
      </c>
      <c r="F47">
        <v>0.40460000000000002</v>
      </c>
      <c r="I47">
        <v>40.924599999999998</v>
      </c>
      <c r="J47">
        <v>0.91120000000000001</v>
      </c>
      <c r="O47">
        <v>81.810699999999997</v>
      </c>
      <c r="P47">
        <v>1.8319000000000001</v>
      </c>
      <c r="S47">
        <v>40.618400000000001</v>
      </c>
      <c r="T47">
        <v>0.40939999999999999</v>
      </c>
      <c r="W47">
        <v>41.0655</v>
      </c>
      <c r="X47">
        <v>0.9113</v>
      </c>
      <c r="AC47">
        <v>82.195099999999996</v>
      </c>
      <c r="AD47">
        <v>1.8318000000000001</v>
      </c>
      <c r="AG47">
        <v>41.003900000000002</v>
      </c>
      <c r="AH47">
        <v>0.42170000000000002</v>
      </c>
      <c r="AK47">
        <v>41.455199999999998</v>
      </c>
      <c r="AL47">
        <v>0.91920000000000002</v>
      </c>
    </row>
    <row r="48" spans="1:38" x14ac:dyDescent="0.3">
      <c r="A48">
        <v>83.503600000000006</v>
      </c>
      <c r="B48">
        <v>1.8321000000000001</v>
      </c>
      <c r="E48">
        <v>41.388399999999997</v>
      </c>
      <c r="F48">
        <v>0.42680000000000001</v>
      </c>
      <c r="I48">
        <v>41.839700000000001</v>
      </c>
      <c r="J48">
        <v>0.91900000000000004</v>
      </c>
      <c r="O48">
        <v>83.642600000000002</v>
      </c>
      <c r="P48">
        <v>1.8321000000000001</v>
      </c>
      <c r="S48">
        <v>41.529299999999999</v>
      </c>
      <c r="T48">
        <v>0.43209999999999998</v>
      </c>
      <c r="W48">
        <v>41.980600000000003</v>
      </c>
      <c r="X48">
        <v>0.91879999999999995</v>
      </c>
      <c r="AC48">
        <v>84.026899999999998</v>
      </c>
      <c r="AD48">
        <v>1.8319000000000001</v>
      </c>
      <c r="AG48">
        <v>41.923699999999997</v>
      </c>
      <c r="AH48">
        <v>0.39329999999999998</v>
      </c>
      <c r="AK48">
        <v>42.3703</v>
      </c>
      <c r="AL48">
        <v>0.91100000000000003</v>
      </c>
    </row>
    <row r="49" spans="1:38" x14ac:dyDescent="0.3">
      <c r="A49">
        <v>85.335700000000003</v>
      </c>
      <c r="B49">
        <v>1.8322000000000001</v>
      </c>
      <c r="E49">
        <v>42.307899999999997</v>
      </c>
      <c r="F49">
        <v>0.4</v>
      </c>
      <c r="I49">
        <v>42.7547</v>
      </c>
      <c r="J49">
        <v>0.91110000000000002</v>
      </c>
      <c r="O49">
        <v>85.474699999999999</v>
      </c>
      <c r="P49">
        <v>1.8320000000000001</v>
      </c>
      <c r="S49">
        <v>42.448599999999999</v>
      </c>
      <c r="T49">
        <v>0.40460000000000002</v>
      </c>
      <c r="W49">
        <v>42.895499999999998</v>
      </c>
      <c r="X49">
        <v>0.91110000000000002</v>
      </c>
      <c r="AC49">
        <v>85.858800000000002</v>
      </c>
      <c r="AD49">
        <v>1.8319000000000001</v>
      </c>
      <c r="AG49">
        <v>42.834200000000003</v>
      </c>
      <c r="AH49">
        <v>0.41670000000000001</v>
      </c>
      <c r="AK49">
        <v>43.285499999999999</v>
      </c>
      <c r="AL49">
        <v>0.9194</v>
      </c>
    </row>
    <row r="50" spans="1:38" x14ac:dyDescent="0.3">
      <c r="A50">
        <v>87.1678</v>
      </c>
      <c r="B50">
        <v>1.8321000000000001</v>
      </c>
      <c r="E50">
        <v>43.218600000000002</v>
      </c>
      <c r="F50">
        <v>0.42170000000000002</v>
      </c>
      <c r="I50">
        <v>43.669899999999998</v>
      </c>
      <c r="J50">
        <v>0.91930000000000001</v>
      </c>
      <c r="O50">
        <v>87.306799999999996</v>
      </c>
      <c r="P50">
        <v>1.8322000000000001</v>
      </c>
      <c r="S50">
        <v>43.359299999999998</v>
      </c>
      <c r="T50">
        <v>0.42680000000000001</v>
      </c>
      <c r="W50">
        <v>43.810699999999997</v>
      </c>
      <c r="X50">
        <v>0.91910000000000003</v>
      </c>
      <c r="AC50">
        <v>87.690799999999996</v>
      </c>
      <c r="AD50">
        <v>1.8320000000000001</v>
      </c>
      <c r="AG50">
        <v>43.754199999999997</v>
      </c>
      <c r="AH50">
        <v>0.38890000000000002</v>
      </c>
      <c r="AK50">
        <v>44.200600000000001</v>
      </c>
      <c r="AL50">
        <v>0.91080000000000005</v>
      </c>
    </row>
    <row r="51" spans="1:38" x14ac:dyDescent="0.3">
      <c r="A51">
        <v>89</v>
      </c>
      <c r="B51">
        <v>1.8323</v>
      </c>
      <c r="E51">
        <v>44.138500000000001</v>
      </c>
      <c r="F51">
        <v>0.39550000000000002</v>
      </c>
      <c r="I51">
        <v>44.585099999999997</v>
      </c>
      <c r="J51">
        <v>0.91090000000000004</v>
      </c>
      <c r="O51">
        <v>89.138999999999996</v>
      </c>
      <c r="P51">
        <v>1.8322000000000001</v>
      </c>
      <c r="S51">
        <v>44.279000000000003</v>
      </c>
      <c r="T51">
        <v>0.4</v>
      </c>
      <c r="W51">
        <v>44.725700000000003</v>
      </c>
      <c r="X51">
        <v>0.91100000000000003</v>
      </c>
      <c r="AC51">
        <v>89.522800000000004</v>
      </c>
      <c r="AD51">
        <v>1.8320000000000001</v>
      </c>
      <c r="AG51">
        <v>44.664499999999997</v>
      </c>
      <c r="AH51">
        <v>0.40939999999999999</v>
      </c>
      <c r="AK51">
        <v>45.1158</v>
      </c>
      <c r="AL51">
        <v>0.91969999999999996</v>
      </c>
    </row>
    <row r="52" spans="1:38" x14ac:dyDescent="0.3">
      <c r="A52">
        <v>90.832300000000004</v>
      </c>
      <c r="B52">
        <v>1.8321000000000001</v>
      </c>
      <c r="E52">
        <v>45.048999999999999</v>
      </c>
      <c r="F52">
        <v>0.41420000000000001</v>
      </c>
      <c r="I52">
        <v>45.5002</v>
      </c>
      <c r="J52">
        <v>0.91949999999999998</v>
      </c>
      <c r="O52">
        <v>90.971199999999996</v>
      </c>
      <c r="P52">
        <v>1.8323</v>
      </c>
      <c r="S52">
        <v>45.189500000000002</v>
      </c>
      <c r="T52">
        <v>0.41920000000000002</v>
      </c>
      <c r="W52">
        <v>45.640900000000002</v>
      </c>
      <c r="X52">
        <v>0.91930000000000001</v>
      </c>
      <c r="AC52">
        <v>91.354799999999997</v>
      </c>
      <c r="AD52">
        <v>1.8321000000000001</v>
      </c>
      <c r="AG52">
        <v>45.584899999999998</v>
      </c>
      <c r="AH52">
        <v>0.38040000000000002</v>
      </c>
      <c r="AK52">
        <v>46.030999999999999</v>
      </c>
      <c r="AL52">
        <v>0.91059999999999997</v>
      </c>
    </row>
    <row r="53" spans="1:38" x14ac:dyDescent="0.3">
      <c r="A53">
        <v>92.664400000000001</v>
      </c>
      <c r="B53">
        <v>1.8322000000000001</v>
      </c>
      <c r="E53">
        <v>45.969000000000001</v>
      </c>
      <c r="F53">
        <v>0.38669999999999999</v>
      </c>
      <c r="I53">
        <v>46.415399999999998</v>
      </c>
      <c r="J53">
        <v>0.91080000000000005</v>
      </c>
      <c r="O53">
        <v>92.8035</v>
      </c>
      <c r="P53">
        <v>1.8321000000000001</v>
      </c>
      <c r="S53">
        <v>46.109400000000001</v>
      </c>
      <c r="T53">
        <v>0.39329999999999998</v>
      </c>
      <c r="W53">
        <v>46.555900000000001</v>
      </c>
      <c r="X53">
        <v>0.91090000000000004</v>
      </c>
      <c r="AC53">
        <v>93.186999999999998</v>
      </c>
      <c r="AD53">
        <v>1.8322000000000001</v>
      </c>
      <c r="AG53">
        <v>46.494999999999997</v>
      </c>
      <c r="AH53">
        <v>0.40229999999999999</v>
      </c>
      <c r="AK53">
        <v>46.946300000000001</v>
      </c>
      <c r="AL53">
        <v>0.92010000000000003</v>
      </c>
    </row>
    <row r="54" spans="1:38" x14ac:dyDescent="0.3">
      <c r="A54">
        <v>94.496600000000001</v>
      </c>
      <c r="B54">
        <v>1.8323</v>
      </c>
      <c r="E54">
        <v>46.879399999999997</v>
      </c>
      <c r="F54">
        <v>0.40939999999999999</v>
      </c>
      <c r="I54">
        <v>47.3307</v>
      </c>
      <c r="J54">
        <v>0.91979999999999995</v>
      </c>
      <c r="O54">
        <v>94.6357</v>
      </c>
      <c r="P54">
        <v>1.8324</v>
      </c>
      <c r="S54">
        <v>47.0199</v>
      </c>
      <c r="T54">
        <v>0.41420000000000001</v>
      </c>
      <c r="W54">
        <v>47.471200000000003</v>
      </c>
      <c r="X54">
        <v>0.91959999999999997</v>
      </c>
      <c r="AC54">
        <v>95.019199999999998</v>
      </c>
      <c r="AD54">
        <v>1.8322000000000001</v>
      </c>
      <c r="AG54">
        <v>47.415599999999998</v>
      </c>
      <c r="AH54">
        <v>0.37840000000000001</v>
      </c>
      <c r="AK54">
        <v>47.861600000000003</v>
      </c>
      <c r="AL54">
        <v>0.91039999999999999</v>
      </c>
    </row>
    <row r="55" spans="1:38" x14ac:dyDescent="0.3">
      <c r="A55">
        <v>96.328900000000004</v>
      </c>
      <c r="B55">
        <v>1.8323</v>
      </c>
      <c r="E55">
        <v>47.799799999999998</v>
      </c>
      <c r="F55">
        <v>0.38040000000000002</v>
      </c>
      <c r="I55">
        <v>48.245899999999999</v>
      </c>
      <c r="J55">
        <v>0.91059999999999997</v>
      </c>
      <c r="O55">
        <v>96.468199999999996</v>
      </c>
      <c r="P55">
        <v>1.8326</v>
      </c>
      <c r="S55">
        <v>47.940100000000001</v>
      </c>
      <c r="T55">
        <v>0.38669999999999999</v>
      </c>
      <c r="W55">
        <v>48.386299999999999</v>
      </c>
      <c r="X55">
        <v>0.91069999999999995</v>
      </c>
      <c r="AC55">
        <v>96.851399999999998</v>
      </c>
      <c r="AD55">
        <v>1.8322000000000001</v>
      </c>
      <c r="AG55">
        <v>48.325600000000001</v>
      </c>
      <c r="AH55">
        <v>0.3977</v>
      </c>
      <c r="AK55">
        <v>48.776899999999998</v>
      </c>
      <c r="AL55">
        <v>0.92030000000000001</v>
      </c>
    </row>
    <row r="56" spans="1:38" x14ac:dyDescent="0.3">
      <c r="A56">
        <v>98.161199999999994</v>
      </c>
      <c r="B56">
        <v>1.8323</v>
      </c>
      <c r="E56">
        <v>48.709899999999998</v>
      </c>
      <c r="F56">
        <v>0.40229999999999999</v>
      </c>
      <c r="I56">
        <v>49.161200000000001</v>
      </c>
      <c r="J56">
        <v>0.92010000000000003</v>
      </c>
      <c r="O56">
        <v>98.300700000000006</v>
      </c>
      <c r="P56">
        <v>1.8325</v>
      </c>
      <c r="S56">
        <v>48.850299999999997</v>
      </c>
      <c r="T56">
        <v>0.40699999999999997</v>
      </c>
      <c r="W56">
        <v>49.301699999999997</v>
      </c>
      <c r="X56">
        <v>0.91990000000000005</v>
      </c>
      <c r="AC56">
        <v>98.683700000000002</v>
      </c>
      <c r="AD56">
        <v>1.8323</v>
      </c>
      <c r="AG56">
        <v>49.246400000000001</v>
      </c>
      <c r="AH56">
        <v>0.37430000000000002</v>
      </c>
      <c r="AK56">
        <v>49.6922</v>
      </c>
      <c r="AL56">
        <v>0.91020000000000001</v>
      </c>
    </row>
    <row r="57" spans="1:38" x14ac:dyDescent="0.3">
      <c r="A57">
        <v>99.993499999999997</v>
      </c>
      <c r="B57">
        <v>1.8323</v>
      </c>
      <c r="E57">
        <v>49.630600000000001</v>
      </c>
      <c r="F57">
        <v>0.37630000000000002</v>
      </c>
      <c r="I57">
        <v>50.076500000000003</v>
      </c>
      <c r="J57">
        <v>0.91039999999999999</v>
      </c>
      <c r="O57">
        <v>100.13339999999999</v>
      </c>
      <c r="P57">
        <v>1.8327</v>
      </c>
      <c r="S57">
        <v>49.770800000000001</v>
      </c>
      <c r="T57">
        <v>0.38040000000000002</v>
      </c>
      <c r="W57">
        <v>50.216799999999999</v>
      </c>
      <c r="X57">
        <v>0.91049999999999998</v>
      </c>
      <c r="AC57">
        <v>100.51600000000001</v>
      </c>
      <c r="AD57">
        <v>1.8323</v>
      </c>
      <c r="AG57">
        <v>50.156199999999998</v>
      </c>
      <c r="AH57">
        <v>0.3911</v>
      </c>
      <c r="AK57">
        <v>50.607599999999998</v>
      </c>
      <c r="AL57">
        <v>0.92049999999999998</v>
      </c>
    </row>
    <row r="58" spans="1:38" x14ac:dyDescent="0.3">
      <c r="A58">
        <v>101.8259</v>
      </c>
      <c r="B58">
        <v>1.8324</v>
      </c>
      <c r="E58">
        <v>50.540500000000002</v>
      </c>
      <c r="F58">
        <v>0.39550000000000002</v>
      </c>
      <c r="I58">
        <v>50.991900000000001</v>
      </c>
      <c r="J58">
        <v>0.9204</v>
      </c>
      <c r="O58">
        <v>101.96599999999999</v>
      </c>
      <c r="P58">
        <v>1.8326</v>
      </c>
      <c r="S58">
        <v>50.680799999999998</v>
      </c>
      <c r="T58">
        <v>0.4</v>
      </c>
      <c r="W58">
        <v>51.132199999999997</v>
      </c>
      <c r="X58">
        <v>0.92020000000000002</v>
      </c>
      <c r="AC58">
        <v>102.34829999999999</v>
      </c>
      <c r="AD58">
        <v>1.8323</v>
      </c>
      <c r="AG58">
        <v>51.077300000000001</v>
      </c>
      <c r="AH58">
        <v>0.36649999999999999</v>
      </c>
      <c r="AK58">
        <v>51.522799999999997</v>
      </c>
      <c r="AL58">
        <v>0.91010000000000002</v>
      </c>
    </row>
    <row r="59" spans="1:38" x14ac:dyDescent="0.3">
      <c r="A59">
        <v>103.6583</v>
      </c>
      <c r="B59">
        <v>1.8324</v>
      </c>
      <c r="E59">
        <v>51.461599999999997</v>
      </c>
      <c r="F59">
        <v>0.37040000000000001</v>
      </c>
      <c r="I59">
        <v>51.907200000000003</v>
      </c>
      <c r="J59">
        <v>0.91020000000000001</v>
      </c>
      <c r="O59">
        <v>103.7987</v>
      </c>
      <c r="P59">
        <v>1.8327</v>
      </c>
      <c r="S59">
        <v>51.601599999999998</v>
      </c>
      <c r="T59">
        <v>0.37430000000000002</v>
      </c>
      <c r="W59">
        <v>52.047400000000003</v>
      </c>
      <c r="X59">
        <v>0.9103</v>
      </c>
      <c r="AC59">
        <v>104.1806</v>
      </c>
      <c r="AD59">
        <v>1.8323</v>
      </c>
      <c r="AG59">
        <v>51.987000000000002</v>
      </c>
      <c r="AH59">
        <v>0.3846</v>
      </c>
      <c r="AK59">
        <v>52.438299999999998</v>
      </c>
      <c r="AL59">
        <v>0.92090000000000005</v>
      </c>
    </row>
    <row r="60" spans="1:38" x14ac:dyDescent="0.3">
      <c r="A60">
        <v>105.49079999999999</v>
      </c>
      <c r="B60">
        <v>1.8326</v>
      </c>
      <c r="E60">
        <v>52.371299999999998</v>
      </c>
      <c r="F60">
        <v>0.38890000000000002</v>
      </c>
      <c r="I60">
        <v>52.822600000000001</v>
      </c>
      <c r="J60">
        <v>0.92069999999999996</v>
      </c>
      <c r="O60">
        <v>105.6313</v>
      </c>
      <c r="P60">
        <v>1.8327</v>
      </c>
      <c r="S60">
        <v>52.511400000000002</v>
      </c>
      <c r="T60">
        <v>0.39550000000000002</v>
      </c>
      <c r="W60">
        <v>52.962800000000001</v>
      </c>
      <c r="X60">
        <v>0.92049999999999998</v>
      </c>
      <c r="AC60">
        <v>106.0128</v>
      </c>
      <c r="AD60">
        <v>1.8322000000000001</v>
      </c>
      <c r="AG60">
        <v>52.908499999999997</v>
      </c>
      <c r="AH60">
        <v>0.36080000000000001</v>
      </c>
      <c r="AK60">
        <v>53.353700000000003</v>
      </c>
      <c r="AL60">
        <v>0.90980000000000005</v>
      </c>
    </row>
    <row r="61" spans="1:38" x14ac:dyDescent="0.3">
      <c r="A61">
        <v>107.32340000000001</v>
      </c>
      <c r="B61">
        <v>1.8325</v>
      </c>
      <c r="E61">
        <v>53.2926</v>
      </c>
      <c r="F61">
        <v>0.36459999999999998</v>
      </c>
      <c r="I61">
        <v>53.738</v>
      </c>
      <c r="J61">
        <v>0.91</v>
      </c>
      <c r="O61">
        <v>107.4641</v>
      </c>
      <c r="P61">
        <v>1.8328</v>
      </c>
      <c r="S61">
        <v>53.432600000000001</v>
      </c>
      <c r="T61">
        <v>0.36840000000000001</v>
      </c>
      <c r="W61">
        <v>53.8782</v>
      </c>
      <c r="X61">
        <v>0.91020000000000001</v>
      </c>
      <c r="AC61">
        <v>107.8451</v>
      </c>
      <c r="AD61">
        <v>1.8324</v>
      </c>
      <c r="AG61">
        <v>53.817799999999998</v>
      </c>
      <c r="AH61">
        <v>0.37840000000000001</v>
      </c>
      <c r="AK61">
        <v>54.269199999999998</v>
      </c>
      <c r="AL61">
        <v>0.92120000000000002</v>
      </c>
    </row>
    <row r="62" spans="1:38" x14ac:dyDescent="0.3">
      <c r="A62">
        <v>109.1559</v>
      </c>
      <c r="B62">
        <v>1.8325</v>
      </c>
      <c r="E62">
        <v>54.202100000000002</v>
      </c>
      <c r="F62">
        <v>0.3846</v>
      </c>
      <c r="I62">
        <v>54.653500000000001</v>
      </c>
      <c r="J62">
        <v>0.92100000000000004</v>
      </c>
      <c r="O62">
        <v>109.29689999999999</v>
      </c>
      <c r="P62">
        <v>1.8328</v>
      </c>
      <c r="S62">
        <v>54.342199999999998</v>
      </c>
      <c r="T62">
        <v>0.3911</v>
      </c>
      <c r="W62">
        <v>54.793700000000001</v>
      </c>
      <c r="X62">
        <v>0.92079999999999995</v>
      </c>
      <c r="AC62">
        <v>109.67740000000001</v>
      </c>
      <c r="AD62">
        <v>1.8322000000000001</v>
      </c>
      <c r="AG62">
        <v>54.739600000000003</v>
      </c>
      <c r="AH62">
        <v>0.3553</v>
      </c>
      <c r="AK62">
        <v>55.184600000000003</v>
      </c>
      <c r="AL62">
        <v>0.90959999999999996</v>
      </c>
    </row>
    <row r="63" spans="1:38" x14ac:dyDescent="0.3">
      <c r="A63">
        <v>110.9884</v>
      </c>
      <c r="B63">
        <v>1.8326</v>
      </c>
      <c r="E63">
        <v>55.123800000000003</v>
      </c>
      <c r="F63">
        <v>0.35899999999999999</v>
      </c>
      <c r="I63">
        <v>55.568800000000003</v>
      </c>
      <c r="J63">
        <v>0.90969999999999995</v>
      </c>
      <c r="O63">
        <v>111.1296</v>
      </c>
      <c r="P63">
        <v>1.8326</v>
      </c>
      <c r="S63">
        <v>55.2637</v>
      </c>
      <c r="T63">
        <v>0.36459999999999998</v>
      </c>
      <c r="W63">
        <v>55.709099999999999</v>
      </c>
      <c r="X63">
        <v>0.90990000000000004</v>
      </c>
      <c r="AC63">
        <v>111.50960000000001</v>
      </c>
      <c r="AD63">
        <v>1.8322000000000001</v>
      </c>
      <c r="AG63">
        <v>55.648699999999998</v>
      </c>
      <c r="AH63">
        <v>0.37430000000000002</v>
      </c>
      <c r="AK63">
        <v>56.100099999999998</v>
      </c>
      <c r="AL63">
        <v>0.92149999999999999</v>
      </c>
    </row>
    <row r="64" spans="1:38" x14ac:dyDescent="0.3">
      <c r="A64">
        <v>112.821</v>
      </c>
      <c r="B64">
        <v>1.8326</v>
      </c>
      <c r="E64">
        <v>56.032899999999998</v>
      </c>
      <c r="F64">
        <v>0.37840000000000001</v>
      </c>
      <c r="I64">
        <v>56.484299999999998</v>
      </c>
      <c r="J64">
        <v>0.92130000000000001</v>
      </c>
      <c r="O64">
        <v>112.9623</v>
      </c>
      <c r="P64">
        <v>1.8328</v>
      </c>
      <c r="S64">
        <v>56.173099999999998</v>
      </c>
      <c r="T64">
        <v>0.38250000000000001</v>
      </c>
      <c r="W64">
        <v>56.624499999999998</v>
      </c>
      <c r="X64">
        <v>0.92110000000000003</v>
      </c>
      <c r="AC64">
        <v>113.3417</v>
      </c>
      <c r="AD64">
        <v>1.8320000000000001</v>
      </c>
      <c r="AG64">
        <v>56.570900000000002</v>
      </c>
      <c r="AH64">
        <v>0.35</v>
      </c>
      <c r="AK64">
        <v>57.015599999999999</v>
      </c>
      <c r="AL64">
        <v>0.90939999999999999</v>
      </c>
    </row>
    <row r="65" spans="1:38" x14ac:dyDescent="0.3">
      <c r="A65">
        <v>114.65349999999999</v>
      </c>
      <c r="B65">
        <v>1.8325</v>
      </c>
      <c r="E65">
        <v>56.954900000000002</v>
      </c>
      <c r="F65">
        <v>0.35349999999999998</v>
      </c>
      <c r="I65">
        <v>57.399799999999999</v>
      </c>
      <c r="J65">
        <v>0.90959999999999996</v>
      </c>
      <c r="O65">
        <v>114.79519999999999</v>
      </c>
      <c r="P65">
        <v>1.8329</v>
      </c>
      <c r="S65">
        <v>57.094799999999999</v>
      </c>
      <c r="T65">
        <v>0.35899999999999999</v>
      </c>
      <c r="W65">
        <v>57.539900000000003</v>
      </c>
      <c r="X65">
        <v>0.90969999999999995</v>
      </c>
      <c r="AC65">
        <v>115.1737</v>
      </c>
      <c r="AD65">
        <v>1.8321000000000001</v>
      </c>
      <c r="AG65">
        <v>57.479799999999997</v>
      </c>
      <c r="AH65">
        <v>0.36649999999999999</v>
      </c>
      <c r="AK65">
        <v>57.931199999999997</v>
      </c>
      <c r="AL65">
        <v>0.92169999999999996</v>
      </c>
    </row>
    <row r="66" spans="1:38" x14ac:dyDescent="0.3">
      <c r="A66">
        <v>116.48609999999999</v>
      </c>
      <c r="B66">
        <v>1.8326</v>
      </c>
      <c r="E66">
        <v>57.863999999999997</v>
      </c>
      <c r="F66">
        <v>0.37230000000000002</v>
      </c>
      <c r="I66">
        <v>58.315399999999997</v>
      </c>
      <c r="J66">
        <v>0.92159999999999997</v>
      </c>
      <c r="O66">
        <v>116.6281</v>
      </c>
      <c r="P66">
        <v>1.8329</v>
      </c>
      <c r="S66">
        <v>58.003999999999998</v>
      </c>
      <c r="T66">
        <v>0.37840000000000001</v>
      </c>
      <c r="W66">
        <v>58.455399999999997</v>
      </c>
      <c r="X66">
        <v>0.92130000000000001</v>
      </c>
      <c r="AC66">
        <v>117.00579999999999</v>
      </c>
      <c r="AD66">
        <v>1.8320000000000001</v>
      </c>
      <c r="AG66">
        <v>58.402200000000001</v>
      </c>
      <c r="AH66">
        <v>0.34310000000000002</v>
      </c>
      <c r="AK66">
        <v>58.846600000000002</v>
      </c>
      <c r="AL66">
        <v>0.9093</v>
      </c>
    </row>
    <row r="67" spans="1:38" x14ac:dyDescent="0.3">
      <c r="A67">
        <v>118.31870000000001</v>
      </c>
      <c r="B67">
        <v>1.8326</v>
      </c>
      <c r="E67">
        <v>58.786299999999997</v>
      </c>
      <c r="F67">
        <v>0.3483</v>
      </c>
      <c r="I67">
        <v>59.230899999999998</v>
      </c>
      <c r="J67">
        <v>0.9093</v>
      </c>
      <c r="O67">
        <v>118.4609</v>
      </c>
      <c r="P67">
        <v>1.8328</v>
      </c>
      <c r="S67">
        <v>58.926099999999998</v>
      </c>
      <c r="T67">
        <v>0.3518</v>
      </c>
      <c r="W67">
        <v>59.370899999999999</v>
      </c>
      <c r="X67">
        <v>0.90959999999999996</v>
      </c>
      <c r="AC67">
        <v>118.8379</v>
      </c>
      <c r="AD67">
        <v>1.8322000000000001</v>
      </c>
      <c r="AG67">
        <v>59.310899999999997</v>
      </c>
      <c r="AH67">
        <v>0.36270000000000002</v>
      </c>
      <c r="AK67">
        <v>59.762300000000003</v>
      </c>
      <c r="AL67">
        <v>0.92210000000000003</v>
      </c>
    </row>
    <row r="68" spans="1:38" x14ac:dyDescent="0.3">
      <c r="A68">
        <v>120.15130000000001</v>
      </c>
      <c r="B68">
        <v>1.8326</v>
      </c>
      <c r="E68">
        <v>59.695</v>
      </c>
      <c r="F68">
        <v>0.36649999999999999</v>
      </c>
      <c r="I68">
        <v>60.1464</v>
      </c>
      <c r="J68">
        <v>0.92190000000000005</v>
      </c>
      <c r="O68">
        <v>120.2937</v>
      </c>
      <c r="P68">
        <v>1.8327</v>
      </c>
      <c r="S68">
        <v>59.835099999999997</v>
      </c>
      <c r="T68">
        <v>0.37230000000000002</v>
      </c>
      <c r="W68">
        <v>60.286499999999997</v>
      </c>
      <c r="X68">
        <v>0.92159999999999997</v>
      </c>
      <c r="AC68">
        <v>120.67010000000001</v>
      </c>
      <c r="AD68">
        <v>1.8321000000000001</v>
      </c>
      <c r="AG68">
        <v>60.233699999999999</v>
      </c>
      <c r="AH68">
        <v>0.3382</v>
      </c>
      <c r="AK68">
        <v>60.677799999999998</v>
      </c>
      <c r="AL68">
        <v>0.90890000000000004</v>
      </c>
    </row>
    <row r="69" spans="1:38" x14ac:dyDescent="0.3">
      <c r="A69">
        <v>121.98399999999999</v>
      </c>
      <c r="B69">
        <v>1.8327</v>
      </c>
      <c r="E69">
        <v>60.617600000000003</v>
      </c>
      <c r="F69">
        <v>0.34310000000000002</v>
      </c>
      <c r="I69">
        <v>61.061999999999998</v>
      </c>
      <c r="J69">
        <v>0.90920000000000001</v>
      </c>
      <c r="O69">
        <v>122.1264</v>
      </c>
      <c r="P69">
        <v>1.8327</v>
      </c>
      <c r="S69">
        <v>60.757300000000001</v>
      </c>
      <c r="T69">
        <v>0.3483</v>
      </c>
      <c r="W69">
        <v>61.201900000000002</v>
      </c>
      <c r="X69">
        <v>0.9093</v>
      </c>
      <c r="AC69">
        <v>122.50230000000001</v>
      </c>
      <c r="AD69">
        <v>1.8323</v>
      </c>
      <c r="AG69">
        <v>61.142099999999999</v>
      </c>
      <c r="AH69">
        <v>0.3553</v>
      </c>
      <c r="AK69">
        <v>61.593499999999999</v>
      </c>
      <c r="AL69">
        <v>0.9224</v>
      </c>
    </row>
    <row r="70" spans="1:38" x14ac:dyDescent="0.3">
      <c r="A70">
        <v>123.81659999999999</v>
      </c>
      <c r="B70">
        <v>1.8326</v>
      </c>
      <c r="E70">
        <v>61.526200000000003</v>
      </c>
      <c r="F70">
        <v>0.36270000000000002</v>
      </c>
      <c r="I70">
        <v>61.977600000000002</v>
      </c>
      <c r="J70">
        <v>0.92210000000000003</v>
      </c>
      <c r="O70">
        <v>123.95910000000001</v>
      </c>
      <c r="P70">
        <v>1.8328</v>
      </c>
      <c r="S70">
        <v>61.6661</v>
      </c>
      <c r="T70">
        <v>0.36649999999999999</v>
      </c>
      <c r="W70">
        <v>62.1175</v>
      </c>
      <c r="X70">
        <v>0.92190000000000005</v>
      </c>
      <c r="AC70">
        <v>124.33459999999999</v>
      </c>
      <c r="AD70">
        <v>1.8323</v>
      </c>
      <c r="AG70">
        <v>62.065199999999997</v>
      </c>
      <c r="AH70">
        <v>0.33179999999999998</v>
      </c>
      <c r="AK70">
        <v>62.509099999999997</v>
      </c>
      <c r="AL70">
        <v>0.90880000000000005</v>
      </c>
    </row>
    <row r="71" spans="1:38" x14ac:dyDescent="0.3">
      <c r="A71">
        <v>125.64919999999999</v>
      </c>
      <c r="B71">
        <v>1.8327</v>
      </c>
      <c r="E71">
        <v>62.449100000000001</v>
      </c>
      <c r="F71">
        <v>0.33650000000000002</v>
      </c>
      <c r="I71">
        <v>62.8932</v>
      </c>
      <c r="J71">
        <v>0.90890000000000004</v>
      </c>
      <c r="O71">
        <v>125.7919</v>
      </c>
      <c r="P71">
        <v>1.8328</v>
      </c>
      <c r="S71">
        <v>62.588700000000003</v>
      </c>
      <c r="T71">
        <v>0.34150000000000003</v>
      </c>
      <c r="W71">
        <v>63.033000000000001</v>
      </c>
      <c r="X71">
        <v>0.90900000000000003</v>
      </c>
      <c r="AC71">
        <v>126.1669</v>
      </c>
      <c r="AD71">
        <v>1.8323</v>
      </c>
      <c r="AG71">
        <v>62.973500000000001</v>
      </c>
      <c r="AH71">
        <v>0.35</v>
      </c>
      <c r="AK71">
        <v>63.424900000000001</v>
      </c>
      <c r="AL71">
        <v>0.92269999999999996</v>
      </c>
    </row>
    <row r="72" spans="1:38" x14ac:dyDescent="0.3">
      <c r="A72">
        <v>127.4819</v>
      </c>
      <c r="B72">
        <v>1.8326</v>
      </c>
      <c r="E72">
        <v>63.357500000000002</v>
      </c>
      <c r="F72">
        <v>0.35349999999999998</v>
      </c>
      <c r="I72">
        <v>63.808799999999998</v>
      </c>
      <c r="J72">
        <v>0.92249999999999999</v>
      </c>
      <c r="O72">
        <v>127.6247</v>
      </c>
      <c r="P72">
        <v>1.8328</v>
      </c>
      <c r="S72">
        <v>63.497199999999999</v>
      </c>
      <c r="T72">
        <v>0.35899999999999999</v>
      </c>
      <c r="W72">
        <v>63.948700000000002</v>
      </c>
      <c r="X72">
        <v>0.92230000000000001</v>
      </c>
      <c r="AC72">
        <v>127.999</v>
      </c>
      <c r="AD72">
        <v>1.8321000000000001</v>
      </c>
      <c r="AG72">
        <v>63.896999999999998</v>
      </c>
      <c r="AH72">
        <v>0.3256</v>
      </c>
      <c r="AK72">
        <v>64.340500000000006</v>
      </c>
      <c r="AL72">
        <v>0.90859999999999996</v>
      </c>
    </row>
    <row r="73" spans="1:38" x14ac:dyDescent="0.3">
      <c r="A73">
        <v>129.31460000000001</v>
      </c>
      <c r="B73">
        <v>1.8327</v>
      </c>
      <c r="E73">
        <v>64.280699999999996</v>
      </c>
      <c r="F73">
        <v>0.33179999999999998</v>
      </c>
      <c r="I73">
        <v>64.724400000000003</v>
      </c>
      <c r="J73">
        <v>0.90869999999999995</v>
      </c>
      <c r="O73">
        <v>129.45760000000001</v>
      </c>
      <c r="P73">
        <v>1.8329</v>
      </c>
      <c r="S73">
        <v>64.420199999999994</v>
      </c>
      <c r="T73">
        <v>0.33650000000000002</v>
      </c>
      <c r="W73">
        <v>64.864199999999997</v>
      </c>
      <c r="X73">
        <v>0.90880000000000005</v>
      </c>
      <c r="AC73">
        <v>129.83109999999999</v>
      </c>
      <c r="AD73">
        <v>1.8321000000000001</v>
      </c>
      <c r="AG73">
        <v>64.804900000000004</v>
      </c>
      <c r="AH73">
        <v>0.3448</v>
      </c>
      <c r="AK73">
        <v>65.256299999999996</v>
      </c>
      <c r="AL73">
        <v>0.92300000000000004</v>
      </c>
    </row>
    <row r="74" spans="1:38" x14ac:dyDescent="0.3">
      <c r="A74">
        <v>131.1474</v>
      </c>
      <c r="B74">
        <v>1.8329</v>
      </c>
      <c r="E74">
        <v>65.188800000000001</v>
      </c>
      <c r="F74">
        <v>0.35</v>
      </c>
      <c r="I74">
        <v>65.640199999999993</v>
      </c>
      <c r="J74">
        <v>0.92279999999999995</v>
      </c>
      <c r="O74">
        <v>131.2903</v>
      </c>
      <c r="P74">
        <v>1.8326</v>
      </c>
      <c r="S74">
        <v>65.328500000000005</v>
      </c>
      <c r="T74">
        <v>0.35349999999999998</v>
      </c>
      <c r="W74">
        <v>65.779899999999998</v>
      </c>
      <c r="X74">
        <v>0.92259999999999998</v>
      </c>
      <c r="AC74">
        <v>131.66329999999999</v>
      </c>
      <c r="AD74">
        <v>1.8321000000000001</v>
      </c>
      <c r="AG74">
        <v>65.7286</v>
      </c>
      <c r="AH74">
        <v>0.3226</v>
      </c>
      <c r="AK74">
        <v>66.171899999999994</v>
      </c>
      <c r="AL74">
        <v>0.90820000000000001</v>
      </c>
    </row>
    <row r="75" spans="1:38" x14ac:dyDescent="0.3">
      <c r="A75">
        <v>132.98009999999999</v>
      </c>
      <c r="B75">
        <v>1.8327</v>
      </c>
      <c r="E75">
        <v>66.112300000000005</v>
      </c>
      <c r="F75">
        <v>0.3271</v>
      </c>
      <c r="I75">
        <v>66.555800000000005</v>
      </c>
      <c r="J75">
        <v>0.90839999999999999</v>
      </c>
      <c r="O75">
        <v>133.12309999999999</v>
      </c>
      <c r="P75">
        <v>1.8329</v>
      </c>
      <c r="S75">
        <v>66.251800000000003</v>
      </c>
      <c r="T75">
        <v>0.33019999999999999</v>
      </c>
      <c r="W75">
        <v>66.695400000000006</v>
      </c>
      <c r="X75">
        <v>0.90849999999999997</v>
      </c>
      <c r="AC75">
        <v>133.49529999999999</v>
      </c>
      <c r="AD75">
        <v>1.8320000000000001</v>
      </c>
      <c r="AG75">
        <v>66.636300000000006</v>
      </c>
      <c r="AH75">
        <v>0.3382</v>
      </c>
      <c r="AK75">
        <v>67.087699999999998</v>
      </c>
      <c r="AL75">
        <v>0.9234</v>
      </c>
    </row>
    <row r="76" spans="1:38" x14ac:dyDescent="0.3">
      <c r="A76">
        <v>134.81290000000001</v>
      </c>
      <c r="B76">
        <v>1.8328</v>
      </c>
      <c r="E76">
        <v>67.020200000000003</v>
      </c>
      <c r="F76">
        <v>0.3448</v>
      </c>
      <c r="I76">
        <v>67.471500000000006</v>
      </c>
      <c r="J76">
        <v>0.92300000000000004</v>
      </c>
      <c r="O76">
        <v>134.95590000000001</v>
      </c>
      <c r="P76">
        <v>1.8328</v>
      </c>
      <c r="S76">
        <v>67.159800000000004</v>
      </c>
      <c r="T76">
        <v>0.34649999999999997</v>
      </c>
      <c r="W76">
        <v>67.611099999999993</v>
      </c>
      <c r="X76">
        <v>0.92290000000000005</v>
      </c>
      <c r="AC76">
        <v>135.3272</v>
      </c>
      <c r="AD76">
        <v>1.8319000000000001</v>
      </c>
      <c r="AG76">
        <v>67.560500000000005</v>
      </c>
      <c r="AH76">
        <v>0.31530000000000002</v>
      </c>
      <c r="AK76">
        <v>68.003399999999999</v>
      </c>
      <c r="AL76">
        <v>0.90800000000000003</v>
      </c>
    </row>
    <row r="77" spans="1:38" x14ac:dyDescent="0.3">
      <c r="A77">
        <v>136.64570000000001</v>
      </c>
      <c r="B77">
        <v>1.8327</v>
      </c>
      <c r="E77">
        <v>67.943899999999999</v>
      </c>
      <c r="F77">
        <v>0.3196</v>
      </c>
      <c r="I77">
        <v>68.387100000000004</v>
      </c>
      <c r="J77">
        <v>0.90820000000000001</v>
      </c>
      <c r="O77">
        <v>136.78870000000001</v>
      </c>
      <c r="P77">
        <v>1.8328</v>
      </c>
      <c r="S77">
        <v>68.083399999999997</v>
      </c>
      <c r="T77">
        <v>0.3241</v>
      </c>
      <c r="W77">
        <v>68.526700000000005</v>
      </c>
      <c r="X77">
        <v>0.9083</v>
      </c>
      <c r="AC77">
        <v>137.1592</v>
      </c>
      <c r="AD77">
        <v>1.8320000000000001</v>
      </c>
      <c r="AG77">
        <v>68.4679</v>
      </c>
      <c r="AH77">
        <v>0.33179999999999998</v>
      </c>
      <c r="AK77">
        <v>68.919300000000007</v>
      </c>
      <c r="AL77">
        <v>0.92379999999999995</v>
      </c>
    </row>
    <row r="78" spans="1:38" x14ac:dyDescent="0.3">
      <c r="A78">
        <v>138.47839999999999</v>
      </c>
      <c r="B78">
        <v>1.8328</v>
      </c>
      <c r="E78">
        <v>68.851500000000001</v>
      </c>
      <c r="F78">
        <v>0.3382</v>
      </c>
      <c r="I78">
        <v>69.302899999999994</v>
      </c>
      <c r="J78">
        <v>0.9234</v>
      </c>
      <c r="O78">
        <v>138.6216</v>
      </c>
      <c r="P78">
        <v>1.8329</v>
      </c>
      <c r="S78">
        <v>68.991100000000003</v>
      </c>
      <c r="T78">
        <v>0.34150000000000003</v>
      </c>
      <c r="W78">
        <v>69.442499999999995</v>
      </c>
      <c r="X78">
        <v>0.92320000000000002</v>
      </c>
      <c r="AC78">
        <v>138.99119999999999</v>
      </c>
      <c r="AD78">
        <v>1.8319000000000001</v>
      </c>
      <c r="AG78">
        <v>69.392399999999995</v>
      </c>
      <c r="AH78">
        <v>0.31109999999999999</v>
      </c>
      <c r="AK78">
        <v>69.835099999999997</v>
      </c>
      <c r="AL78">
        <v>0.90780000000000005</v>
      </c>
    </row>
    <row r="79" spans="1:38" x14ac:dyDescent="0.3">
      <c r="A79">
        <v>140.31120000000001</v>
      </c>
      <c r="B79">
        <v>1.8328</v>
      </c>
      <c r="E79">
        <v>69.775700000000001</v>
      </c>
      <c r="F79">
        <v>0.31669999999999998</v>
      </c>
      <c r="I79">
        <v>70.218500000000006</v>
      </c>
      <c r="J79">
        <v>0.90790000000000004</v>
      </c>
      <c r="O79">
        <v>140.4545</v>
      </c>
      <c r="P79">
        <v>1.8329</v>
      </c>
      <c r="S79">
        <v>69.915099999999995</v>
      </c>
      <c r="T79">
        <v>0.3196</v>
      </c>
      <c r="W79">
        <v>70.358099999999993</v>
      </c>
      <c r="X79">
        <v>0.90810000000000002</v>
      </c>
      <c r="AC79">
        <v>140.82300000000001</v>
      </c>
      <c r="AD79">
        <v>1.8318000000000001</v>
      </c>
      <c r="AG79">
        <v>70.299700000000001</v>
      </c>
      <c r="AH79">
        <v>0.3271</v>
      </c>
      <c r="AK79">
        <v>70.751000000000005</v>
      </c>
      <c r="AL79">
        <v>0.92400000000000004</v>
      </c>
    </row>
    <row r="80" spans="1:38" x14ac:dyDescent="0.3">
      <c r="A80">
        <v>142.14400000000001</v>
      </c>
      <c r="B80">
        <v>1.8328</v>
      </c>
      <c r="E80">
        <v>70.683000000000007</v>
      </c>
      <c r="F80">
        <v>0.33329999999999999</v>
      </c>
      <c r="I80">
        <v>71.134299999999996</v>
      </c>
      <c r="J80">
        <v>0.92369999999999997</v>
      </c>
      <c r="O80">
        <v>142.28739999999999</v>
      </c>
      <c r="P80">
        <v>1.8329</v>
      </c>
      <c r="S80">
        <v>70.822599999999994</v>
      </c>
      <c r="T80">
        <v>0.33650000000000002</v>
      </c>
      <c r="W80">
        <v>71.273899999999998</v>
      </c>
      <c r="X80">
        <v>0.92349999999999999</v>
      </c>
      <c r="AC80">
        <v>142.65479999999999</v>
      </c>
      <c r="AD80">
        <v>1.8318000000000001</v>
      </c>
      <c r="AG80">
        <v>71.224400000000003</v>
      </c>
      <c r="AH80">
        <v>0.30570000000000003</v>
      </c>
      <c r="AK80">
        <v>71.666799999999995</v>
      </c>
      <c r="AL80">
        <v>0.90749999999999997</v>
      </c>
    </row>
    <row r="81" spans="1:38" x14ac:dyDescent="0.3">
      <c r="A81">
        <v>143.9768</v>
      </c>
      <c r="B81">
        <v>1.8328</v>
      </c>
      <c r="E81">
        <v>71.607500000000002</v>
      </c>
      <c r="F81">
        <v>0.31109999999999999</v>
      </c>
      <c r="I81">
        <v>72.05</v>
      </c>
      <c r="J81">
        <v>0.90769999999999995</v>
      </c>
      <c r="O81">
        <v>144.12029999999999</v>
      </c>
      <c r="P81">
        <v>1.833</v>
      </c>
      <c r="S81">
        <v>71.746799999999993</v>
      </c>
      <c r="T81">
        <v>0.31530000000000002</v>
      </c>
      <c r="W81">
        <v>72.189599999999999</v>
      </c>
      <c r="X81">
        <v>0.90780000000000005</v>
      </c>
      <c r="AC81">
        <v>144.48670000000001</v>
      </c>
      <c r="AD81">
        <v>1.8319000000000001</v>
      </c>
      <c r="AG81">
        <v>72.131399999999999</v>
      </c>
      <c r="AH81">
        <v>0.3211</v>
      </c>
      <c r="AK81">
        <v>72.582700000000003</v>
      </c>
      <c r="AL81">
        <v>0.9244</v>
      </c>
    </row>
    <row r="82" spans="1:38" x14ac:dyDescent="0.3">
      <c r="A82">
        <v>145.80959999999999</v>
      </c>
      <c r="B82">
        <v>1.8327</v>
      </c>
      <c r="E82">
        <v>72.514600000000002</v>
      </c>
      <c r="F82">
        <v>0.3271</v>
      </c>
      <c r="I82">
        <v>72.965900000000005</v>
      </c>
      <c r="J82">
        <v>0.92400000000000004</v>
      </c>
      <c r="O82">
        <v>145.95330000000001</v>
      </c>
      <c r="P82">
        <v>1.833</v>
      </c>
      <c r="S82">
        <v>72.653999999999996</v>
      </c>
      <c r="T82">
        <v>0.33179999999999998</v>
      </c>
      <c r="W82">
        <v>73.105400000000003</v>
      </c>
      <c r="X82">
        <v>0.92379999999999995</v>
      </c>
      <c r="AC82">
        <v>146.3184</v>
      </c>
      <c r="AD82">
        <v>1.8314999999999999</v>
      </c>
      <c r="AG82">
        <v>73.0565</v>
      </c>
      <c r="AH82">
        <v>0.3004</v>
      </c>
      <c r="AK82">
        <v>73.498500000000007</v>
      </c>
      <c r="AL82">
        <v>0.90720000000000001</v>
      </c>
    </row>
    <row r="83" spans="1:38" x14ac:dyDescent="0.3">
      <c r="A83">
        <v>147.64230000000001</v>
      </c>
      <c r="B83">
        <v>1.8327</v>
      </c>
      <c r="E83">
        <v>73.439400000000006</v>
      </c>
      <c r="F83">
        <v>0.30430000000000001</v>
      </c>
      <c r="I83">
        <v>73.881600000000006</v>
      </c>
      <c r="J83">
        <v>0.90739999999999998</v>
      </c>
      <c r="O83">
        <v>147.78630000000001</v>
      </c>
      <c r="P83">
        <v>1.8329</v>
      </c>
      <c r="S83">
        <v>73.578699999999998</v>
      </c>
      <c r="T83">
        <v>0.30840000000000001</v>
      </c>
      <c r="W83">
        <v>74.021100000000004</v>
      </c>
      <c r="X83">
        <v>0.90759999999999996</v>
      </c>
      <c r="AC83">
        <v>148.1499</v>
      </c>
      <c r="AD83">
        <v>1.8315999999999999</v>
      </c>
      <c r="AG83">
        <v>73.963200000000001</v>
      </c>
      <c r="AH83">
        <v>0.31530000000000002</v>
      </c>
      <c r="AK83">
        <v>74.414400000000001</v>
      </c>
      <c r="AL83">
        <v>0.92469999999999997</v>
      </c>
    </row>
    <row r="84" spans="1:38" x14ac:dyDescent="0.3">
      <c r="A84">
        <v>149.47489999999999</v>
      </c>
      <c r="B84">
        <v>1.8327</v>
      </c>
      <c r="E84">
        <v>74.346199999999996</v>
      </c>
      <c r="F84">
        <v>0.3211</v>
      </c>
      <c r="I84">
        <v>74.797499999999999</v>
      </c>
      <c r="J84">
        <v>0.9244</v>
      </c>
      <c r="O84">
        <v>149.6191</v>
      </c>
      <c r="P84">
        <v>1.8329</v>
      </c>
      <c r="S84">
        <v>74.485600000000005</v>
      </c>
      <c r="T84">
        <v>0.3256</v>
      </c>
      <c r="W84">
        <v>74.936899999999994</v>
      </c>
      <c r="X84">
        <v>0.92410000000000003</v>
      </c>
      <c r="AC84">
        <v>149.98150000000001</v>
      </c>
      <c r="AD84">
        <v>1.8315999999999999</v>
      </c>
      <c r="AG84">
        <v>74.888599999999997</v>
      </c>
      <c r="AH84">
        <v>0.2954</v>
      </c>
      <c r="AK84">
        <v>75.330299999999994</v>
      </c>
      <c r="AL84">
        <v>0.90700000000000003</v>
      </c>
    </row>
    <row r="85" spans="1:38" x14ac:dyDescent="0.3">
      <c r="A85">
        <v>151.30760000000001</v>
      </c>
      <c r="B85">
        <v>1.8326</v>
      </c>
      <c r="E85">
        <v>75.2714</v>
      </c>
      <c r="F85">
        <v>0.29909999999999998</v>
      </c>
      <c r="I85">
        <v>75.713300000000004</v>
      </c>
      <c r="J85">
        <v>0.90720000000000001</v>
      </c>
      <c r="O85">
        <v>151.452</v>
      </c>
      <c r="P85">
        <v>1.8328</v>
      </c>
      <c r="S85">
        <v>75.410499999999999</v>
      </c>
      <c r="T85">
        <v>0.30430000000000001</v>
      </c>
      <c r="W85">
        <v>75.852699999999999</v>
      </c>
      <c r="X85">
        <v>0.90739999999999998</v>
      </c>
      <c r="AC85">
        <v>151.81299999999999</v>
      </c>
      <c r="AD85">
        <v>1.8313999999999999</v>
      </c>
      <c r="AG85">
        <v>75.795000000000002</v>
      </c>
      <c r="AH85">
        <v>0.31109999999999999</v>
      </c>
      <c r="AK85">
        <v>76.246300000000005</v>
      </c>
      <c r="AL85">
        <v>0.92500000000000004</v>
      </c>
    </row>
    <row r="86" spans="1:38" x14ac:dyDescent="0.3">
      <c r="A86">
        <v>153.14019999999999</v>
      </c>
      <c r="B86">
        <v>1.8325</v>
      </c>
      <c r="E86">
        <v>76.177899999999994</v>
      </c>
      <c r="F86">
        <v>0.31669999999999998</v>
      </c>
      <c r="I86">
        <v>76.629199999999997</v>
      </c>
      <c r="J86">
        <v>0.92469999999999997</v>
      </c>
      <c r="O86">
        <v>153.28479999999999</v>
      </c>
      <c r="P86">
        <v>1.8328</v>
      </c>
      <c r="S86">
        <v>76.317300000000003</v>
      </c>
      <c r="T86">
        <v>0.3211</v>
      </c>
      <c r="W86">
        <v>76.768699999999995</v>
      </c>
      <c r="X86">
        <v>0.92449999999999999</v>
      </c>
      <c r="AC86">
        <v>153.64439999999999</v>
      </c>
      <c r="AD86">
        <v>1.8312999999999999</v>
      </c>
      <c r="AG86">
        <v>76.720799999999997</v>
      </c>
      <c r="AH86">
        <v>0.29049999999999998</v>
      </c>
      <c r="AK86">
        <v>77.162099999999995</v>
      </c>
      <c r="AL86">
        <v>0.90669999999999995</v>
      </c>
    </row>
    <row r="87" spans="1:38" x14ac:dyDescent="0.3">
      <c r="A87">
        <v>154.9726</v>
      </c>
      <c r="B87">
        <v>1.8325</v>
      </c>
      <c r="E87">
        <v>77.103499999999997</v>
      </c>
      <c r="F87">
        <v>0.2954</v>
      </c>
      <c r="I87">
        <v>77.545000000000002</v>
      </c>
      <c r="J87">
        <v>0.90680000000000005</v>
      </c>
      <c r="O87">
        <v>155.11760000000001</v>
      </c>
      <c r="P87">
        <v>1.8328</v>
      </c>
      <c r="S87">
        <v>77.242599999999996</v>
      </c>
      <c r="T87">
        <v>0.29909999999999998</v>
      </c>
      <c r="W87">
        <v>77.684399999999997</v>
      </c>
      <c r="X87">
        <v>0.90700000000000003</v>
      </c>
      <c r="AC87">
        <v>155.47559999999999</v>
      </c>
      <c r="AD87">
        <v>1.8311999999999999</v>
      </c>
      <c r="AG87">
        <v>77.626900000000006</v>
      </c>
      <c r="AH87">
        <v>0.30570000000000003</v>
      </c>
      <c r="AK87">
        <v>78.078199999999995</v>
      </c>
      <c r="AL87">
        <v>0.9254</v>
      </c>
    </row>
    <row r="88" spans="1:38" x14ac:dyDescent="0.3">
      <c r="A88">
        <v>156.80510000000001</v>
      </c>
      <c r="B88">
        <v>1.8325</v>
      </c>
      <c r="E88">
        <v>78.009600000000006</v>
      </c>
      <c r="F88">
        <v>0.31109999999999999</v>
      </c>
      <c r="I88">
        <v>78.460899999999995</v>
      </c>
      <c r="J88">
        <v>0.92510000000000003</v>
      </c>
      <c r="O88">
        <v>156.9503</v>
      </c>
      <c r="P88">
        <v>1.8326</v>
      </c>
      <c r="S88">
        <v>78.149100000000004</v>
      </c>
      <c r="T88">
        <v>0.31390000000000001</v>
      </c>
      <c r="W88">
        <v>78.600300000000004</v>
      </c>
      <c r="X88">
        <v>0.92490000000000006</v>
      </c>
      <c r="AC88">
        <v>157.30680000000001</v>
      </c>
      <c r="AD88">
        <v>1.8311999999999999</v>
      </c>
      <c r="AG88">
        <v>78.553100000000001</v>
      </c>
      <c r="AH88">
        <v>0.28570000000000001</v>
      </c>
      <c r="AK88">
        <v>78.994100000000003</v>
      </c>
      <c r="AL88">
        <v>0.90639999999999998</v>
      </c>
    </row>
    <row r="89" spans="1:38" x14ac:dyDescent="0.3">
      <c r="A89">
        <v>158.6377</v>
      </c>
      <c r="B89">
        <v>1.8325</v>
      </c>
      <c r="E89">
        <v>78.935599999999994</v>
      </c>
      <c r="F89">
        <v>0.2893</v>
      </c>
      <c r="I89">
        <v>79.376800000000003</v>
      </c>
      <c r="J89">
        <v>0.90649999999999997</v>
      </c>
      <c r="O89">
        <v>158.78290000000001</v>
      </c>
      <c r="P89">
        <v>1.8325</v>
      </c>
      <c r="S89">
        <v>79.074700000000007</v>
      </c>
      <c r="T89">
        <v>0.29289999999999999</v>
      </c>
      <c r="W89">
        <v>79.516099999999994</v>
      </c>
      <c r="X89">
        <v>0.90669999999999995</v>
      </c>
      <c r="AC89">
        <v>159.13800000000001</v>
      </c>
      <c r="AD89">
        <v>1.8310999999999999</v>
      </c>
      <c r="AG89">
        <v>79.4589</v>
      </c>
      <c r="AH89">
        <v>0.3004</v>
      </c>
      <c r="AK89">
        <v>79.910200000000003</v>
      </c>
      <c r="AL89">
        <v>0.92579999999999996</v>
      </c>
    </row>
    <row r="90" spans="1:38" x14ac:dyDescent="0.3">
      <c r="A90">
        <v>160.4701</v>
      </c>
      <c r="B90">
        <v>1.8324</v>
      </c>
      <c r="E90">
        <v>79.841499999999996</v>
      </c>
      <c r="F90">
        <v>0.30570000000000003</v>
      </c>
      <c r="I90">
        <v>80.292699999999996</v>
      </c>
      <c r="J90">
        <v>0.9254</v>
      </c>
      <c r="O90">
        <v>160.61539999999999</v>
      </c>
      <c r="P90">
        <v>1.8325</v>
      </c>
      <c r="S90">
        <v>79.980800000000002</v>
      </c>
      <c r="T90">
        <v>0.30969999999999998</v>
      </c>
      <c r="W90">
        <v>80.432100000000005</v>
      </c>
      <c r="X90">
        <v>0.92520000000000002</v>
      </c>
      <c r="AC90">
        <v>160.96899999999999</v>
      </c>
      <c r="AD90">
        <v>1.8310999999999999</v>
      </c>
      <c r="AG90">
        <v>80.385599999999997</v>
      </c>
      <c r="AH90">
        <v>0.28000000000000003</v>
      </c>
      <c r="AK90">
        <v>80.8262</v>
      </c>
      <c r="AL90">
        <v>0.90610000000000002</v>
      </c>
    </row>
    <row r="91" spans="1:38" x14ac:dyDescent="0.3">
      <c r="A91">
        <v>162.30250000000001</v>
      </c>
      <c r="B91">
        <v>1.8324</v>
      </c>
      <c r="E91">
        <v>80.767600000000002</v>
      </c>
      <c r="F91">
        <v>0.28570000000000001</v>
      </c>
      <c r="I91">
        <v>81.208500000000001</v>
      </c>
      <c r="J91">
        <v>0.90620000000000001</v>
      </c>
      <c r="O91">
        <v>162.4479</v>
      </c>
      <c r="P91">
        <v>1.8325</v>
      </c>
      <c r="S91">
        <v>80.906800000000004</v>
      </c>
      <c r="T91">
        <v>0.2893</v>
      </c>
      <c r="W91">
        <v>81.347800000000007</v>
      </c>
      <c r="X91">
        <v>0.90629999999999999</v>
      </c>
      <c r="AC91">
        <v>162.80009999999999</v>
      </c>
      <c r="AD91">
        <v>1.8309</v>
      </c>
      <c r="AG91">
        <v>81.290999999999997</v>
      </c>
      <c r="AH91">
        <v>0.2954</v>
      </c>
      <c r="AK91">
        <v>81.742199999999997</v>
      </c>
      <c r="AL91">
        <v>0.92610000000000003</v>
      </c>
    </row>
    <row r="92" spans="1:38" x14ac:dyDescent="0.3">
      <c r="A92">
        <v>164.13480000000001</v>
      </c>
      <c r="B92">
        <v>1.8322000000000001</v>
      </c>
      <c r="E92">
        <v>81.673299999999998</v>
      </c>
      <c r="F92">
        <v>0.29909999999999998</v>
      </c>
      <c r="I92">
        <v>82.124600000000001</v>
      </c>
      <c r="J92">
        <v>0.92589999999999995</v>
      </c>
      <c r="O92">
        <v>164.28039999999999</v>
      </c>
      <c r="P92">
        <v>1.8325</v>
      </c>
      <c r="S92">
        <v>81.8125</v>
      </c>
      <c r="T92">
        <v>0.30299999999999999</v>
      </c>
      <c r="W92">
        <v>82.263800000000003</v>
      </c>
      <c r="X92">
        <v>0.92559999999999998</v>
      </c>
      <c r="AC92">
        <v>164.63079999999999</v>
      </c>
      <c r="AD92">
        <v>1.8306</v>
      </c>
      <c r="AG92">
        <v>82.218000000000004</v>
      </c>
      <c r="AH92">
        <v>0.27560000000000001</v>
      </c>
      <c r="AK92">
        <v>82.658100000000005</v>
      </c>
      <c r="AL92">
        <v>0.90569999999999995</v>
      </c>
    </row>
    <row r="93" spans="1:38" x14ac:dyDescent="0.3">
      <c r="A93">
        <v>165.96709999999999</v>
      </c>
      <c r="B93">
        <v>1.8323</v>
      </c>
      <c r="E93">
        <v>82.6</v>
      </c>
      <c r="F93">
        <v>0.28000000000000003</v>
      </c>
      <c r="I93">
        <v>83.040400000000005</v>
      </c>
      <c r="J93">
        <v>0.90590000000000004</v>
      </c>
      <c r="O93">
        <v>166.1129</v>
      </c>
      <c r="P93">
        <v>1.8326</v>
      </c>
      <c r="S93">
        <v>82.739000000000004</v>
      </c>
      <c r="T93">
        <v>0.2823</v>
      </c>
      <c r="W93">
        <v>83.179699999999997</v>
      </c>
      <c r="X93">
        <v>0.90610000000000002</v>
      </c>
      <c r="AC93">
        <v>166.46129999999999</v>
      </c>
      <c r="AD93">
        <v>1.8304</v>
      </c>
      <c r="AG93">
        <v>83.123099999999994</v>
      </c>
      <c r="AH93">
        <v>0.2893</v>
      </c>
      <c r="AK93">
        <v>83.574299999999994</v>
      </c>
      <c r="AL93">
        <v>0.92659999999999998</v>
      </c>
    </row>
    <row r="94" spans="1:38" x14ac:dyDescent="0.3">
      <c r="A94">
        <v>167.79929999999999</v>
      </c>
      <c r="B94">
        <v>1.8322000000000001</v>
      </c>
      <c r="E94">
        <v>83.505300000000005</v>
      </c>
      <c r="F94">
        <v>0.29409999999999997</v>
      </c>
      <c r="I94">
        <v>83.956500000000005</v>
      </c>
      <c r="J94">
        <v>0.92620000000000002</v>
      </c>
      <c r="O94">
        <v>167.94540000000001</v>
      </c>
      <c r="P94">
        <v>1.8324</v>
      </c>
      <c r="S94">
        <v>83.644400000000005</v>
      </c>
      <c r="T94">
        <v>0.2979</v>
      </c>
      <c r="W94">
        <v>84.095699999999994</v>
      </c>
      <c r="X94">
        <v>0.92600000000000005</v>
      </c>
      <c r="AC94">
        <v>168.29159999999999</v>
      </c>
      <c r="AD94">
        <v>1.8302</v>
      </c>
      <c r="AG94">
        <v>84.050600000000003</v>
      </c>
      <c r="AH94">
        <v>0.27029999999999998</v>
      </c>
      <c r="AK94">
        <v>84.490300000000005</v>
      </c>
      <c r="AL94">
        <v>0.90529999999999999</v>
      </c>
    </row>
    <row r="95" spans="1:38" x14ac:dyDescent="0.3">
      <c r="A95">
        <v>169.63149999999999</v>
      </c>
      <c r="B95">
        <v>1.8321000000000001</v>
      </c>
      <c r="E95">
        <v>84.432299999999998</v>
      </c>
      <c r="F95">
        <v>0.27450000000000002</v>
      </c>
      <c r="I95">
        <v>84.872399999999999</v>
      </c>
      <c r="J95">
        <v>0.90559999999999996</v>
      </c>
      <c r="O95">
        <v>169.77780000000001</v>
      </c>
      <c r="P95">
        <v>1.8324</v>
      </c>
      <c r="S95">
        <v>84.571200000000005</v>
      </c>
      <c r="T95">
        <v>0.27889999999999998</v>
      </c>
      <c r="W95">
        <v>85.011499999999998</v>
      </c>
      <c r="X95">
        <v>0.90559999999999996</v>
      </c>
      <c r="AC95">
        <v>170.1216</v>
      </c>
      <c r="AD95">
        <v>1.8299000000000001</v>
      </c>
      <c r="AG95">
        <v>84.955200000000005</v>
      </c>
      <c r="AH95">
        <v>0.28460000000000002</v>
      </c>
      <c r="AK95">
        <v>85.406300000000002</v>
      </c>
      <c r="AL95">
        <v>0.92689999999999995</v>
      </c>
    </row>
    <row r="96" spans="1:38" x14ac:dyDescent="0.3">
      <c r="A96">
        <v>171.46350000000001</v>
      </c>
      <c r="B96">
        <v>1.8320000000000001</v>
      </c>
      <c r="E96">
        <v>85.337299999999999</v>
      </c>
      <c r="F96">
        <v>0.2893</v>
      </c>
      <c r="I96">
        <v>85.788499999999999</v>
      </c>
      <c r="J96">
        <v>0.92659999999999998</v>
      </c>
      <c r="O96">
        <v>171.61019999999999</v>
      </c>
      <c r="P96">
        <v>1.8323</v>
      </c>
      <c r="S96">
        <v>85.476299999999995</v>
      </c>
      <c r="T96">
        <v>0.29170000000000001</v>
      </c>
      <c r="W96">
        <v>85.927499999999995</v>
      </c>
      <c r="X96">
        <v>0.9264</v>
      </c>
      <c r="AC96">
        <v>171.95150000000001</v>
      </c>
      <c r="AD96">
        <v>1.8298000000000001</v>
      </c>
      <c r="AG96">
        <v>85.882999999999996</v>
      </c>
      <c r="AH96">
        <v>0.26519999999999999</v>
      </c>
      <c r="AK96">
        <v>86.322299999999998</v>
      </c>
      <c r="AL96">
        <v>0.90500000000000003</v>
      </c>
    </row>
    <row r="97" spans="1:38" x14ac:dyDescent="0.3">
      <c r="A97">
        <v>173.2955</v>
      </c>
      <c r="B97">
        <v>1.8320000000000001</v>
      </c>
      <c r="E97">
        <v>86.264700000000005</v>
      </c>
      <c r="F97">
        <v>0.27029999999999998</v>
      </c>
      <c r="I97">
        <v>86.704400000000007</v>
      </c>
      <c r="J97">
        <v>0.9052</v>
      </c>
      <c r="O97">
        <v>173.44229999999999</v>
      </c>
      <c r="P97">
        <v>1.8320000000000001</v>
      </c>
      <c r="S97">
        <v>86.403499999999994</v>
      </c>
      <c r="T97">
        <v>0.27239999999999998</v>
      </c>
      <c r="W97">
        <v>86.843400000000003</v>
      </c>
      <c r="X97">
        <v>0.90539999999999998</v>
      </c>
      <c r="AC97">
        <v>173.78120000000001</v>
      </c>
      <c r="AD97">
        <v>1.8295999999999999</v>
      </c>
      <c r="AG97">
        <v>86.787300000000002</v>
      </c>
      <c r="AH97">
        <v>0.27889999999999998</v>
      </c>
      <c r="AK97">
        <v>87.238500000000002</v>
      </c>
      <c r="AL97">
        <v>0.92730000000000001</v>
      </c>
    </row>
    <row r="98" spans="1:38" x14ac:dyDescent="0.3">
      <c r="A98">
        <v>175.1275</v>
      </c>
      <c r="B98">
        <v>1.8320000000000001</v>
      </c>
      <c r="E98">
        <v>87.169399999999996</v>
      </c>
      <c r="F98">
        <v>0.28339999999999999</v>
      </c>
      <c r="I98">
        <v>87.620500000000007</v>
      </c>
      <c r="J98">
        <v>0.92689999999999995</v>
      </c>
      <c r="O98">
        <v>175.27430000000001</v>
      </c>
      <c r="P98">
        <v>1.8319000000000001</v>
      </c>
      <c r="S98">
        <v>87.308300000000003</v>
      </c>
      <c r="T98">
        <v>0.28689999999999999</v>
      </c>
      <c r="W98">
        <v>87.759500000000003</v>
      </c>
      <c r="X98">
        <v>0.92679999999999996</v>
      </c>
      <c r="AC98">
        <v>175.61060000000001</v>
      </c>
      <c r="AD98">
        <v>1.8291999999999999</v>
      </c>
      <c r="AG98">
        <v>87.715599999999995</v>
      </c>
      <c r="AH98">
        <v>0.26019999999999999</v>
      </c>
      <c r="AK98">
        <v>88.154499999999999</v>
      </c>
      <c r="AL98">
        <v>0.90469999999999995</v>
      </c>
    </row>
    <row r="99" spans="1:38" x14ac:dyDescent="0.3">
      <c r="A99">
        <v>176.95949999999999</v>
      </c>
      <c r="B99">
        <v>1.8319000000000001</v>
      </c>
      <c r="E99">
        <v>88.097099999999998</v>
      </c>
      <c r="F99">
        <v>0.26519999999999999</v>
      </c>
      <c r="I99">
        <v>88.5364</v>
      </c>
      <c r="J99">
        <v>0.90500000000000003</v>
      </c>
      <c r="O99">
        <v>177.1062</v>
      </c>
      <c r="P99">
        <v>1.8320000000000001</v>
      </c>
      <c r="S99">
        <v>88.235900000000001</v>
      </c>
      <c r="T99">
        <v>0.26919999999999999</v>
      </c>
      <c r="W99">
        <v>88.675399999999996</v>
      </c>
      <c r="X99">
        <v>0.90500000000000003</v>
      </c>
      <c r="AC99">
        <v>177.43969999999999</v>
      </c>
      <c r="AD99">
        <v>1.829</v>
      </c>
      <c r="AG99">
        <v>88.619600000000005</v>
      </c>
      <c r="AH99">
        <v>0.27339999999999998</v>
      </c>
      <c r="AK99">
        <v>89.070599999999999</v>
      </c>
      <c r="AL99">
        <v>0.92769999999999997</v>
      </c>
    </row>
    <row r="100" spans="1:38" x14ac:dyDescent="0.3">
      <c r="A100">
        <v>178.79140000000001</v>
      </c>
      <c r="B100">
        <v>1.8319000000000001</v>
      </c>
      <c r="E100">
        <v>89.001499999999993</v>
      </c>
      <c r="F100">
        <v>0.27889999999999998</v>
      </c>
      <c r="I100">
        <v>89.452500000000001</v>
      </c>
      <c r="J100">
        <v>0.92730000000000001</v>
      </c>
      <c r="O100">
        <v>178.93819999999999</v>
      </c>
      <c r="P100">
        <v>1.8321000000000001</v>
      </c>
      <c r="S100">
        <v>89.140299999999996</v>
      </c>
      <c r="T100">
        <v>0.28110000000000002</v>
      </c>
      <c r="W100">
        <v>89.591499999999996</v>
      </c>
      <c r="X100">
        <v>0.92720000000000002</v>
      </c>
      <c r="AC100">
        <v>179.26849999999999</v>
      </c>
      <c r="AD100">
        <v>1.8286</v>
      </c>
      <c r="AG100">
        <v>89.548199999999994</v>
      </c>
      <c r="AH100">
        <v>0.2555</v>
      </c>
      <c r="AK100">
        <v>89.986599999999996</v>
      </c>
      <c r="AL100">
        <v>0.90429999999999999</v>
      </c>
    </row>
    <row r="101" spans="1:38" x14ac:dyDescent="0.3">
      <c r="A101">
        <v>180.6234</v>
      </c>
      <c r="B101">
        <v>1.8321000000000001</v>
      </c>
      <c r="E101">
        <v>89.929699999999997</v>
      </c>
      <c r="F101">
        <v>0.26019999999999999</v>
      </c>
      <c r="I101">
        <v>90.368399999999994</v>
      </c>
      <c r="J101">
        <v>0.90449999999999997</v>
      </c>
      <c r="O101">
        <v>180.77029999999999</v>
      </c>
      <c r="P101">
        <v>1.8319000000000001</v>
      </c>
      <c r="S101">
        <v>90.0685</v>
      </c>
      <c r="T101">
        <v>0.26219999999999999</v>
      </c>
      <c r="W101">
        <v>90.507499999999993</v>
      </c>
      <c r="X101">
        <v>0.90469999999999995</v>
      </c>
      <c r="AC101">
        <v>181.09719999999999</v>
      </c>
      <c r="AD101">
        <v>1.8287</v>
      </c>
      <c r="AG101">
        <v>90.451800000000006</v>
      </c>
      <c r="AH101">
        <v>0.26919999999999999</v>
      </c>
      <c r="AK101">
        <v>90.902799999999999</v>
      </c>
      <c r="AL101">
        <v>0.92810000000000004</v>
      </c>
    </row>
    <row r="102" spans="1:38" x14ac:dyDescent="0.3">
      <c r="A102">
        <v>182.45529999999999</v>
      </c>
      <c r="B102">
        <v>1.8317000000000001</v>
      </c>
      <c r="E102">
        <v>90.833399999999997</v>
      </c>
      <c r="F102">
        <v>0.27450000000000002</v>
      </c>
      <c r="I102">
        <v>91.284499999999994</v>
      </c>
      <c r="J102">
        <v>0.92759999999999998</v>
      </c>
      <c r="O102">
        <v>182.60220000000001</v>
      </c>
      <c r="P102">
        <v>1.8319000000000001</v>
      </c>
      <c r="S102">
        <v>90.972499999999997</v>
      </c>
      <c r="T102">
        <v>0.27560000000000001</v>
      </c>
      <c r="W102">
        <v>91.423599999999993</v>
      </c>
      <c r="X102">
        <v>0.92759999999999998</v>
      </c>
      <c r="AC102">
        <v>182.9255</v>
      </c>
      <c r="AD102">
        <v>1.8281000000000001</v>
      </c>
      <c r="AG102">
        <v>91.380899999999997</v>
      </c>
      <c r="AH102">
        <v>0.25090000000000001</v>
      </c>
      <c r="AK102">
        <v>91.818899999999999</v>
      </c>
      <c r="AL102">
        <v>0.90400000000000003</v>
      </c>
    </row>
    <row r="103" spans="1:38" x14ac:dyDescent="0.3">
      <c r="A103">
        <v>184.2869</v>
      </c>
      <c r="B103">
        <v>1.8317000000000001</v>
      </c>
      <c r="E103">
        <v>91.762</v>
      </c>
      <c r="F103">
        <v>0.2545</v>
      </c>
      <c r="I103">
        <v>92.200299999999999</v>
      </c>
      <c r="J103">
        <v>0.90410000000000001</v>
      </c>
      <c r="O103">
        <v>184.43389999999999</v>
      </c>
      <c r="P103">
        <v>1.8317000000000001</v>
      </c>
      <c r="S103">
        <v>91.900899999999993</v>
      </c>
      <c r="T103">
        <v>0.25829999999999997</v>
      </c>
      <c r="W103">
        <v>92.339500000000001</v>
      </c>
      <c r="X103">
        <v>0.90429999999999999</v>
      </c>
      <c r="AC103">
        <v>184.7534</v>
      </c>
      <c r="AD103">
        <v>1.8275999999999999</v>
      </c>
      <c r="AG103">
        <v>92.284099999999995</v>
      </c>
      <c r="AH103">
        <v>0.26419999999999999</v>
      </c>
      <c r="AK103">
        <v>92.735100000000003</v>
      </c>
      <c r="AL103">
        <v>0.92849999999999999</v>
      </c>
    </row>
    <row r="104" spans="1:38" x14ac:dyDescent="0.3">
      <c r="A104">
        <v>186.11859999999999</v>
      </c>
      <c r="B104">
        <v>1.8314999999999999</v>
      </c>
      <c r="E104">
        <v>92.665400000000005</v>
      </c>
      <c r="F104">
        <v>0.26819999999999999</v>
      </c>
      <c r="I104">
        <v>93.116500000000002</v>
      </c>
      <c r="J104">
        <v>0.92810000000000004</v>
      </c>
      <c r="O104">
        <v>186.26570000000001</v>
      </c>
      <c r="P104">
        <v>1.8317000000000001</v>
      </c>
      <c r="S104">
        <v>92.804699999999997</v>
      </c>
      <c r="T104">
        <v>0.27029999999999998</v>
      </c>
      <c r="W104">
        <v>93.255600000000001</v>
      </c>
      <c r="X104">
        <v>0.92779999999999996</v>
      </c>
      <c r="AC104">
        <v>186.58070000000001</v>
      </c>
      <c r="AD104">
        <v>1.827</v>
      </c>
      <c r="AG104">
        <v>93.2136</v>
      </c>
      <c r="AH104">
        <v>0.2465</v>
      </c>
      <c r="AK104">
        <v>93.651300000000006</v>
      </c>
      <c r="AL104">
        <v>0.90369999999999995</v>
      </c>
    </row>
    <row r="105" spans="1:38" x14ac:dyDescent="0.3">
      <c r="A105">
        <v>187.95</v>
      </c>
      <c r="B105">
        <v>1.8313999999999999</v>
      </c>
      <c r="E105">
        <v>93.594499999999996</v>
      </c>
      <c r="F105">
        <v>0.25</v>
      </c>
      <c r="I105">
        <v>94.032399999999996</v>
      </c>
      <c r="J105">
        <v>0.90369999999999995</v>
      </c>
      <c r="O105">
        <v>188.09739999999999</v>
      </c>
      <c r="P105">
        <v>1.8318000000000001</v>
      </c>
      <c r="S105">
        <v>93.7333</v>
      </c>
      <c r="T105">
        <v>0.25359999999999999</v>
      </c>
      <c r="W105">
        <v>94.171499999999995</v>
      </c>
      <c r="X105">
        <v>0.90410000000000001</v>
      </c>
      <c r="AC105">
        <v>188.4074</v>
      </c>
      <c r="AD105">
        <v>1.8264</v>
      </c>
      <c r="AG105">
        <v>94.116600000000005</v>
      </c>
      <c r="AH105">
        <v>0.25929999999999997</v>
      </c>
      <c r="AK105">
        <v>94.567599999999999</v>
      </c>
      <c r="AL105">
        <v>0.92900000000000005</v>
      </c>
    </row>
    <row r="106" spans="1:38" x14ac:dyDescent="0.3">
      <c r="A106">
        <v>189.78139999999999</v>
      </c>
      <c r="B106">
        <v>1.8313999999999999</v>
      </c>
      <c r="E106">
        <v>94.497500000000002</v>
      </c>
      <c r="F106">
        <v>0.26319999999999999</v>
      </c>
      <c r="I106">
        <v>94.948499999999996</v>
      </c>
      <c r="J106">
        <v>0.92859999999999998</v>
      </c>
      <c r="O106">
        <v>189.9289</v>
      </c>
      <c r="P106">
        <v>1.8312999999999999</v>
      </c>
      <c r="S106">
        <v>94.636799999999994</v>
      </c>
      <c r="T106">
        <v>0.26519999999999999</v>
      </c>
      <c r="W106">
        <v>95.087699999999998</v>
      </c>
      <c r="X106">
        <v>0.92830000000000001</v>
      </c>
      <c r="AC106">
        <v>190.23339999999999</v>
      </c>
      <c r="AD106">
        <v>1.8255999999999999</v>
      </c>
      <c r="AG106">
        <v>95.046499999999995</v>
      </c>
      <c r="AH106">
        <v>0.2422</v>
      </c>
      <c r="AK106">
        <v>95.483699999999999</v>
      </c>
      <c r="AL106">
        <v>0.9032</v>
      </c>
    </row>
    <row r="107" spans="1:38" x14ac:dyDescent="0.3">
      <c r="A107">
        <v>191.61269999999999</v>
      </c>
      <c r="B107">
        <v>1.8311999999999999</v>
      </c>
      <c r="E107">
        <v>95.427099999999996</v>
      </c>
      <c r="F107">
        <v>0.24560000000000001</v>
      </c>
      <c r="I107">
        <v>95.864500000000007</v>
      </c>
      <c r="J107">
        <v>0.90329999999999999</v>
      </c>
      <c r="O107">
        <v>191.76009999999999</v>
      </c>
      <c r="P107">
        <v>1.8309</v>
      </c>
      <c r="S107">
        <v>95.566100000000006</v>
      </c>
      <c r="T107">
        <v>0.24729999999999999</v>
      </c>
      <c r="W107">
        <v>96.003799999999998</v>
      </c>
      <c r="X107">
        <v>0.90380000000000005</v>
      </c>
      <c r="AC107">
        <v>192.05860000000001</v>
      </c>
      <c r="AD107">
        <v>1.8248</v>
      </c>
      <c r="AG107">
        <v>95.949100000000001</v>
      </c>
      <c r="AH107">
        <v>0.25359999999999999</v>
      </c>
      <c r="AK107">
        <v>96.4</v>
      </c>
      <c r="AL107">
        <v>0.9294</v>
      </c>
    </row>
    <row r="108" spans="1:38" x14ac:dyDescent="0.3">
      <c r="A108">
        <v>193.4436</v>
      </c>
      <c r="B108">
        <v>1.8306</v>
      </c>
      <c r="E108">
        <v>96.329700000000003</v>
      </c>
      <c r="F108">
        <v>0.25829999999999997</v>
      </c>
      <c r="I108">
        <v>96.780600000000007</v>
      </c>
      <c r="J108">
        <v>0.92900000000000005</v>
      </c>
      <c r="O108">
        <v>193.59100000000001</v>
      </c>
      <c r="P108">
        <v>1.831</v>
      </c>
      <c r="S108">
        <v>96.469099999999997</v>
      </c>
      <c r="T108">
        <v>0.26019999999999999</v>
      </c>
      <c r="W108">
        <v>96.920100000000005</v>
      </c>
      <c r="X108">
        <v>0.92879999999999996</v>
      </c>
      <c r="AC108">
        <v>193.88290000000001</v>
      </c>
      <c r="AD108">
        <v>1.8237000000000001</v>
      </c>
      <c r="AG108">
        <v>96.879499999999993</v>
      </c>
      <c r="AH108">
        <v>0.23649999999999999</v>
      </c>
      <c r="AK108">
        <v>97.316100000000006</v>
      </c>
      <c r="AL108">
        <v>0.90280000000000005</v>
      </c>
    </row>
    <row r="109" spans="1:38" x14ac:dyDescent="0.3">
      <c r="A109">
        <v>195.27420000000001</v>
      </c>
      <c r="B109">
        <v>1.8306</v>
      </c>
      <c r="E109">
        <v>97.259500000000003</v>
      </c>
      <c r="F109">
        <v>0.2422</v>
      </c>
      <c r="I109">
        <v>97.696600000000004</v>
      </c>
      <c r="J109">
        <v>0.90290000000000004</v>
      </c>
      <c r="O109">
        <v>195.422</v>
      </c>
      <c r="P109">
        <v>1.831</v>
      </c>
      <c r="S109">
        <v>97.398899999999998</v>
      </c>
      <c r="T109">
        <v>0.24310000000000001</v>
      </c>
      <c r="W109">
        <v>97.836200000000005</v>
      </c>
      <c r="X109">
        <v>0.90329999999999999</v>
      </c>
      <c r="AC109">
        <v>195.70580000000001</v>
      </c>
      <c r="AD109">
        <v>1.8222</v>
      </c>
      <c r="AG109">
        <v>97.781499999999994</v>
      </c>
      <c r="AH109">
        <v>0.24909999999999999</v>
      </c>
      <c r="AK109">
        <v>98.232399999999998</v>
      </c>
      <c r="AL109">
        <v>0.92979999999999996</v>
      </c>
    </row>
    <row r="110" spans="1:38" x14ac:dyDescent="0.3">
      <c r="A110">
        <v>197.10480000000001</v>
      </c>
      <c r="B110">
        <v>1.8305</v>
      </c>
      <c r="E110">
        <v>98.161799999999999</v>
      </c>
      <c r="F110">
        <v>0.25359999999999999</v>
      </c>
      <c r="I110">
        <v>98.612700000000004</v>
      </c>
      <c r="J110">
        <v>0.9294</v>
      </c>
      <c r="O110">
        <v>197.25290000000001</v>
      </c>
      <c r="P110">
        <v>1.8307</v>
      </c>
      <c r="S110">
        <v>98.301500000000004</v>
      </c>
      <c r="T110">
        <v>0.2555</v>
      </c>
      <c r="W110">
        <v>98.752399999999994</v>
      </c>
      <c r="X110">
        <v>0.92920000000000003</v>
      </c>
      <c r="AC110">
        <v>197.52719999999999</v>
      </c>
      <c r="AD110">
        <v>1.8206</v>
      </c>
      <c r="AG110">
        <v>98.712400000000002</v>
      </c>
      <c r="AH110">
        <v>0.23100000000000001</v>
      </c>
      <c r="AK110">
        <v>99.148499999999999</v>
      </c>
      <c r="AL110">
        <v>0.90249999999999997</v>
      </c>
    </row>
    <row r="111" spans="1:38" x14ac:dyDescent="0.3">
      <c r="A111">
        <v>198.935</v>
      </c>
      <c r="B111">
        <v>1.8301000000000001</v>
      </c>
      <c r="E111">
        <v>99.092200000000005</v>
      </c>
      <c r="F111">
        <v>0.23649999999999999</v>
      </c>
      <c r="I111">
        <v>99.528599999999997</v>
      </c>
      <c r="J111">
        <v>0.90249999999999997</v>
      </c>
      <c r="O111">
        <v>199.08349999999999</v>
      </c>
      <c r="P111">
        <v>1.8306</v>
      </c>
      <c r="S111">
        <v>99.231800000000007</v>
      </c>
      <c r="T111">
        <v>0.23730000000000001</v>
      </c>
      <c r="W111">
        <v>99.668499999999995</v>
      </c>
      <c r="X111">
        <v>0.90290000000000004</v>
      </c>
      <c r="AC111">
        <v>199.34700000000001</v>
      </c>
      <c r="AD111">
        <v>1.819</v>
      </c>
      <c r="AG111">
        <v>99.614099999999993</v>
      </c>
      <c r="AH111">
        <v>0.24390000000000001</v>
      </c>
      <c r="AK111">
        <v>100.065</v>
      </c>
      <c r="AL111">
        <v>0.93030000000000002</v>
      </c>
    </row>
    <row r="112" spans="1:38" x14ac:dyDescent="0.3">
      <c r="A112">
        <v>200.76519999999999</v>
      </c>
      <c r="B112">
        <v>1.8302</v>
      </c>
      <c r="E112">
        <v>99.994</v>
      </c>
      <c r="F112">
        <v>0.2482</v>
      </c>
      <c r="I112">
        <v>100.4448</v>
      </c>
      <c r="J112">
        <v>0.92979999999999996</v>
      </c>
      <c r="O112">
        <v>200.91390000000001</v>
      </c>
      <c r="P112">
        <v>1.8302</v>
      </c>
      <c r="S112">
        <v>100.1339</v>
      </c>
      <c r="T112">
        <v>0.25</v>
      </c>
      <c r="W112">
        <v>100.5848</v>
      </c>
      <c r="X112">
        <v>0.92979999999999996</v>
      </c>
      <c r="AC112">
        <v>201.16499999999999</v>
      </c>
      <c r="AD112">
        <v>1.8169999999999999</v>
      </c>
      <c r="AG112">
        <v>100.5455</v>
      </c>
      <c r="AH112">
        <v>0.22800000000000001</v>
      </c>
      <c r="AK112">
        <v>100.9811</v>
      </c>
      <c r="AL112">
        <v>0.90200000000000002</v>
      </c>
    </row>
    <row r="113" spans="1:38" x14ac:dyDescent="0.3">
      <c r="A113">
        <v>202.59530000000001</v>
      </c>
      <c r="B113">
        <v>1.83</v>
      </c>
      <c r="E113">
        <v>100.9248</v>
      </c>
      <c r="F113">
        <v>0.23180000000000001</v>
      </c>
      <c r="I113">
        <v>101.3608</v>
      </c>
      <c r="J113">
        <v>0.90210000000000001</v>
      </c>
      <c r="O113">
        <v>202.74379999999999</v>
      </c>
      <c r="P113">
        <v>1.8295999999999999</v>
      </c>
      <c r="S113">
        <v>101.0647</v>
      </c>
      <c r="T113">
        <v>0.2341</v>
      </c>
      <c r="W113">
        <v>101.5009</v>
      </c>
      <c r="X113">
        <v>0.90239999999999998</v>
      </c>
      <c r="AC113">
        <v>202.98089999999999</v>
      </c>
      <c r="AD113">
        <v>1.8149</v>
      </c>
      <c r="AG113">
        <v>101.44670000000001</v>
      </c>
      <c r="AH113">
        <v>0.2397</v>
      </c>
      <c r="AK113">
        <v>101.8974</v>
      </c>
      <c r="AL113">
        <v>0.93069999999999997</v>
      </c>
    </row>
    <row r="114" spans="1:38" x14ac:dyDescent="0.3">
      <c r="A114">
        <v>204.4247</v>
      </c>
      <c r="B114">
        <v>1.8288</v>
      </c>
      <c r="E114">
        <v>101.8262</v>
      </c>
      <c r="F114">
        <v>0.24310000000000001</v>
      </c>
      <c r="I114">
        <v>102.277</v>
      </c>
      <c r="J114">
        <v>0.93030000000000002</v>
      </c>
      <c r="O114">
        <v>204.57310000000001</v>
      </c>
      <c r="P114">
        <v>1.8289</v>
      </c>
      <c r="S114">
        <v>101.96639999999999</v>
      </c>
      <c r="T114">
        <v>0.24560000000000001</v>
      </c>
      <c r="W114">
        <v>102.41719999999999</v>
      </c>
      <c r="X114">
        <v>0.93020000000000003</v>
      </c>
      <c r="AC114">
        <v>204.79419999999999</v>
      </c>
      <c r="AD114">
        <v>1.8116000000000001</v>
      </c>
      <c r="AG114">
        <v>102.37860000000001</v>
      </c>
      <c r="AH114">
        <v>0.22220000000000001</v>
      </c>
      <c r="AK114">
        <v>102.81359999999999</v>
      </c>
      <c r="AL114">
        <v>0.90159999999999996</v>
      </c>
    </row>
    <row r="115" spans="1:38" x14ac:dyDescent="0.3">
      <c r="A115">
        <v>206.2535</v>
      </c>
      <c r="B115">
        <v>1.8287</v>
      </c>
      <c r="E115">
        <v>102.7576</v>
      </c>
      <c r="F115">
        <v>0.22650000000000001</v>
      </c>
      <c r="I115">
        <v>103.193</v>
      </c>
      <c r="J115">
        <v>0.90169999999999995</v>
      </c>
      <c r="O115">
        <v>206.40170000000001</v>
      </c>
      <c r="P115">
        <v>1.8283</v>
      </c>
      <c r="S115">
        <v>102.8977</v>
      </c>
      <c r="T115">
        <v>0.22800000000000001</v>
      </c>
      <c r="W115">
        <v>103.33320000000001</v>
      </c>
      <c r="X115">
        <v>0.90190000000000003</v>
      </c>
      <c r="AC115">
        <v>206.60319999999999</v>
      </c>
      <c r="AD115">
        <v>1.8063</v>
      </c>
      <c r="AG115">
        <v>103.27930000000001</v>
      </c>
      <c r="AH115">
        <v>0.2341</v>
      </c>
      <c r="AK115">
        <v>103.73</v>
      </c>
      <c r="AL115">
        <v>0.93120000000000003</v>
      </c>
    </row>
    <row r="116" spans="1:38" x14ac:dyDescent="0.3">
      <c r="A116">
        <v>208.08250000000001</v>
      </c>
      <c r="B116">
        <v>1.8293999999999999</v>
      </c>
      <c r="E116">
        <v>103.6585</v>
      </c>
      <c r="F116">
        <v>0.2389</v>
      </c>
      <c r="I116">
        <v>104.1091</v>
      </c>
      <c r="J116">
        <v>0.93069999999999997</v>
      </c>
      <c r="O116">
        <v>208.22980000000001</v>
      </c>
      <c r="P116">
        <v>1.8279000000000001</v>
      </c>
      <c r="S116">
        <v>103.7988</v>
      </c>
      <c r="T116">
        <v>0.24049999999999999</v>
      </c>
      <c r="W116">
        <v>104.2496</v>
      </c>
      <c r="X116">
        <v>0.93079999999999996</v>
      </c>
      <c r="AC116">
        <v>208.40520000000001</v>
      </c>
      <c r="AD116">
        <v>1.7977000000000001</v>
      </c>
      <c r="AG116">
        <v>104.2116</v>
      </c>
      <c r="AH116">
        <v>0.21879999999999999</v>
      </c>
      <c r="AK116">
        <v>104.64619999999999</v>
      </c>
      <c r="AL116">
        <v>0.90110000000000001</v>
      </c>
    </row>
    <row r="117" spans="1:38" x14ac:dyDescent="0.3">
      <c r="A117">
        <v>209.91130000000001</v>
      </c>
      <c r="B117">
        <v>1.8281000000000001</v>
      </c>
      <c r="E117">
        <v>104.5902</v>
      </c>
      <c r="F117">
        <v>0.22289999999999999</v>
      </c>
      <c r="I117">
        <v>105.02509999999999</v>
      </c>
      <c r="J117">
        <v>0.90129999999999999</v>
      </c>
      <c r="O117">
        <v>210.05690000000001</v>
      </c>
      <c r="P117">
        <v>1.8263</v>
      </c>
      <c r="S117">
        <v>104.7306</v>
      </c>
      <c r="T117">
        <v>0.22359999999999999</v>
      </c>
      <c r="W117">
        <v>105.1657</v>
      </c>
      <c r="X117">
        <v>0.90149999999999997</v>
      </c>
      <c r="AC117">
        <v>210.19499999999999</v>
      </c>
      <c r="AD117">
        <v>1.782</v>
      </c>
      <c r="AG117">
        <v>105.11199999999999</v>
      </c>
      <c r="AH117">
        <v>0.22950000000000001</v>
      </c>
      <c r="AK117">
        <v>105.5625</v>
      </c>
      <c r="AL117">
        <v>0.93159999999999998</v>
      </c>
    </row>
    <row r="118" spans="1:38" x14ac:dyDescent="0.3">
      <c r="A118">
        <v>211.73910000000001</v>
      </c>
      <c r="B118">
        <v>1.8275999999999999</v>
      </c>
      <c r="E118">
        <v>105.49079999999999</v>
      </c>
      <c r="F118">
        <v>0.2341</v>
      </c>
      <c r="I118">
        <v>105.9415</v>
      </c>
      <c r="J118">
        <v>0.93130000000000002</v>
      </c>
      <c r="O118">
        <v>211.8827</v>
      </c>
      <c r="P118">
        <v>1.8253999999999999</v>
      </c>
      <c r="S118">
        <v>105.6313</v>
      </c>
      <c r="T118">
        <v>0.23569999999999999</v>
      </c>
      <c r="W118">
        <v>106.0821</v>
      </c>
      <c r="X118">
        <v>0.93120000000000003</v>
      </c>
      <c r="AG118">
        <v>106.04470000000001</v>
      </c>
      <c r="AH118">
        <v>0.21340000000000001</v>
      </c>
      <c r="AK118">
        <v>106.4786</v>
      </c>
      <c r="AL118">
        <v>0.90059999999999996</v>
      </c>
    </row>
    <row r="119" spans="1:38" x14ac:dyDescent="0.3">
      <c r="A119">
        <v>213.56630000000001</v>
      </c>
      <c r="B119">
        <v>1.8268</v>
      </c>
      <c r="E119">
        <v>106.42310000000001</v>
      </c>
      <c r="F119">
        <v>0.21879999999999999</v>
      </c>
      <c r="I119">
        <v>106.8575</v>
      </c>
      <c r="J119">
        <v>0.90080000000000005</v>
      </c>
      <c r="S119">
        <v>106.5637</v>
      </c>
      <c r="T119">
        <v>0.21879999999999999</v>
      </c>
      <c r="W119">
        <v>106.9982</v>
      </c>
      <c r="X119">
        <v>0.90100000000000002</v>
      </c>
      <c r="AG119">
        <v>106.94450000000001</v>
      </c>
      <c r="AH119">
        <v>0.22439999999999999</v>
      </c>
      <c r="AK119">
        <v>107.395</v>
      </c>
      <c r="AL119">
        <v>0.93220000000000003</v>
      </c>
    </row>
    <row r="120" spans="1:38" x14ac:dyDescent="0.3">
      <c r="A120">
        <v>215.39259999999999</v>
      </c>
      <c r="B120">
        <v>1.8258000000000001</v>
      </c>
      <c r="E120">
        <v>107.3231</v>
      </c>
      <c r="F120">
        <v>0.22950000000000001</v>
      </c>
      <c r="I120">
        <v>107.77379999999999</v>
      </c>
      <c r="J120">
        <v>0.93169999999999997</v>
      </c>
      <c r="S120">
        <v>107.4639</v>
      </c>
      <c r="T120">
        <v>0.2303</v>
      </c>
      <c r="W120">
        <v>107.91459999999999</v>
      </c>
      <c r="X120">
        <v>0.93179999999999996</v>
      </c>
      <c r="AG120">
        <v>107.87779999999999</v>
      </c>
      <c r="AH120">
        <v>0.20899999999999999</v>
      </c>
      <c r="AK120">
        <v>108.3112</v>
      </c>
      <c r="AL120">
        <v>0.9002</v>
      </c>
    </row>
    <row r="121" spans="1:38" x14ac:dyDescent="0.3">
      <c r="E121">
        <v>108.2559</v>
      </c>
      <c r="F121">
        <v>0.21410000000000001</v>
      </c>
      <c r="I121">
        <v>108.68980000000001</v>
      </c>
      <c r="J121">
        <v>0.90029999999999999</v>
      </c>
      <c r="S121">
        <v>108.3968</v>
      </c>
      <c r="T121">
        <v>0.21410000000000001</v>
      </c>
      <c r="W121">
        <v>108.83069999999999</v>
      </c>
      <c r="X121">
        <v>0.90039999999999998</v>
      </c>
      <c r="AG121">
        <v>108.77719999999999</v>
      </c>
      <c r="AH121">
        <v>0.22009999999999999</v>
      </c>
      <c r="AK121">
        <v>109.2276</v>
      </c>
      <c r="AL121">
        <v>0.93259999999999998</v>
      </c>
    </row>
    <row r="122" spans="1:38" x14ac:dyDescent="0.3">
      <c r="E122">
        <v>109.15560000000001</v>
      </c>
      <c r="F122">
        <v>0.22359999999999999</v>
      </c>
      <c r="I122">
        <v>109.60599999999999</v>
      </c>
      <c r="J122">
        <v>0.93220000000000003</v>
      </c>
      <c r="S122">
        <v>109.29640000000001</v>
      </c>
      <c r="T122">
        <v>0.2258</v>
      </c>
      <c r="W122">
        <v>109.7471</v>
      </c>
      <c r="X122">
        <v>0.93240000000000001</v>
      </c>
      <c r="AG122">
        <v>109.7109</v>
      </c>
      <c r="AH122">
        <v>0.2059</v>
      </c>
      <c r="AK122">
        <v>110.1437</v>
      </c>
      <c r="AL122">
        <v>0.89959999999999996</v>
      </c>
    </row>
    <row r="123" spans="1:38" x14ac:dyDescent="0.3">
      <c r="E123">
        <v>110.0889</v>
      </c>
      <c r="F123">
        <v>0.20899999999999999</v>
      </c>
      <c r="I123">
        <v>110.52209999999999</v>
      </c>
      <c r="J123">
        <v>0.89990000000000003</v>
      </c>
      <c r="S123">
        <v>110.23</v>
      </c>
      <c r="T123">
        <v>0.2102</v>
      </c>
      <c r="W123">
        <v>110.66330000000001</v>
      </c>
      <c r="X123">
        <v>0.89990000000000003</v>
      </c>
      <c r="AG123">
        <v>110.60980000000001</v>
      </c>
      <c r="AH123">
        <v>0.2147</v>
      </c>
      <c r="AK123">
        <v>111.06010000000001</v>
      </c>
      <c r="AL123">
        <v>0.93320000000000003</v>
      </c>
    </row>
    <row r="124" spans="1:38" x14ac:dyDescent="0.3">
      <c r="E124">
        <v>110.9879</v>
      </c>
      <c r="F124">
        <v>0.21940000000000001</v>
      </c>
      <c r="I124">
        <v>111.4384</v>
      </c>
      <c r="J124">
        <v>0.93269999999999997</v>
      </c>
      <c r="S124">
        <v>111.12909999999999</v>
      </c>
      <c r="T124">
        <v>0.2208</v>
      </c>
      <c r="W124">
        <v>111.5796</v>
      </c>
      <c r="X124">
        <v>0.93269999999999997</v>
      </c>
      <c r="AG124">
        <v>111.5442</v>
      </c>
      <c r="AH124">
        <v>0.2</v>
      </c>
      <c r="AK124">
        <v>111.97620000000001</v>
      </c>
      <c r="AL124">
        <v>0.89900000000000002</v>
      </c>
    </row>
    <row r="125" spans="1:38" x14ac:dyDescent="0.3">
      <c r="E125">
        <v>111.9218</v>
      </c>
      <c r="F125">
        <v>0.20469999999999999</v>
      </c>
      <c r="I125">
        <v>112.3544</v>
      </c>
      <c r="J125">
        <v>0.89939999999999998</v>
      </c>
      <c r="S125">
        <v>112.0629</v>
      </c>
      <c r="T125">
        <v>0.2059</v>
      </c>
      <c r="W125">
        <v>112.4958</v>
      </c>
      <c r="X125">
        <v>0.89970000000000006</v>
      </c>
      <c r="AG125">
        <v>112.44240000000001</v>
      </c>
      <c r="AH125">
        <v>0.2102</v>
      </c>
      <c r="AK125">
        <v>112.8926</v>
      </c>
      <c r="AL125">
        <v>0.93369999999999997</v>
      </c>
    </row>
    <row r="126" spans="1:38" x14ac:dyDescent="0.3">
      <c r="E126">
        <v>112.82040000000001</v>
      </c>
      <c r="F126">
        <v>0.21540000000000001</v>
      </c>
      <c r="I126">
        <v>113.27070000000001</v>
      </c>
      <c r="J126">
        <v>0.93320000000000003</v>
      </c>
      <c r="S126">
        <v>112.9618</v>
      </c>
      <c r="T126">
        <v>0.216</v>
      </c>
      <c r="W126">
        <v>113.4122</v>
      </c>
      <c r="X126">
        <v>0.93310000000000004</v>
      </c>
      <c r="AG126">
        <v>113.37730000000001</v>
      </c>
      <c r="AH126">
        <v>0.19550000000000001</v>
      </c>
      <c r="AK126">
        <v>113.8086</v>
      </c>
      <c r="AL126">
        <v>0.89829999999999999</v>
      </c>
    </row>
    <row r="127" spans="1:38" x14ac:dyDescent="0.3">
      <c r="E127">
        <v>113.7548</v>
      </c>
      <c r="F127">
        <v>0.2006</v>
      </c>
      <c r="I127">
        <v>114.1867</v>
      </c>
      <c r="J127">
        <v>0.89880000000000004</v>
      </c>
      <c r="S127">
        <v>113.8961</v>
      </c>
      <c r="T127">
        <v>0.2011</v>
      </c>
      <c r="W127">
        <v>114.3283</v>
      </c>
      <c r="X127">
        <v>0.89910000000000001</v>
      </c>
      <c r="AG127">
        <v>114.2748</v>
      </c>
      <c r="AH127">
        <v>0.20530000000000001</v>
      </c>
      <c r="AK127">
        <v>114.72490000000001</v>
      </c>
      <c r="AL127">
        <v>0.93430000000000002</v>
      </c>
    </row>
    <row r="128" spans="1:38" x14ac:dyDescent="0.3">
      <c r="E128">
        <v>114.6527</v>
      </c>
      <c r="F128">
        <v>0.21079999999999999</v>
      </c>
      <c r="I128">
        <v>115.10290000000001</v>
      </c>
      <c r="J128">
        <v>0.93369999999999997</v>
      </c>
      <c r="S128">
        <v>114.7944</v>
      </c>
      <c r="T128">
        <v>0.21149999999999999</v>
      </c>
      <c r="W128">
        <v>115.24469999999999</v>
      </c>
      <c r="X128">
        <v>0.93379999999999996</v>
      </c>
      <c r="AG128">
        <v>115.2103</v>
      </c>
      <c r="AH128">
        <v>0.1913</v>
      </c>
      <c r="AK128">
        <v>115.6409</v>
      </c>
      <c r="AL128">
        <v>0.89780000000000004</v>
      </c>
    </row>
    <row r="129" spans="5:38" x14ac:dyDescent="0.3">
      <c r="E129">
        <v>115.58759999999999</v>
      </c>
      <c r="F129">
        <v>0.1966</v>
      </c>
      <c r="I129">
        <v>116.01900000000001</v>
      </c>
      <c r="J129">
        <v>0.89829999999999999</v>
      </c>
      <c r="S129">
        <v>115.7294</v>
      </c>
      <c r="T129">
        <v>0.1966</v>
      </c>
      <c r="W129">
        <v>116.1609</v>
      </c>
      <c r="X129">
        <v>0.89859999999999995</v>
      </c>
      <c r="AG129">
        <v>116.1073</v>
      </c>
      <c r="AH129">
        <v>0.2006</v>
      </c>
      <c r="AK129">
        <v>116.55719999999999</v>
      </c>
      <c r="AL129">
        <v>0.93479999999999996</v>
      </c>
    </row>
    <row r="130" spans="5:38" x14ac:dyDescent="0.3">
      <c r="E130">
        <v>116.4851</v>
      </c>
      <c r="F130">
        <v>0.2059</v>
      </c>
      <c r="I130">
        <v>116.9353</v>
      </c>
      <c r="J130">
        <v>0.93430000000000002</v>
      </c>
      <c r="S130">
        <v>116.6272</v>
      </c>
      <c r="T130">
        <v>0.20649999999999999</v>
      </c>
      <c r="W130">
        <v>117.07729999999999</v>
      </c>
      <c r="X130">
        <v>0.93430000000000002</v>
      </c>
      <c r="AG130">
        <v>117.04340000000001</v>
      </c>
      <c r="AH130">
        <v>0.1867</v>
      </c>
      <c r="AK130">
        <v>117.47320000000001</v>
      </c>
      <c r="AL130">
        <v>0.8972</v>
      </c>
    </row>
    <row r="131" spans="5:38" x14ac:dyDescent="0.3">
      <c r="E131">
        <v>117.4207</v>
      </c>
      <c r="F131">
        <v>0.1918</v>
      </c>
      <c r="I131">
        <v>117.85120000000001</v>
      </c>
      <c r="J131">
        <v>0.89770000000000005</v>
      </c>
      <c r="S131">
        <v>117.56270000000001</v>
      </c>
      <c r="T131">
        <v>0.1923</v>
      </c>
      <c r="W131">
        <v>117.99339999999999</v>
      </c>
      <c r="X131">
        <v>0.89790000000000003</v>
      </c>
      <c r="AG131">
        <v>117.9397</v>
      </c>
      <c r="AH131">
        <v>0.19550000000000001</v>
      </c>
      <c r="AK131">
        <v>118.3896</v>
      </c>
      <c r="AL131">
        <v>0.9355</v>
      </c>
    </row>
    <row r="132" spans="5:38" x14ac:dyDescent="0.3">
      <c r="E132">
        <v>118.3175</v>
      </c>
      <c r="F132">
        <v>0.2011</v>
      </c>
      <c r="I132">
        <v>118.7675</v>
      </c>
      <c r="J132">
        <v>0.93489999999999995</v>
      </c>
      <c r="S132">
        <v>118.4597</v>
      </c>
      <c r="T132">
        <v>0.20230000000000001</v>
      </c>
      <c r="W132">
        <v>118.90989999999999</v>
      </c>
      <c r="X132">
        <v>0.93489999999999995</v>
      </c>
      <c r="AG132">
        <v>118.87649999999999</v>
      </c>
      <c r="AH132">
        <v>0.18229999999999999</v>
      </c>
      <c r="AK132">
        <v>119.3057</v>
      </c>
      <c r="AL132">
        <v>0.89670000000000005</v>
      </c>
    </row>
    <row r="133" spans="5:38" x14ac:dyDescent="0.3">
      <c r="E133">
        <v>119.25360000000001</v>
      </c>
      <c r="F133">
        <v>0.18770000000000001</v>
      </c>
      <c r="I133">
        <v>119.6836</v>
      </c>
      <c r="J133">
        <v>0.89710000000000001</v>
      </c>
      <c r="S133">
        <v>119.39579999999999</v>
      </c>
      <c r="T133">
        <v>0.18870000000000001</v>
      </c>
      <c r="W133">
        <v>119.8259</v>
      </c>
      <c r="X133">
        <v>0.8972</v>
      </c>
      <c r="AG133">
        <v>119.7723</v>
      </c>
      <c r="AH133">
        <v>0.1918</v>
      </c>
      <c r="AK133">
        <v>120.22199999999999</v>
      </c>
      <c r="AL133">
        <v>0.93610000000000004</v>
      </c>
    </row>
    <row r="134" spans="5:38" x14ac:dyDescent="0.3">
      <c r="E134">
        <v>120.1499</v>
      </c>
      <c r="F134">
        <v>0.1966</v>
      </c>
      <c r="I134">
        <v>120.59990000000001</v>
      </c>
      <c r="J134">
        <v>0.9355</v>
      </c>
      <c r="S134">
        <v>120.2923</v>
      </c>
      <c r="T134">
        <v>0.19719999999999999</v>
      </c>
      <c r="W134">
        <v>120.7423</v>
      </c>
      <c r="X134">
        <v>0.9355</v>
      </c>
      <c r="AG134">
        <v>120.7098</v>
      </c>
      <c r="AH134">
        <v>0.17810000000000001</v>
      </c>
      <c r="AK134">
        <v>121.13809999999999</v>
      </c>
      <c r="AL134">
        <v>0.89600000000000002</v>
      </c>
    </row>
    <row r="135" spans="5:38" x14ac:dyDescent="0.3">
      <c r="E135">
        <v>121.08669999999999</v>
      </c>
      <c r="F135">
        <v>0.1832</v>
      </c>
      <c r="I135">
        <v>121.5159</v>
      </c>
      <c r="J135">
        <v>0.89659999999999995</v>
      </c>
      <c r="S135">
        <v>121.2291</v>
      </c>
      <c r="T135">
        <v>0.1832</v>
      </c>
      <c r="W135">
        <v>121.6584</v>
      </c>
      <c r="X135">
        <v>0.89670000000000005</v>
      </c>
      <c r="AG135">
        <v>121.6049</v>
      </c>
      <c r="AH135">
        <v>0.1862</v>
      </c>
      <c r="AK135">
        <v>122.05459999999999</v>
      </c>
      <c r="AL135">
        <v>0.93689999999999996</v>
      </c>
    </row>
    <row r="136" spans="5:38" x14ac:dyDescent="0.3">
      <c r="E136">
        <v>121.9824</v>
      </c>
      <c r="F136">
        <v>0.1923</v>
      </c>
      <c r="I136">
        <v>122.4323</v>
      </c>
      <c r="J136">
        <v>0.93610000000000004</v>
      </c>
      <c r="S136">
        <v>122.12479999999999</v>
      </c>
      <c r="T136">
        <v>0.19339999999999999</v>
      </c>
      <c r="W136">
        <v>122.57470000000001</v>
      </c>
      <c r="X136">
        <v>0.93600000000000005</v>
      </c>
      <c r="AG136">
        <v>122.5432</v>
      </c>
      <c r="AH136">
        <v>0.17330000000000001</v>
      </c>
      <c r="AK136">
        <v>122.97069999999999</v>
      </c>
      <c r="AL136">
        <v>0.89539999999999997</v>
      </c>
    </row>
    <row r="137" spans="5:38" x14ac:dyDescent="0.3">
      <c r="E137">
        <v>122.9199</v>
      </c>
      <c r="F137">
        <v>0.17899999999999999</v>
      </c>
      <c r="I137">
        <v>123.34829999999999</v>
      </c>
      <c r="J137">
        <v>0.89590000000000003</v>
      </c>
      <c r="S137">
        <v>123.0621</v>
      </c>
      <c r="T137">
        <v>0.1804</v>
      </c>
      <c r="W137">
        <v>123.49079999999999</v>
      </c>
      <c r="X137">
        <v>0.8962</v>
      </c>
      <c r="AG137">
        <v>123.4376</v>
      </c>
      <c r="AH137">
        <v>0.18229999999999999</v>
      </c>
      <c r="AK137">
        <v>123.88720000000001</v>
      </c>
      <c r="AL137">
        <v>0.93759999999999999</v>
      </c>
    </row>
    <row r="138" spans="5:38" x14ac:dyDescent="0.3">
      <c r="E138">
        <v>123.81480000000001</v>
      </c>
      <c r="F138">
        <v>0.18820000000000001</v>
      </c>
      <c r="I138">
        <v>124.2646</v>
      </c>
      <c r="J138">
        <v>0.93669999999999998</v>
      </c>
      <c r="S138">
        <v>123.95740000000001</v>
      </c>
      <c r="T138">
        <v>0.18920000000000001</v>
      </c>
      <c r="W138">
        <v>124.4072</v>
      </c>
      <c r="X138">
        <v>0.93659999999999999</v>
      </c>
      <c r="AG138">
        <v>124.3767</v>
      </c>
      <c r="AH138">
        <v>0.16950000000000001</v>
      </c>
      <c r="AK138">
        <v>124.8034</v>
      </c>
      <c r="AL138">
        <v>0.89470000000000005</v>
      </c>
    </row>
    <row r="139" spans="5:38" x14ac:dyDescent="0.3">
      <c r="E139">
        <v>124.7529</v>
      </c>
      <c r="F139">
        <v>0.17499999999999999</v>
      </c>
      <c r="I139">
        <v>125.1806</v>
      </c>
      <c r="J139">
        <v>0.89529999999999998</v>
      </c>
      <c r="S139">
        <v>124.8954</v>
      </c>
      <c r="T139">
        <v>0.1759</v>
      </c>
      <c r="W139">
        <v>125.3233</v>
      </c>
      <c r="X139">
        <v>0.89549999999999996</v>
      </c>
      <c r="AG139">
        <v>125.2704</v>
      </c>
      <c r="AH139">
        <v>0.1777</v>
      </c>
      <c r="AK139">
        <v>125.71980000000001</v>
      </c>
      <c r="AL139">
        <v>0.93810000000000004</v>
      </c>
    </row>
    <row r="140" spans="5:38" x14ac:dyDescent="0.3">
      <c r="E140">
        <v>125.6473</v>
      </c>
      <c r="F140">
        <v>0.1837</v>
      </c>
      <c r="I140">
        <v>126.09690000000001</v>
      </c>
      <c r="J140">
        <v>0.93740000000000001</v>
      </c>
      <c r="S140">
        <v>125.79</v>
      </c>
      <c r="T140">
        <v>0.1842</v>
      </c>
      <c r="W140">
        <v>126.2396</v>
      </c>
      <c r="X140">
        <v>0.93730000000000002</v>
      </c>
      <c r="AG140">
        <v>126.2099</v>
      </c>
      <c r="AH140">
        <v>0.16550000000000001</v>
      </c>
      <c r="AK140">
        <v>126.63590000000001</v>
      </c>
      <c r="AL140">
        <v>0.89419999999999999</v>
      </c>
    </row>
    <row r="141" spans="5:38" x14ac:dyDescent="0.3">
      <c r="E141">
        <v>126.586</v>
      </c>
      <c r="F141">
        <v>0.1716</v>
      </c>
      <c r="I141">
        <v>127.0129</v>
      </c>
      <c r="J141">
        <v>0.89459999999999995</v>
      </c>
      <c r="S141">
        <v>126.7287</v>
      </c>
      <c r="T141">
        <v>0.1716</v>
      </c>
      <c r="W141">
        <v>127.1557</v>
      </c>
      <c r="X141">
        <v>0.89480000000000004</v>
      </c>
      <c r="AG141">
        <v>127.1031</v>
      </c>
      <c r="AH141">
        <v>0.17369999999999999</v>
      </c>
      <c r="AK141">
        <v>127.55240000000001</v>
      </c>
      <c r="AL141">
        <v>0.93879999999999997</v>
      </c>
    </row>
    <row r="142" spans="5:38" x14ac:dyDescent="0.3">
      <c r="E142">
        <v>127.47969999999999</v>
      </c>
      <c r="F142">
        <v>0.17949999999999999</v>
      </c>
      <c r="I142">
        <v>127.92919999999999</v>
      </c>
      <c r="J142">
        <v>0.93799999999999994</v>
      </c>
      <c r="S142">
        <v>127.62260000000001</v>
      </c>
      <c r="T142">
        <v>0.1799</v>
      </c>
      <c r="W142">
        <v>128.07210000000001</v>
      </c>
      <c r="X142">
        <v>0.93799999999999994</v>
      </c>
      <c r="AG142">
        <v>128.04349999999999</v>
      </c>
      <c r="AH142">
        <v>0.16170000000000001</v>
      </c>
      <c r="AK142">
        <v>128.46850000000001</v>
      </c>
      <c r="AL142">
        <v>0.89329999999999998</v>
      </c>
    </row>
    <row r="143" spans="5:38" x14ac:dyDescent="0.3">
      <c r="E143">
        <v>128.41919999999999</v>
      </c>
      <c r="F143">
        <v>0.1671</v>
      </c>
      <c r="I143">
        <v>128.84520000000001</v>
      </c>
      <c r="J143">
        <v>0.89400000000000002</v>
      </c>
      <c r="S143">
        <v>128.56190000000001</v>
      </c>
      <c r="T143">
        <v>0.16789999999999999</v>
      </c>
      <c r="W143">
        <v>128.9881</v>
      </c>
      <c r="X143">
        <v>0.89400000000000002</v>
      </c>
      <c r="AG143">
        <v>128.9358</v>
      </c>
      <c r="AH143">
        <v>0.1691</v>
      </c>
      <c r="AK143">
        <v>129.38489999999999</v>
      </c>
      <c r="AL143">
        <v>0.9395</v>
      </c>
    </row>
    <row r="144" spans="5:38" x14ac:dyDescent="0.3">
      <c r="E144">
        <v>129.31219999999999</v>
      </c>
      <c r="F144">
        <v>0.17499999999999999</v>
      </c>
      <c r="I144">
        <v>129.76159999999999</v>
      </c>
      <c r="J144">
        <v>0.93869999999999998</v>
      </c>
      <c r="S144">
        <v>129.45509999999999</v>
      </c>
      <c r="T144">
        <v>0.1754</v>
      </c>
      <c r="W144">
        <v>129.90459999999999</v>
      </c>
      <c r="X144">
        <v>0.93889999999999996</v>
      </c>
      <c r="AG144">
        <v>129.87690000000001</v>
      </c>
      <c r="AH144">
        <v>0.157</v>
      </c>
      <c r="AK144">
        <v>130.30090000000001</v>
      </c>
      <c r="AL144">
        <v>0.89259999999999995</v>
      </c>
    </row>
    <row r="145" spans="5:38" x14ac:dyDescent="0.3">
      <c r="E145">
        <v>130.2525</v>
      </c>
      <c r="F145">
        <v>0.16239999999999999</v>
      </c>
      <c r="I145">
        <v>130.67760000000001</v>
      </c>
      <c r="J145">
        <v>0.89339999999999997</v>
      </c>
      <c r="S145">
        <v>130.3954</v>
      </c>
      <c r="T145">
        <v>0.16320000000000001</v>
      </c>
      <c r="W145">
        <v>130.82060000000001</v>
      </c>
      <c r="X145">
        <v>0.89319999999999999</v>
      </c>
      <c r="AG145">
        <v>130.76849999999999</v>
      </c>
      <c r="AH145">
        <v>0.16470000000000001</v>
      </c>
      <c r="AK145">
        <v>131.2174</v>
      </c>
      <c r="AL145">
        <v>0.94030000000000002</v>
      </c>
    </row>
    <row r="146" spans="5:38" x14ac:dyDescent="0.3">
      <c r="E146">
        <v>131.1448</v>
      </c>
      <c r="F146">
        <v>0.17069999999999999</v>
      </c>
      <c r="I146">
        <v>131.59399999999999</v>
      </c>
      <c r="J146">
        <v>0.9395</v>
      </c>
      <c r="S146">
        <v>131.2876</v>
      </c>
      <c r="T146">
        <v>0.1711</v>
      </c>
      <c r="W146">
        <v>131.73689999999999</v>
      </c>
      <c r="X146">
        <v>0.93940000000000001</v>
      </c>
      <c r="AG146">
        <v>131.71019999999999</v>
      </c>
      <c r="AH146">
        <v>0.1542</v>
      </c>
      <c r="AK146">
        <v>132.13339999999999</v>
      </c>
      <c r="AL146">
        <v>0.89180000000000004</v>
      </c>
    </row>
    <row r="147" spans="5:38" x14ac:dyDescent="0.3">
      <c r="E147">
        <v>132.08580000000001</v>
      </c>
      <c r="F147">
        <v>0.15909999999999999</v>
      </c>
      <c r="I147">
        <v>132.51009999999999</v>
      </c>
      <c r="J147">
        <v>0.89259999999999995</v>
      </c>
      <c r="S147">
        <v>132.2286</v>
      </c>
      <c r="T147">
        <v>0.15909999999999999</v>
      </c>
      <c r="W147">
        <v>132.65299999999999</v>
      </c>
      <c r="X147">
        <v>0.89280000000000004</v>
      </c>
      <c r="AG147">
        <v>132.6011</v>
      </c>
      <c r="AH147">
        <v>0.16089999999999999</v>
      </c>
      <c r="AK147">
        <v>133.0498</v>
      </c>
      <c r="AL147">
        <v>0.94099999999999995</v>
      </c>
    </row>
    <row r="148" spans="5:38" x14ac:dyDescent="0.3">
      <c r="E148">
        <v>132.97739999999999</v>
      </c>
      <c r="F148">
        <v>0.16669999999999999</v>
      </c>
      <c r="I148">
        <v>133.4265</v>
      </c>
      <c r="J148">
        <v>0.94010000000000005</v>
      </c>
      <c r="S148">
        <v>133.12039999999999</v>
      </c>
      <c r="T148">
        <v>0.1671</v>
      </c>
      <c r="W148">
        <v>133.56950000000001</v>
      </c>
      <c r="X148">
        <v>0.94010000000000005</v>
      </c>
      <c r="AG148">
        <v>133.5437</v>
      </c>
      <c r="AH148">
        <v>0.14960000000000001</v>
      </c>
      <c r="AK148">
        <v>133.9658</v>
      </c>
      <c r="AL148">
        <v>0.89100000000000001</v>
      </c>
    </row>
    <row r="149" spans="5:38" x14ac:dyDescent="0.3">
      <c r="E149">
        <v>133.91900000000001</v>
      </c>
      <c r="F149">
        <v>0.15559999999999999</v>
      </c>
      <c r="I149">
        <v>134.3425</v>
      </c>
      <c r="J149">
        <v>0.89200000000000002</v>
      </c>
      <c r="S149">
        <v>134.06209999999999</v>
      </c>
      <c r="T149">
        <v>0.1552</v>
      </c>
      <c r="W149">
        <v>134.4855</v>
      </c>
      <c r="X149">
        <v>0.89190000000000003</v>
      </c>
      <c r="AG149">
        <v>134.43369999999999</v>
      </c>
      <c r="AH149">
        <v>0.15659999999999999</v>
      </c>
      <c r="AK149">
        <v>134.88220000000001</v>
      </c>
      <c r="AL149">
        <v>0.94179999999999997</v>
      </c>
    </row>
    <row r="150" spans="5:38" x14ac:dyDescent="0.3">
      <c r="E150">
        <v>134.81</v>
      </c>
      <c r="F150">
        <v>0.1628</v>
      </c>
      <c r="I150">
        <v>135.25890000000001</v>
      </c>
      <c r="J150">
        <v>0.94079999999999997</v>
      </c>
      <c r="S150">
        <v>134.9529</v>
      </c>
      <c r="T150">
        <v>0.1628</v>
      </c>
      <c r="W150">
        <v>135.40190000000001</v>
      </c>
      <c r="X150">
        <v>0.94089999999999996</v>
      </c>
      <c r="AG150">
        <v>135.37719999999999</v>
      </c>
      <c r="AH150">
        <v>0.14549999999999999</v>
      </c>
      <c r="AK150">
        <v>135.79820000000001</v>
      </c>
      <c r="AL150">
        <v>0.8901</v>
      </c>
    </row>
    <row r="151" spans="5:38" x14ac:dyDescent="0.3">
      <c r="E151">
        <v>135.7525</v>
      </c>
      <c r="F151">
        <v>0.15090000000000001</v>
      </c>
      <c r="I151">
        <v>136.17490000000001</v>
      </c>
      <c r="J151">
        <v>0.89119999999999999</v>
      </c>
      <c r="S151">
        <v>135.89529999999999</v>
      </c>
      <c r="T151">
        <v>0.1522</v>
      </c>
      <c r="W151">
        <v>136.31780000000001</v>
      </c>
      <c r="X151">
        <v>0.8911</v>
      </c>
      <c r="AG151">
        <v>136.26609999999999</v>
      </c>
      <c r="AH151">
        <v>0.1525</v>
      </c>
      <c r="AK151">
        <v>136.71449999999999</v>
      </c>
      <c r="AL151">
        <v>0.94259999999999999</v>
      </c>
    </row>
    <row r="152" spans="5:38" x14ac:dyDescent="0.3">
      <c r="E152">
        <v>136.64259999999999</v>
      </c>
      <c r="F152">
        <v>0.15870000000000001</v>
      </c>
      <c r="I152">
        <v>137.09129999999999</v>
      </c>
      <c r="J152">
        <v>0.9415</v>
      </c>
      <c r="S152">
        <v>136.78550000000001</v>
      </c>
      <c r="T152">
        <v>0.15840000000000001</v>
      </c>
      <c r="W152">
        <v>137.23419999999999</v>
      </c>
      <c r="X152">
        <v>0.94169999999999998</v>
      </c>
      <c r="AG152">
        <v>137.2105</v>
      </c>
      <c r="AH152">
        <v>0.14169999999999999</v>
      </c>
      <c r="AK152">
        <v>137.63050000000001</v>
      </c>
      <c r="AL152">
        <v>0.88939999999999997</v>
      </c>
    </row>
    <row r="153" spans="5:38" x14ac:dyDescent="0.3">
      <c r="E153">
        <v>137.58580000000001</v>
      </c>
      <c r="F153">
        <v>0.14710000000000001</v>
      </c>
      <c r="I153">
        <v>138.00720000000001</v>
      </c>
      <c r="J153">
        <v>0.89039999999999997</v>
      </c>
      <c r="S153">
        <v>137.72890000000001</v>
      </c>
      <c r="T153">
        <v>0.14710000000000001</v>
      </c>
      <c r="W153">
        <v>138.15029999999999</v>
      </c>
      <c r="X153">
        <v>0.89039999999999997</v>
      </c>
      <c r="AG153">
        <v>138.09880000000001</v>
      </c>
      <c r="AH153">
        <v>0.14860000000000001</v>
      </c>
      <c r="AK153">
        <v>138.54689999999999</v>
      </c>
      <c r="AL153">
        <v>0.94350000000000001</v>
      </c>
    </row>
    <row r="154" spans="5:38" x14ac:dyDescent="0.3">
      <c r="E154">
        <v>138.4751</v>
      </c>
      <c r="F154">
        <v>0.1545</v>
      </c>
      <c r="I154">
        <v>138.92359999999999</v>
      </c>
      <c r="J154">
        <v>0.94240000000000002</v>
      </c>
      <c r="S154">
        <v>138.6182</v>
      </c>
      <c r="T154">
        <v>0.1542</v>
      </c>
      <c r="W154">
        <v>139.0668</v>
      </c>
      <c r="X154">
        <v>0.9425</v>
      </c>
      <c r="AG154">
        <v>139.04400000000001</v>
      </c>
      <c r="AH154">
        <v>0.13830000000000001</v>
      </c>
      <c r="AK154">
        <v>139.46289999999999</v>
      </c>
      <c r="AL154">
        <v>0.88839999999999997</v>
      </c>
    </row>
    <row r="155" spans="5:38" x14ac:dyDescent="0.3">
      <c r="E155">
        <v>139.41919999999999</v>
      </c>
      <c r="F155">
        <v>0.14369999999999999</v>
      </c>
      <c r="I155">
        <v>139.83959999999999</v>
      </c>
      <c r="J155">
        <v>0.88959999999999995</v>
      </c>
      <c r="S155">
        <v>139.5625</v>
      </c>
      <c r="T155">
        <v>0.1429</v>
      </c>
      <c r="W155">
        <v>139.9828</v>
      </c>
      <c r="X155">
        <v>0.88949999999999996</v>
      </c>
      <c r="AG155">
        <v>139.93129999999999</v>
      </c>
      <c r="AH155">
        <v>0.14460000000000001</v>
      </c>
      <c r="AK155">
        <v>140.3793</v>
      </c>
      <c r="AL155">
        <v>0.94440000000000002</v>
      </c>
    </row>
    <row r="156" spans="5:38" x14ac:dyDescent="0.3">
      <c r="E156">
        <v>140.30760000000001</v>
      </c>
      <c r="F156">
        <v>0.15090000000000001</v>
      </c>
      <c r="I156">
        <v>140.756</v>
      </c>
      <c r="J156">
        <v>0.94320000000000004</v>
      </c>
      <c r="S156">
        <v>140.45089999999999</v>
      </c>
      <c r="T156">
        <v>0.14990000000000001</v>
      </c>
      <c r="W156">
        <v>140.89920000000001</v>
      </c>
      <c r="X156">
        <v>0.94340000000000002</v>
      </c>
      <c r="AG156">
        <v>140.8775</v>
      </c>
      <c r="AH156">
        <v>0.1346</v>
      </c>
      <c r="AK156">
        <v>141.29519999999999</v>
      </c>
      <c r="AL156">
        <v>0.88739999999999997</v>
      </c>
    </row>
    <row r="157" spans="5:38" x14ac:dyDescent="0.3">
      <c r="E157">
        <v>141.2526</v>
      </c>
      <c r="F157">
        <v>0.14000000000000001</v>
      </c>
      <c r="I157">
        <v>141.67189999999999</v>
      </c>
      <c r="J157">
        <v>0.88870000000000005</v>
      </c>
      <c r="S157">
        <v>141.39609999999999</v>
      </c>
      <c r="T157">
        <v>0.13919999999999999</v>
      </c>
      <c r="W157">
        <v>141.8152</v>
      </c>
      <c r="X157">
        <v>0.88859999999999995</v>
      </c>
      <c r="AG157">
        <v>141.7638</v>
      </c>
      <c r="AH157">
        <v>0.1406</v>
      </c>
      <c r="AK157">
        <v>142.2115</v>
      </c>
      <c r="AL157">
        <v>0.94530000000000003</v>
      </c>
    </row>
    <row r="158" spans="5:38" x14ac:dyDescent="0.3">
      <c r="E158">
        <v>142.14019999999999</v>
      </c>
      <c r="F158">
        <v>0.1464</v>
      </c>
      <c r="I158">
        <v>142.5883</v>
      </c>
      <c r="J158">
        <v>0.94410000000000005</v>
      </c>
      <c r="S158">
        <v>142.2835</v>
      </c>
      <c r="T158">
        <v>0.14580000000000001</v>
      </c>
      <c r="W158">
        <v>142.73169999999999</v>
      </c>
      <c r="X158">
        <v>0.94430000000000003</v>
      </c>
      <c r="AG158">
        <v>142.71100000000001</v>
      </c>
      <c r="AH158">
        <v>0.13059999999999999</v>
      </c>
      <c r="AK158">
        <v>143.1275</v>
      </c>
      <c r="AL158">
        <v>0.88649999999999995</v>
      </c>
    </row>
    <row r="159" spans="5:38" x14ac:dyDescent="0.3">
      <c r="E159">
        <v>143.08609999999999</v>
      </c>
      <c r="F159">
        <v>0.13650000000000001</v>
      </c>
      <c r="I159">
        <v>143.5043</v>
      </c>
      <c r="J159">
        <v>0.88780000000000003</v>
      </c>
      <c r="S159">
        <v>143.22970000000001</v>
      </c>
      <c r="T159">
        <v>0.13539999999999999</v>
      </c>
      <c r="W159">
        <v>143.64769999999999</v>
      </c>
      <c r="X159">
        <v>0.88770000000000004</v>
      </c>
      <c r="AG159">
        <v>143.59630000000001</v>
      </c>
      <c r="AH159">
        <v>0.13669999999999999</v>
      </c>
      <c r="AK159">
        <v>144.04390000000001</v>
      </c>
      <c r="AL159">
        <v>0.94640000000000002</v>
      </c>
    </row>
    <row r="160" spans="5:38" x14ac:dyDescent="0.3">
      <c r="E160">
        <v>143.9727</v>
      </c>
      <c r="F160">
        <v>0.1429</v>
      </c>
      <c r="I160">
        <v>144.42070000000001</v>
      </c>
      <c r="J160">
        <v>0.94499999999999995</v>
      </c>
      <c r="S160">
        <v>144.11619999999999</v>
      </c>
      <c r="T160">
        <v>0.14169999999999999</v>
      </c>
      <c r="W160">
        <v>144.5641</v>
      </c>
      <c r="X160">
        <v>0.94530000000000003</v>
      </c>
      <c r="AG160">
        <v>144.5446</v>
      </c>
      <c r="AH160">
        <v>0.1273</v>
      </c>
      <c r="AK160">
        <v>144.9599</v>
      </c>
      <c r="AL160">
        <v>0.88549999999999995</v>
      </c>
    </row>
    <row r="161" spans="5:38" x14ac:dyDescent="0.3">
      <c r="E161">
        <v>144.9196</v>
      </c>
      <c r="F161">
        <v>0.1328</v>
      </c>
      <c r="I161">
        <v>145.3366</v>
      </c>
      <c r="J161">
        <v>0.88680000000000003</v>
      </c>
      <c r="S161">
        <v>145.0635</v>
      </c>
      <c r="T161">
        <v>0.1313</v>
      </c>
      <c r="W161">
        <v>145.4803</v>
      </c>
      <c r="X161">
        <v>0.88690000000000002</v>
      </c>
      <c r="AG161">
        <v>145.429</v>
      </c>
      <c r="AH161">
        <v>0.1326</v>
      </c>
      <c r="AK161">
        <v>145.87620000000001</v>
      </c>
      <c r="AL161">
        <v>0.94720000000000004</v>
      </c>
    </row>
    <row r="162" spans="5:38" x14ac:dyDescent="0.3">
      <c r="E162">
        <v>145.80520000000001</v>
      </c>
      <c r="F162">
        <v>0.1389</v>
      </c>
      <c r="I162">
        <v>146.25299999999999</v>
      </c>
      <c r="J162">
        <v>0.94589999999999996</v>
      </c>
      <c r="S162">
        <v>145.94909999999999</v>
      </c>
      <c r="T162">
        <v>0.13780000000000001</v>
      </c>
      <c r="W162">
        <v>146.39680000000001</v>
      </c>
      <c r="X162">
        <v>0.94610000000000005</v>
      </c>
      <c r="AG162">
        <v>146.37819999999999</v>
      </c>
      <c r="AH162">
        <v>0.123</v>
      </c>
      <c r="AK162">
        <v>146.7919</v>
      </c>
      <c r="AL162">
        <v>0.88429999999999997</v>
      </c>
    </row>
    <row r="163" spans="5:38" x14ac:dyDescent="0.3">
      <c r="E163">
        <v>146.75309999999999</v>
      </c>
      <c r="F163">
        <v>0.12889999999999999</v>
      </c>
      <c r="I163">
        <v>147.1688</v>
      </c>
      <c r="J163">
        <v>0.88580000000000003</v>
      </c>
      <c r="S163">
        <v>146.8973</v>
      </c>
      <c r="T163">
        <v>0.1273</v>
      </c>
      <c r="W163">
        <v>147.31270000000001</v>
      </c>
      <c r="X163">
        <v>0.88570000000000004</v>
      </c>
      <c r="AG163">
        <v>147.26130000000001</v>
      </c>
      <c r="AH163">
        <v>0.12889999999999999</v>
      </c>
      <c r="AK163">
        <v>147.70830000000001</v>
      </c>
      <c r="AL163">
        <v>0.94840000000000002</v>
      </c>
    </row>
    <row r="164" spans="5:38" x14ac:dyDescent="0.3">
      <c r="E164">
        <v>147.6377</v>
      </c>
      <c r="F164">
        <v>0.13489999999999999</v>
      </c>
      <c r="I164">
        <v>148.08519999999999</v>
      </c>
      <c r="J164">
        <v>0.94689999999999996</v>
      </c>
      <c r="S164">
        <v>147.7818</v>
      </c>
      <c r="T164">
        <v>0.1333</v>
      </c>
      <c r="W164">
        <v>148.22909999999999</v>
      </c>
      <c r="X164">
        <v>0.94720000000000004</v>
      </c>
      <c r="AG164">
        <v>148.21180000000001</v>
      </c>
      <c r="AH164">
        <v>0.1195</v>
      </c>
      <c r="AK164">
        <v>148.6241</v>
      </c>
      <c r="AL164">
        <v>0.88319999999999999</v>
      </c>
    </row>
    <row r="165" spans="5:38" x14ac:dyDescent="0.3">
      <c r="E165">
        <v>148.5865</v>
      </c>
      <c r="F165">
        <v>0.12520000000000001</v>
      </c>
      <c r="I165">
        <v>149.001</v>
      </c>
      <c r="J165">
        <v>0.88480000000000003</v>
      </c>
      <c r="S165">
        <v>148.73099999999999</v>
      </c>
      <c r="T165">
        <v>0.1237</v>
      </c>
      <c r="W165">
        <v>149.14490000000001</v>
      </c>
      <c r="X165">
        <v>0.88449999999999995</v>
      </c>
      <c r="AG165">
        <v>149.09360000000001</v>
      </c>
      <c r="AH165">
        <v>0.12520000000000001</v>
      </c>
      <c r="AK165">
        <v>149.54040000000001</v>
      </c>
      <c r="AL165">
        <v>0.94940000000000002</v>
      </c>
    </row>
    <row r="166" spans="5:38" x14ac:dyDescent="0.3">
      <c r="E166">
        <v>149.4701</v>
      </c>
      <c r="F166">
        <v>0.13109999999999999</v>
      </c>
      <c r="I166">
        <v>149.91739999999999</v>
      </c>
      <c r="J166">
        <v>0.94789999999999996</v>
      </c>
      <c r="S166">
        <v>149.61429999999999</v>
      </c>
      <c r="T166">
        <v>0.12939999999999999</v>
      </c>
      <c r="W166">
        <v>150.06139999999999</v>
      </c>
      <c r="X166">
        <v>0.94840000000000002</v>
      </c>
      <c r="AG166">
        <v>150.0453</v>
      </c>
      <c r="AH166">
        <v>0.11609999999999999</v>
      </c>
      <c r="AK166">
        <v>150.4562</v>
      </c>
      <c r="AL166">
        <v>0.88219999999999998</v>
      </c>
    </row>
    <row r="167" spans="5:38" x14ac:dyDescent="0.3">
      <c r="E167">
        <v>150.42019999999999</v>
      </c>
      <c r="F167">
        <v>0.12130000000000001</v>
      </c>
      <c r="I167">
        <v>150.83320000000001</v>
      </c>
      <c r="J167">
        <v>0.88370000000000004</v>
      </c>
      <c r="S167">
        <v>150.56479999999999</v>
      </c>
      <c r="T167">
        <v>0.11990000000000001</v>
      </c>
      <c r="W167">
        <v>150.97720000000001</v>
      </c>
      <c r="X167">
        <v>0.88319999999999999</v>
      </c>
      <c r="AG167">
        <v>150.92609999999999</v>
      </c>
      <c r="AH167">
        <v>0.1215</v>
      </c>
      <c r="AK167">
        <v>151.3725</v>
      </c>
      <c r="AL167">
        <v>0.95040000000000002</v>
      </c>
    </row>
    <row r="168" spans="5:38" x14ac:dyDescent="0.3">
      <c r="E168">
        <v>151.30250000000001</v>
      </c>
      <c r="F168">
        <v>0.1275</v>
      </c>
      <c r="I168">
        <v>151.74950000000001</v>
      </c>
      <c r="J168">
        <v>0.94889999999999997</v>
      </c>
      <c r="S168">
        <v>151.4468</v>
      </c>
      <c r="T168">
        <v>0.12520000000000001</v>
      </c>
      <c r="W168">
        <v>151.89359999999999</v>
      </c>
      <c r="X168">
        <v>0.9496</v>
      </c>
      <c r="AG168">
        <v>151.87870000000001</v>
      </c>
      <c r="AH168">
        <v>0.11269999999999999</v>
      </c>
      <c r="AK168">
        <v>152.28819999999999</v>
      </c>
      <c r="AL168">
        <v>0.88100000000000001</v>
      </c>
    </row>
    <row r="169" spans="5:38" x14ac:dyDescent="0.3">
      <c r="E169">
        <v>152.2535</v>
      </c>
      <c r="F169">
        <v>0.11799999999999999</v>
      </c>
      <c r="I169">
        <v>152.6651</v>
      </c>
      <c r="J169">
        <v>0.88249999999999995</v>
      </c>
      <c r="S169">
        <v>152.39859999999999</v>
      </c>
      <c r="T169">
        <v>0.1159</v>
      </c>
      <c r="W169">
        <v>152.80940000000001</v>
      </c>
      <c r="X169">
        <v>0.8821</v>
      </c>
      <c r="AG169">
        <v>152.7585</v>
      </c>
      <c r="AH169">
        <v>0.1176</v>
      </c>
      <c r="AK169">
        <v>153.2046</v>
      </c>
      <c r="AL169">
        <v>0.95169999999999999</v>
      </c>
    </row>
    <row r="170" spans="5:38" x14ac:dyDescent="0.3">
      <c r="E170">
        <v>153.13480000000001</v>
      </c>
      <c r="F170">
        <v>0.1235</v>
      </c>
      <c r="I170">
        <v>153.5814</v>
      </c>
      <c r="J170">
        <v>0.95</v>
      </c>
      <c r="S170">
        <v>153.27930000000001</v>
      </c>
      <c r="T170">
        <v>0.1215</v>
      </c>
      <c r="W170">
        <v>153.72579999999999</v>
      </c>
      <c r="X170">
        <v>0.95069999999999999</v>
      </c>
      <c r="AG170">
        <v>153.7124</v>
      </c>
      <c r="AH170">
        <v>0.10920000000000001</v>
      </c>
      <c r="AK170">
        <v>154.12020000000001</v>
      </c>
      <c r="AL170">
        <v>0.87960000000000005</v>
      </c>
    </row>
    <row r="171" spans="5:38" x14ac:dyDescent="0.3">
      <c r="E171">
        <v>154.08690000000001</v>
      </c>
      <c r="F171">
        <v>0.11459999999999999</v>
      </c>
      <c r="I171">
        <v>154.49709999999999</v>
      </c>
      <c r="J171">
        <v>0.88139999999999996</v>
      </c>
      <c r="S171">
        <v>154.23230000000001</v>
      </c>
      <c r="T171">
        <v>0.1125</v>
      </c>
      <c r="W171">
        <v>154.64150000000001</v>
      </c>
      <c r="X171">
        <v>0.88070000000000004</v>
      </c>
      <c r="AG171">
        <v>154.59059999999999</v>
      </c>
      <c r="AH171">
        <v>0.1142</v>
      </c>
      <c r="AK171">
        <v>155.03649999999999</v>
      </c>
      <c r="AL171">
        <v>0.95289999999999997</v>
      </c>
    </row>
    <row r="172" spans="5:38" x14ac:dyDescent="0.3">
      <c r="E172">
        <v>154.96700000000001</v>
      </c>
      <c r="F172">
        <v>0.11990000000000001</v>
      </c>
      <c r="I172">
        <v>155.4134</v>
      </c>
      <c r="J172">
        <v>0.95109999999999995</v>
      </c>
      <c r="S172">
        <v>155.11170000000001</v>
      </c>
      <c r="T172">
        <v>0.1176</v>
      </c>
      <c r="W172">
        <v>155.55789999999999</v>
      </c>
      <c r="X172">
        <v>0.95209999999999995</v>
      </c>
      <c r="AG172">
        <v>155.54599999999999</v>
      </c>
      <c r="AH172">
        <v>0.10589999999999999</v>
      </c>
      <c r="AK172">
        <v>155.952</v>
      </c>
      <c r="AL172">
        <v>0.87829999999999997</v>
      </c>
    </row>
    <row r="173" spans="5:38" x14ac:dyDescent="0.3">
      <c r="E173">
        <v>155.9204</v>
      </c>
      <c r="F173">
        <v>0.1111</v>
      </c>
      <c r="I173">
        <v>156.3289</v>
      </c>
      <c r="J173">
        <v>0.88</v>
      </c>
      <c r="S173">
        <v>156.06620000000001</v>
      </c>
      <c r="T173">
        <v>0.1087</v>
      </c>
      <c r="W173">
        <v>156.47370000000001</v>
      </c>
      <c r="X173">
        <v>0.87929999999999997</v>
      </c>
      <c r="AG173">
        <v>156.4229</v>
      </c>
      <c r="AH173">
        <v>0.1104</v>
      </c>
      <c r="AK173">
        <v>156.8683</v>
      </c>
      <c r="AL173">
        <v>0.95420000000000005</v>
      </c>
    </row>
    <row r="174" spans="5:38" x14ac:dyDescent="0.3">
      <c r="E174">
        <v>156.79910000000001</v>
      </c>
      <c r="F174">
        <v>0.11609999999999999</v>
      </c>
      <c r="I174">
        <v>157.24520000000001</v>
      </c>
      <c r="J174">
        <v>0.95250000000000001</v>
      </c>
      <c r="S174">
        <v>156.94409999999999</v>
      </c>
      <c r="T174">
        <v>0.1138</v>
      </c>
      <c r="W174">
        <v>157.38999999999999</v>
      </c>
      <c r="X174">
        <v>0.95330000000000004</v>
      </c>
      <c r="AG174">
        <v>157.37960000000001</v>
      </c>
      <c r="AH174">
        <v>0.1023</v>
      </c>
      <c r="AK174">
        <v>157.78389999999999</v>
      </c>
      <c r="AL174">
        <v>0.877</v>
      </c>
    </row>
    <row r="175" spans="5:38" x14ac:dyDescent="0.3">
      <c r="E175">
        <v>157.75389999999999</v>
      </c>
      <c r="F175">
        <v>0.1075</v>
      </c>
      <c r="I175">
        <v>158.16079999999999</v>
      </c>
      <c r="J175">
        <v>0.87870000000000004</v>
      </c>
      <c r="S175">
        <v>157.8999</v>
      </c>
      <c r="T175">
        <v>0.1053</v>
      </c>
      <c r="W175">
        <v>158.3056</v>
      </c>
      <c r="X175">
        <v>0.87790000000000001</v>
      </c>
      <c r="AG175">
        <v>158.2552</v>
      </c>
      <c r="AH175">
        <v>0.1069</v>
      </c>
      <c r="AK175">
        <v>158.7002</v>
      </c>
      <c r="AL175">
        <v>0.95569999999999999</v>
      </c>
    </row>
    <row r="176" spans="5:38" x14ac:dyDescent="0.3">
      <c r="E176">
        <v>158.63120000000001</v>
      </c>
      <c r="F176">
        <v>0.1125</v>
      </c>
      <c r="I176">
        <v>159.077</v>
      </c>
      <c r="J176">
        <v>0.95379999999999998</v>
      </c>
      <c r="S176">
        <v>158.77629999999999</v>
      </c>
      <c r="T176">
        <v>0.1099</v>
      </c>
      <c r="W176">
        <v>159.2218</v>
      </c>
      <c r="X176">
        <v>0.9546</v>
      </c>
      <c r="AG176">
        <v>159.21340000000001</v>
      </c>
      <c r="AH176">
        <v>9.9199999999999997E-2</v>
      </c>
      <c r="AK176">
        <v>159.61580000000001</v>
      </c>
      <c r="AL176">
        <v>0.87539999999999996</v>
      </c>
    </row>
    <row r="177" spans="5:38" x14ac:dyDescent="0.3">
      <c r="E177">
        <v>159.58750000000001</v>
      </c>
      <c r="F177">
        <v>0.1042</v>
      </c>
      <c r="I177">
        <v>159.99250000000001</v>
      </c>
      <c r="J177">
        <v>0.87729999999999997</v>
      </c>
      <c r="S177">
        <v>159.7336</v>
      </c>
      <c r="T177">
        <v>0.1014</v>
      </c>
      <c r="W177">
        <v>160.13730000000001</v>
      </c>
      <c r="X177">
        <v>0.87629999999999997</v>
      </c>
      <c r="AG177">
        <v>160.0874</v>
      </c>
      <c r="AH177">
        <v>0.10340000000000001</v>
      </c>
      <c r="AK177">
        <v>160.53210000000001</v>
      </c>
      <c r="AL177">
        <v>0.95709999999999995</v>
      </c>
    </row>
    <row r="178" spans="5:38" x14ac:dyDescent="0.3">
      <c r="E178">
        <v>160.4633</v>
      </c>
      <c r="F178">
        <v>0.1089</v>
      </c>
      <c r="I178">
        <v>160.90880000000001</v>
      </c>
      <c r="J178">
        <v>0.95509999999999995</v>
      </c>
      <c r="S178">
        <v>160.60839999999999</v>
      </c>
      <c r="T178">
        <v>0.1061</v>
      </c>
      <c r="W178">
        <v>161.05350000000001</v>
      </c>
      <c r="X178">
        <v>0.95620000000000005</v>
      </c>
      <c r="AG178">
        <v>161.0472</v>
      </c>
      <c r="AH178">
        <v>9.5600000000000004E-2</v>
      </c>
      <c r="AK178">
        <v>161.44759999999999</v>
      </c>
      <c r="AL178">
        <v>0.874</v>
      </c>
    </row>
    <row r="179" spans="5:38" x14ac:dyDescent="0.3">
      <c r="E179">
        <v>161.42099999999999</v>
      </c>
      <c r="F179">
        <v>0.10100000000000001</v>
      </c>
      <c r="I179">
        <v>161.82419999999999</v>
      </c>
      <c r="J179">
        <v>0.87580000000000002</v>
      </c>
      <c r="S179">
        <v>161.56729999999999</v>
      </c>
      <c r="T179">
        <v>9.8000000000000004E-2</v>
      </c>
      <c r="W179">
        <v>161.96899999999999</v>
      </c>
      <c r="X179">
        <v>0.87470000000000003</v>
      </c>
      <c r="AG179">
        <v>161.9196</v>
      </c>
      <c r="AH179">
        <v>9.9900000000000003E-2</v>
      </c>
      <c r="AK179">
        <v>162.3639</v>
      </c>
      <c r="AL179">
        <v>0.9587</v>
      </c>
    </row>
    <row r="180" spans="5:38" x14ac:dyDescent="0.3">
      <c r="E180">
        <v>162.2954</v>
      </c>
      <c r="F180">
        <v>0.1053</v>
      </c>
      <c r="I180">
        <v>162.74039999999999</v>
      </c>
      <c r="J180">
        <v>0.95660000000000001</v>
      </c>
      <c r="S180">
        <v>162.44049999999999</v>
      </c>
      <c r="T180">
        <v>0.1023</v>
      </c>
      <c r="W180">
        <v>162.8852</v>
      </c>
      <c r="X180">
        <v>0.95779999999999998</v>
      </c>
      <c r="AG180">
        <v>162.8811</v>
      </c>
      <c r="AH180">
        <v>9.2499999999999999E-2</v>
      </c>
      <c r="AK180">
        <v>163.27940000000001</v>
      </c>
      <c r="AL180">
        <v>0.87219999999999998</v>
      </c>
    </row>
    <row r="181" spans="5:38" x14ac:dyDescent="0.3">
      <c r="E181">
        <v>163.25450000000001</v>
      </c>
      <c r="F181">
        <v>9.7600000000000006E-2</v>
      </c>
      <c r="I181">
        <v>163.6558</v>
      </c>
      <c r="J181">
        <v>0.87419999999999998</v>
      </c>
      <c r="S181">
        <v>163.40110000000001</v>
      </c>
      <c r="T181">
        <v>9.4600000000000004E-2</v>
      </c>
      <c r="W181">
        <v>163.8006</v>
      </c>
      <c r="X181">
        <v>0.873</v>
      </c>
      <c r="AG181">
        <v>163.7518</v>
      </c>
      <c r="AH181">
        <v>9.6600000000000005E-2</v>
      </c>
      <c r="AK181">
        <v>164.19560000000001</v>
      </c>
      <c r="AL181">
        <v>0.96020000000000005</v>
      </c>
    </row>
    <row r="182" spans="5:38" x14ac:dyDescent="0.3">
      <c r="E182">
        <v>164.12729999999999</v>
      </c>
      <c r="F182">
        <v>0.1017</v>
      </c>
      <c r="I182">
        <v>164.5719</v>
      </c>
      <c r="J182">
        <v>0.95799999999999996</v>
      </c>
      <c r="S182">
        <v>164.27250000000001</v>
      </c>
      <c r="T182">
        <v>9.8699999999999996E-2</v>
      </c>
      <c r="W182">
        <v>164.71690000000001</v>
      </c>
      <c r="X182">
        <v>0.95950000000000002</v>
      </c>
      <c r="AG182">
        <v>164.715</v>
      </c>
      <c r="AH182">
        <v>8.9099999999999999E-2</v>
      </c>
      <c r="AK182">
        <v>165.11089999999999</v>
      </c>
      <c r="AL182">
        <v>0.87039999999999995</v>
      </c>
    </row>
    <row r="183" spans="5:38" x14ac:dyDescent="0.3">
      <c r="E183">
        <v>165.0882</v>
      </c>
      <c r="F183">
        <v>9.4E-2</v>
      </c>
      <c r="I183">
        <v>165.4873</v>
      </c>
      <c r="J183">
        <v>0.87270000000000003</v>
      </c>
      <c r="S183">
        <v>165.23500000000001</v>
      </c>
      <c r="T183">
        <v>9.1300000000000006E-2</v>
      </c>
      <c r="W183">
        <v>165.63220000000001</v>
      </c>
      <c r="X183">
        <v>0.87129999999999996</v>
      </c>
      <c r="AG183">
        <v>165.5838</v>
      </c>
      <c r="AH183">
        <v>9.2799999999999994E-2</v>
      </c>
      <c r="AK183">
        <v>166.02709999999999</v>
      </c>
      <c r="AL183">
        <v>0.96199999999999997</v>
      </c>
    </row>
    <row r="184" spans="5:38" x14ac:dyDescent="0.3">
      <c r="E184">
        <v>165.95920000000001</v>
      </c>
      <c r="F184">
        <v>9.8299999999999998E-2</v>
      </c>
      <c r="I184">
        <v>166.4034</v>
      </c>
      <c r="J184">
        <v>0.95960000000000001</v>
      </c>
      <c r="S184">
        <v>166.1046</v>
      </c>
      <c r="T184">
        <v>9.5200000000000007E-2</v>
      </c>
      <c r="W184">
        <v>166.54859999999999</v>
      </c>
      <c r="X184">
        <v>0.96130000000000004</v>
      </c>
      <c r="AG184">
        <v>166.5489</v>
      </c>
      <c r="AH184">
        <v>8.5800000000000001E-2</v>
      </c>
      <c r="AK184">
        <v>166.94229999999999</v>
      </c>
      <c r="AL184">
        <v>0.86839999999999995</v>
      </c>
    </row>
    <row r="185" spans="5:38" x14ac:dyDescent="0.3">
      <c r="E185">
        <v>166.92179999999999</v>
      </c>
      <c r="F185">
        <v>9.0700000000000003E-2</v>
      </c>
      <c r="I185">
        <v>167.3186</v>
      </c>
      <c r="J185">
        <v>0.87090000000000001</v>
      </c>
      <c r="S185">
        <v>167.0693</v>
      </c>
      <c r="T185">
        <v>8.7400000000000005E-2</v>
      </c>
      <c r="W185">
        <v>167.46379999999999</v>
      </c>
      <c r="X185">
        <v>0.86919999999999997</v>
      </c>
      <c r="AG185">
        <v>167.41560000000001</v>
      </c>
      <c r="AH185">
        <v>8.9499999999999996E-2</v>
      </c>
      <c r="AK185">
        <v>167.85830000000001</v>
      </c>
      <c r="AL185">
        <v>0.9637</v>
      </c>
    </row>
    <row r="186" spans="5:38" x14ac:dyDescent="0.3">
      <c r="E186">
        <v>167.791</v>
      </c>
      <c r="F186">
        <v>9.4700000000000006E-2</v>
      </c>
      <c r="I186">
        <v>168.2347</v>
      </c>
      <c r="J186">
        <v>0.96130000000000004</v>
      </c>
      <c r="S186">
        <v>167.9366</v>
      </c>
      <c r="T186">
        <v>9.1499999999999998E-2</v>
      </c>
      <c r="W186">
        <v>168.38</v>
      </c>
      <c r="X186">
        <v>0.96319999999999995</v>
      </c>
      <c r="AG186">
        <v>168.3826</v>
      </c>
      <c r="AH186">
        <v>8.2500000000000004E-2</v>
      </c>
      <c r="AK186">
        <v>168.77350000000001</v>
      </c>
      <c r="AL186">
        <v>0.86650000000000005</v>
      </c>
    </row>
    <row r="187" spans="5:38" x14ac:dyDescent="0.3">
      <c r="E187">
        <v>168.75540000000001</v>
      </c>
      <c r="F187">
        <v>8.7499999999999994E-2</v>
      </c>
      <c r="I187">
        <v>169.1499</v>
      </c>
      <c r="J187">
        <v>0.86890000000000001</v>
      </c>
      <c r="S187">
        <v>168.9032</v>
      </c>
      <c r="T187">
        <v>8.4199999999999997E-2</v>
      </c>
      <c r="W187">
        <v>169.29519999999999</v>
      </c>
      <c r="X187">
        <v>0.86709999999999998</v>
      </c>
      <c r="AG187">
        <v>169.2474</v>
      </c>
      <c r="AH187">
        <v>8.5999999999999993E-2</v>
      </c>
      <c r="AK187">
        <v>169.68960000000001</v>
      </c>
      <c r="AL187">
        <v>0.96579999999999999</v>
      </c>
    </row>
    <row r="188" spans="5:38" x14ac:dyDescent="0.3">
      <c r="E188">
        <v>169.62270000000001</v>
      </c>
      <c r="F188">
        <v>9.11E-2</v>
      </c>
      <c r="I188">
        <v>170.0659</v>
      </c>
      <c r="J188">
        <v>0.96319999999999995</v>
      </c>
      <c r="S188">
        <v>169.76859999999999</v>
      </c>
      <c r="T188">
        <v>8.7800000000000003E-2</v>
      </c>
      <c r="W188">
        <v>170.21129999999999</v>
      </c>
      <c r="X188">
        <v>0.96530000000000005</v>
      </c>
      <c r="AG188">
        <v>170.2167</v>
      </c>
      <c r="AH188">
        <v>7.9299999999999995E-2</v>
      </c>
      <c r="AK188">
        <v>170.6046</v>
      </c>
      <c r="AL188">
        <v>0.86409999999999998</v>
      </c>
    </row>
    <row r="189" spans="5:38" x14ac:dyDescent="0.3">
      <c r="E189">
        <v>170.5889</v>
      </c>
      <c r="F189">
        <v>8.4500000000000006E-2</v>
      </c>
      <c r="I189">
        <v>170.98099999999999</v>
      </c>
      <c r="J189">
        <v>0.86699999999999999</v>
      </c>
      <c r="S189">
        <v>170.7373</v>
      </c>
      <c r="T189">
        <v>8.09E-2</v>
      </c>
      <c r="W189">
        <v>171.12639999999999</v>
      </c>
      <c r="X189">
        <v>0.86480000000000001</v>
      </c>
      <c r="AG189">
        <v>171.07900000000001</v>
      </c>
      <c r="AH189">
        <v>8.2500000000000004E-2</v>
      </c>
      <c r="AK189">
        <v>171.5206</v>
      </c>
      <c r="AL189">
        <v>0.96799999999999997</v>
      </c>
    </row>
    <row r="190" spans="5:38" x14ac:dyDescent="0.3">
      <c r="E190">
        <v>171.45419999999999</v>
      </c>
      <c r="F190">
        <v>8.8099999999999998E-2</v>
      </c>
      <c r="I190">
        <v>171.89699999999999</v>
      </c>
      <c r="J190">
        <v>0.96499999999999997</v>
      </c>
      <c r="S190">
        <v>171.6002</v>
      </c>
      <c r="T190">
        <v>8.4400000000000003E-2</v>
      </c>
      <c r="W190">
        <v>172.04249999999999</v>
      </c>
      <c r="X190">
        <v>0.96750000000000003</v>
      </c>
      <c r="AG190">
        <v>172.0505</v>
      </c>
      <c r="AH190">
        <v>7.6300000000000007E-2</v>
      </c>
      <c r="AK190">
        <v>172.43549999999999</v>
      </c>
      <c r="AL190">
        <v>0.86180000000000001</v>
      </c>
    </row>
    <row r="191" spans="5:38" x14ac:dyDescent="0.3">
      <c r="E191">
        <v>172.42259999999999</v>
      </c>
      <c r="F191">
        <v>8.1199999999999994E-2</v>
      </c>
      <c r="I191">
        <v>172.81200000000001</v>
      </c>
      <c r="J191">
        <v>0.8649</v>
      </c>
      <c r="S191">
        <v>172.57149999999999</v>
      </c>
      <c r="T191">
        <v>7.7399999999999997E-2</v>
      </c>
      <c r="W191">
        <v>172.95750000000001</v>
      </c>
      <c r="X191">
        <v>0.86240000000000006</v>
      </c>
      <c r="AG191">
        <v>172.91050000000001</v>
      </c>
      <c r="AH191">
        <v>7.9299999999999995E-2</v>
      </c>
      <c r="AK191">
        <v>173.35159999999999</v>
      </c>
      <c r="AL191">
        <v>0.97040000000000004</v>
      </c>
    </row>
    <row r="192" spans="5:38" x14ac:dyDescent="0.3">
      <c r="E192">
        <v>173.28579999999999</v>
      </c>
      <c r="F192">
        <v>8.4599999999999995E-2</v>
      </c>
      <c r="I192">
        <v>173.72800000000001</v>
      </c>
      <c r="J192">
        <v>0.96709999999999996</v>
      </c>
      <c r="S192">
        <v>173.43190000000001</v>
      </c>
      <c r="T192">
        <v>8.1000000000000003E-2</v>
      </c>
      <c r="W192">
        <v>173.87350000000001</v>
      </c>
      <c r="X192">
        <v>0.96960000000000002</v>
      </c>
      <c r="AG192">
        <v>173.88470000000001</v>
      </c>
      <c r="AH192">
        <v>7.3099999999999998E-2</v>
      </c>
      <c r="AK192">
        <v>174.2664</v>
      </c>
      <c r="AL192">
        <v>0.85919999999999996</v>
      </c>
    </row>
    <row r="193" spans="5:38" x14ac:dyDescent="0.3">
      <c r="E193">
        <v>174.25630000000001</v>
      </c>
      <c r="F193">
        <v>7.8100000000000003E-2</v>
      </c>
      <c r="I193">
        <v>174.6429</v>
      </c>
      <c r="J193">
        <v>0.86270000000000002</v>
      </c>
      <c r="S193">
        <v>174.40539999999999</v>
      </c>
      <c r="T193">
        <v>7.4300000000000005E-2</v>
      </c>
      <c r="W193">
        <v>174.78819999999999</v>
      </c>
      <c r="X193">
        <v>0.85980000000000001</v>
      </c>
      <c r="AG193">
        <v>174.74209999999999</v>
      </c>
      <c r="AH193">
        <v>7.5899999999999995E-2</v>
      </c>
      <c r="AK193">
        <v>175.1824</v>
      </c>
      <c r="AL193">
        <v>0.9728</v>
      </c>
    </row>
    <row r="194" spans="5:38" x14ac:dyDescent="0.3">
      <c r="E194">
        <v>175.1173</v>
      </c>
      <c r="F194">
        <v>8.1299999999999997E-2</v>
      </c>
      <c r="I194">
        <v>175.55889999999999</v>
      </c>
      <c r="J194">
        <v>0.96930000000000005</v>
      </c>
      <c r="S194">
        <v>175.26320000000001</v>
      </c>
      <c r="T194">
        <v>7.7600000000000002E-2</v>
      </c>
      <c r="W194">
        <v>175.70419999999999</v>
      </c>
      <c r="X194">
        <v>0.97209999999999996</v>
      </c>
      <c r="AG194">
        <v>175.71899999999999</v>
      </c>
      <c r="AH194">
        <v>6.9699999999999998E-2</v>
      </c>
      <c r="AK194">
        <v>176.09700000000001</v>
      </c>
      <c r="AL194">
        <v>0.85640000000000005</v>
      </c>
    </row>
    <row r="195" spans="5:38" x14ac:dyDescent="0.3">
      <c r="E195">
        <v>176.09010000000001</v>
      </c>
      <c r="F195">
        <v>7.51E-2</v>
      </c>
      <c r="I195">
        <v>176.47370000000001</v>
      </c>
      <c r="J195">
        <v>0.86029999999999995</v>
      </c>
      <c r="S195">
        <v>176.23939999999999</v>
      </c>
      <c r="T195">
        <v>7.1099999999999997E-2</v>
      </c>
      <c r="W195">
        <v>176.6189</v>
      </c>
      <c r="X195">
        <v>0.85729999999999995</v>
      </c>
      <c r="AG195">
        <v>176.57339999999999</v>
      </c>
      <c r="AH195">
        <v>7.2599999999999998E-2</v>
      </c>
      <c r="AK195">
        <v>177.0129</v>
      </c>
      <c r="AL195">
        <v>0.97550000000000003</v>
      </c>
    </row>
    <row r="196" spans="5:38" x14ac:dyDescent="0.3">
      <c r="E196">
        <v>176.9486</v>
      </c>
      <c r="F196">
        <v>7.8100000000000003E-2</v>
      </c>
      <c r="I196">
        <v>177.3896</v>
      </c>
      <c r="J196">
        <v>0.97160000000000002</v>
      </c>
      <c r="S196">
        <v>177.09469999999999</v>
      </c>
      <c r="T196">
        <v>7.4200000000000002E-2</v>
      </c>
      <c r="W196">
        <v>177.53489999999999</v>
      </c>
      <c r="X196">
        <v>0.97470000000000001</v>
      </c>
      <c r="AG196">
        <v>177.5532</v>
      </c>
      <c r="AH196">
        <v>6.6699999999999995E-2</v>
      </c>
      <c r="AK196">
        <v>177.92750000000001</v>
      </c>
      <c r="AL196">
        <v>0.85350000000000004</v>
      </c>
    </row>
    <row r="197" spans="5:38" x14ac:dyDescent="0.3">
      <c r="E197">
        <v>177.92410000000001</v>
      </c>
      <c r="F197">
        <v>7.1900000000000006E-2</v>
      </c>
      <c r="I197">
        <v>178.30439999999999</v>
      </c>
      <c r="J197">
        <v>0.8579</v>
      </c>
      <c r="S197">
        <v>178.07380000000001</v>
      </c>
      <c r="T197">
        <v>6.7900000000000002E-2</v>
      </c>
      <c r="W197">
        <v>178.4494</v>
      </c>
      <c r="X197">
        <v>0.85440000000000005</v>
      </c>
      <c r="AG197">
        <v>178.40459999999999</v>
      </c>
      <c r="AH197">
        <v>6.9400000000000003E-2</v>
      </c>
      <c r="AK197">
        <v>178.8434</v>
      </c>
      <c r="AL197">
        <v>0.97850000000000004</v>
      </c>
    </row>
    <row r="198" spans="5:38" x14ac:dyDescent="0.3">
      <c r="E198">
        <v>178.78</v>
      </c>
      <c r="F198">
        <v>7.4899999999999994E-2</v>
      </c>
      <c r="I198">
        <v>179.22030000000001</v>
      </c>
      <c r="J198">
        <v>0.97399999999999998</v>
      </c>
      <c r="S198">
        <v>178.92599999999999</v>
      </c>
      <c r="T198">
        <v>7.0900000000000005E-2</v>
      </c>
      <c r="W198">
        <v>179.3655</v>
      </c>
      <c r="X198">
        <v>0.97770000000000001</v>
      </c>
      <c r="AG198">
        <v>179.38740000000001</v>
      </c>
      <c r="AH198">
        <v>6.4000000000000001E-2</v>
      </c>
      <c r="AK198">
        <v>179.7577</v>
      </c>
      <c r="AL198">
        <v>0.85009999999999997</v>
      </c>
    </row>
    <row r="199" spans="5:38" x14ac:dyDescent="0.3">
      <c r="E199">
        <v>179.75819999999999</v>
      </c>
      <c r="F199">
        <v>6.88E-2</v>
      </c>
      <c r="I199">
        <v>180.13489999999999</v>
      </c>
      <c r="J199">
        <v>0.85519999999999996</v>
      </c>
      <c r="S199">
        <v>179.9083</v>
      </c>
      <c r="T199">
        <v>6.4799999999999996E-2</v>
      </c>
      <c r="W199">
        <v>180.2799</v>
      </c>
      <c r="X199">
        <v>0.85119999999999996</v>
      </c>
      <c r="AG199">
        <v>180.23570000000001</v>
      </c>
      <c r="AH199">
        <v>6.6199999999999995E-2</v>
      </c>
      <c r="AK199">
        <v>180.6737</v>
      </c>
      <c r="AL199">
        <v>0.9819</v>
      </c>
    </row>
    <row r="200" spans="5:38" x14ac:dyDescent="0.3">
      <c r="E200">
        <v>180.6113</v>
      </c>
      <c r="F200">
        <v>7.17E-2</v>
      </c>
      <c r="I200">
        <v>181.05090000000001</v>
      </c>
      <c r="J200">
        <v>0.97689999999999999</v>
      </c>
      <c r="S200">
        <v>180.75720000000001</v>
      </c>
      <c r="T200">
        <v>6.7599999999999993E-2</v>
      </c>
      <c r="W200">
        <v>181.19589999999999</v>
      </c>
      <c r="X200">
        <v>0.98070000000000002</v>
      </c>
      <c r="AG200">
        <v>181.22239999999999</v>
      </c>
      <c r="AH200">
        <v>6.0699999999999997E-2</v>
      </c>
      <c r="AK200">
        <v>181.5881</v>
      </c>
      <c r="AL200">
        <v>0.8468</v>
      </c>
    </row>
    <row r="201" spans="5:38" x14ac:dyDescent="0.3">
      <c r="E201">
        <v>181.5925</v>
      </c>
      <c r="F201">
        <v>6.59E-2</v>
      </c>
      <c r="I201">
        <v>181.96549999999999</v>
      </c>
      <c r="J201">
        <v>0.85209999999999997</v>
      </c>
      <c r="S201">
        <v>181.74289999999999</v>
      </c>
      <c r="T201">
        <v>6.1699999999999998E-2</v>
      </c>
      <c r="W201">
        <v>182.11009999999999</v>
      </c>
      <c r="X201">
        <v>0.84770000000000001</v>
      </c>
      <c r="AG201">
        <v>182.06700000000001</v>
      </c>
      <c r="AH201">
        <v>6.3100000000000003E-2</v>
      </c>
      <c r="AK201">
        <v>182.50399999999999</v>
      </c>
      <c r="AL201">
        <v>0.98499999999999999</v>
      </c>
    </row>
    <row r="202" spans="5:38" x14ac:dyDescent="0.3">
      <c r="E202">
        <v>182.44239999999999</v>
      </c>
      <c r="F202">
        <v>6.8699999999999997E-2</v>
      </c>
      <c r="I202">
        <v>182.88130000000001</v>
      </c>
      <c r="J202">
        <v>0.97960000000000003</v>
      </c>
      <c r="S202">
        <v>182.5882</v>
      </c>
      <c r="T202">
        <v>6.4500000000000002E-2</v>
      </c>
      <c r="W202">
        <v>183.02600000000001</v>
      </c>
      <c r="X202">
        <v>0.98419999999999996</v>
      </c>
      <c r="AG202">
        <v>183.0574</v>
      </c>
      <c r="AH202">
        <v>5.7500000000000002E-2</v>
      </c>
      <c r="AK202">
        <v>183.41810000000001</v>
      </c>
      <c r="AL202">
        <v>0.84309999999999996</v>
      </c>
    </row>
    <row r="203" spans="5:38" x14ac:dyDescent="0.3">
      <c r="E203">
        <v>183.4265</v>
      </c>
      <c r="F203">
        <v>6.3200000000000006E-2</v>
      </c>
      <c r="I203">
        <v>183.79560000000001</v>
      </c>
      <c r="J203">
        <v>0.84889999999999999</v>
      </c>
      <c r="S203">
        <v>183.57759999999999</v>
      </c>
      <c r="T203">
        <v>5.8900000000000001E-2</v>
      </c>
      <c r="W203">
        <v>183.9401</v>
      </c>
      <c r="X203">
        <v>0.84389999999999998</v>
      </c>
      <c r="AG203">
        <v>183.898</v>
      </c>
      <c r="AH203">
        <v>5.9900000000000002E-2</v>
      </c>
      <c r="AK203">
        <v>184.334</v>
      </c>
      <c r="AL203">
        <v>0.98870000000000002</v>
      </c>
    </row>
    <row r="204" spans="5:38" x14ac:dyDescent="0.3">
      <c r="E204">
        <v>184.27340000000001</v>
      </c>
      <c r="F204">
        <v>6.5600000000000006E-2</v>
      </c>
      <c r="I204">
        <v>184.7114</v>
      </c>
      <c r="J204">
        <v>0.98280000000000001</v>
      </c>
      <c r="S204">
        <v>184.41919999999999</v>
      </c>
      <c r="T204">
        <v>6.1199999999999997E-2</v>
      </c>
      <c r="W204">
        <v>184.85589999999999</v>
      </c>
      <c r="X204">
        <v>0.98780000000000001</v>
      </c>
      <c r="AG204">
        <v>184.89250000000001</v>
      </c>
      <c r="AH204">
        <v>5.4600000000000003E-2</v>
      </c>
      <c r="AK204">
        <v>185.24770000000001</v>
      </c>
      <c r="AL204">
        <v>0.83889999999999998</v>
      </c>
    </row>
    <row r="205" spans="5:38" x14ac:dyDescent="0.3">
      <c r="E205">
        <v>185.2611</v>
      </c>
      <c r="F205">
        <v>6.0100000000000001E-2</v>
      </c>
      <c r="I205">
        <v>185.62559999999999</v>
      </c>
      <c r="J205">
        <v>0.84550000000000003</v>
      </c>
      <c r="S205">
        <v>185.41249999999999</v>
      </c>
      <c r="T205">
        <v>5.5800000000000002E-2</v>
      </c>
      <c r="W205">
        <v>185.7698</v>
      </c>
      <c r="X205">
        <v>0.84</v>
      </c>
      <c r="AG205">
        <v>185.72880000000001</v>
      </c>
      <c r="AH205">
        <v>5.6899999999999999E-2</v>
      </c>
      <c r="AK205">
        <v>186.1635</v>
      </c>
      <c r="AL205">
        <v>0.99260000000000004</v>
      </c>
    </row>
    <row r="206" spans="5:38" x14ac:dyDescent="0.3">
      <c r="E206">
        <v>186.10429999999999</v>
      </c>
      <c r="F206">
        <v>6.2600000000000003E-2</v>
      </c>
      <c r="I206">
        <v>186.54130000000001</v>
      </c>
      <c r="J206">
        <v>0.98599999999999999</v>
      </c>
      <c r="S206">
        <v>186.25</v>
      </c>
      <c r="T206">
        <v>5.8099999999999999E-2</v>
      </c>
      <c r="W206">
        <v>186.6857</v>
      </c>
      <c r="X206">
        <v>0.99170000000000003</v>
      </c>
      <c r="AG206">
        <v>186.72749999999999</v>
      </c>
      <c r="AH206">
        <v>5.1700000000000003E-2</v>
      </c>
      <c r="AK206">
        <v>187.077</v>
      </c>
      <c r="AL206">
        <v>0.83440000000000003</v>
      </c>
    </row>
    <row r="207" spans="5:38" x14ac:dyDescent="0.3">
      <c r="E207">
        <v>187.09549999999999</v>
      </c>
      <c r="F207">
        <v>5.7200000000000001E-2</v>
      </c>
      <c r="I207">
        <v>187.45529999999999</v>
      </c>
      <c r="J207">
        <v>0.84189999999999998</v>
      </c>
      <c r="S207">
        <v>187.24770000000001</v>
      </c>
      <c r="T207">
        <v>5.2900000000000003E-2</v>
      </c>
      <c r="W207">
        <v>187.5993</v>
      </c>
      <c r="X207">
        <v>0.83560000000000001</v>
      </c>
      <c r="AG207">
        <v>187.5591</v>
      </c>
      <c r="AH207">
        <v>5.3900000000000003E-2</v>
      </c>
      <c r="AK207">
        <v>187.99279999999999</v>
      </c>
      <c r="AL207">
        <v>0.99719999999999998</v>
      </c>
    </row>
    <row r="208" spans="5:38" x14ac:dyDescent="0.3">
      <c r="E208">
        <v>187.9349</v>
      </c>
      <c r="F208">
        <v>5.96E-2</v>
      </c>
      <c r="I208">
        <v>188.37090000000001</v>
      </c>
      <c r="J208">
        <v>0.98950000000000005</v>
      </c>
      <c r="S208">
        <v>188.0806</v>
      </c>
      <c r="T208">
        <v>5.5100000000000003E-2</v>
      </c>
      <c r="W208">
        <v>188.51519999999999</v>
      </c>
      <c r="X208">
        <v>0.99619999999999997</v>
      </c>
      <c r="AG208">
        <v>188.56280000000001</v>
      </c>
      <c r="AH208">
        <v>4.9000000000000002E-2</v>
      </c>
      <c r="AK208">
        <v>188.90600000000001</v>
      </c>
      <c r="AL208">
        <v>0.82920000000000005</v>
      </c>
    </row>
    <row r="209" spans="5:38" x14ac:dyDescent="0.3">
      <c r="E209">
        <v>188.9299</v>
      </c>
      <c r="F209">
        <v>5.45E-2</v>
      </c>
      <c r="I209">
        <v>189.28460000000001</v>
      </c>
      <c r="J209">
        <v>0.83789999999999998</v>
      </c>
      <c r="S209">
        <v>189.08320000000001</v>
      </c>
      <c r="T209">
        <v>0.05</v>
      </c>
      <c r="W209">
        <v>189.42850000000001</v>
      </c>
      <c r="X209">
        <v>0.83040000000000003</v>
      </c>
      <c r="AG209">
        <v>189.38939999999999</v>
      </c>
      <c r="AH209">
        <v>5.0900000000000001E-2</v>
      </c>
      <c r="AK209">
        <v>189.82159999999999</v>
      </c>
      <c r="AL209">
        <v>1.002</v>
      </c>
    </row>
    <row r="210" spans="5:38" x14ac:dyDescent="0.3">
      <c r="E210">
        <v>189.7654</v>
      </c>
      <c r="F210">
        <v>5.67E-2</v>
      </c>
      <c r="I210">
        <v>190.2003</v>
      </c>
      <c r="J210">
        <v>0.99350000000000005</v>
      </c>
      <c r="S210">
        <v>189.9109</v>
      </c>
      <c r="T210">
        <v>5.21E-2</v>
      </c>
      <c r="W210">
        <v>190.3442</v>
      </c>
      <c r="X210">
        <v>1.0008999999999999</v>
      </c>
      <c r="AG210">
        <v>190.39850000000001</v>
      </c>
      <c r="AH210">
        <v>4.6100000000000002E-2</v>
      </c>
      <c r="AK210">
        <v>190.73439999999999</v>
      </c>
      <c r="AL210">
        <v>0.8236</v>
      </c>
    </row>
    <row r="211" spans="5:38" x14ac:dyDescent="0.3">
      <c r="E211">
        <v>190.76509999999999</v>
      </c>
      <c r="F211">
        <v>5.1499999999999997E-2</v>
      </c>
      <c r="I211">
        <v>191.1138</v>
      </c>
      <c r="J211">
        <v>0.83340000000000003</v>
      </c>
      <c r="S211">
        <v>190.9188</v>
      </c>
      <c r="T211">
        <v>4.7199999999999999E-2</v>
      </c>
      <c r="W211">
        <v>191.25700000000001</v>
      </c>
      <c r="X211">
        <v>0.82489999999999997</v>
      </c>
      <c r="AG211">
        <v>191.2191</v>
      </c>
      <c r="AH211">
        <v>4.8000000000000001E-2</v>
      </c>
      <c r="AK211">
        <v>191.6497</v>
      </c>
      <c r="AL211">
        <v>1.0071000000000001</v>
      </c>
    </row>
    <row r="212" spans="5:38" x14ac:dyDescent="0.3">
      <c r="E212">
        <v>191.59559999999999</v>
      </c>
      <c r="F212">
        <v>5.3800000000000001E-2</v>
      </c>
      <c r="I212">
        <v>192.02940000000001</v>
      </c>
      <c r="J212">
        <v>0.99780000000000002</v>
      </c>
      <c r="S212">
        <v>191.74080000000001</v>
      </c>
      <c r="T212">
        <v>4.9099999999999998E-2</v>
      </c>
      <c r="W212">
        <v>192.17250000000001</v>
      </c>
      <c r="X212">
        <v>1.006</v>
      </c>
      <c r="AG212">
        <v>192.23410000000001</v>
      </c>
      <c r="AH212">
        <v>4.3299999999999998E-2</v>
      </c>
      <c r="AK212">
        <v>192.56219999999999</v>
      </c>
      <c r="AL212">
        <v>0.81769999999999998</v>
      </c>
    </row>
    <row r="213" spans="5:38" x14ac:dyDescent="0.3">
      <c r="E213">
        <v>192.59989999999999</v>
      </c>
      <c r="F213">
        <v>4.8899999999999999E-2</v>
      </c>
      <c r="I213">
        <v>192.9425</v>
      </c>
      <c r="J213">
        <v>0.82830000000000004</v>
      </c>
      <c r="S213">
        <v>192.7542</v>
      </c>
      <c r="T213">
        <v>4.4499999999999998E-2</v>
      </c>
      <c r="W213">
        <v>193.08510000000001</v>
      </c>
      <c r="X213">
        <v>0.81910000000000005</v>
      </c>
      <c r="AG213">
        <v>193.04839999999999</v>
      </c>
      <c r="AH213">
        <v>4.5199999999999997E-2</v>
      </c>
      <c r="AK213">
        <v>193.4777</v>
      </c>
      <c r="AL213">
        <v>1.0133000000000001</v>
      </c>
    </row>
    <row r="214" spans="5:38" x14ac:dyDescent="0.3">
      <c r="E214">
        <v>193.42529999999999</v>
      </c>
      <c r="F214">
        <v>5.0900000000000001E-2</v>
      </c>
      <c r="I214">
        <v>193.8578</v>
      </c>
      <c r="J214">
        <v>1.0023</v>
      </c>
      <c r="S214">
        <v>193.57040000000001</v>
      </c>
      <c r="T214">
        <v>4.6199999999999998E-2</v>
      </c>
      <c r="W214">
        <v>194.00049999999999</v>
      </c>
      <c r="X214">
        <v>1.0119</v>
      </c>
      <c r="AG214">
        <v>194.07050000000001</v>
      </c>
      <c r="AH214">
        <v>4.0599999999999997E-2</v>
      </c>
      <c r="AK214">
        <v>194.3895</v>
      </c>
      <c r="AL214">
        <v>0.81040000000000001</v>
      </c>
    </row>
    <row r="215" spans="5:38" x14ac:dyDescent="0.3">
      <c r="E215">
        <v>194.43469999999999</v>
      </c>
      <c r="F215">
        <v>4.6100000000000002E-2</v>
      </c>
      <c r="I215">
        <v>194.7704</v>
      </c>
      <c r="J215">
        <v>0.82299999999999995</v>
      </c>
      <c r="S215">
        <v>194.59030000000001</v>
      </c>
      <c r="T215">
        <v>4.1799999999999997E-2</v>
      </c>
      <c r="W215">
        <v>194.9127</v>
      </c>
      <c r="X215">
        <v>0.81240000000000001</v>
      </c>
      <c r="AG215">
        <v>194.87729999999999</v>
      </c>
      <c r="AH215">
        <v>4.24E-2</v>
      </c>
      <c r="AK215">
        <v>195.3048</v>
      </c>
      <c r="AL215">
        <v>1.0201</v>
      </c>
    </row>
    <row r="216" spans="5:38" x14ac:dyDescent="0.3">
      <c r="E216">
        <v>195.25460000000001</v>
      </c>
      <c r="F216">
        <v>4.8099999999999997E-2</v>
      </c>
      <c r="I216">
        <v>195.6857</v>
      </c>
      <c r="J216">
        <v>1.0076000000000001</v>
      </c>
      <c r="S216">
        <v>195.3997</v>
      </c>
      <c r="T216">
        <v>4.3299999999999998E-2</v>
      </c>
      <c r="W216">
        <v>195.82820000000001</v>
      </c>
      <c r="X216">
        <v>1.0185999999999999</v>
      </c>
      <c r="AG216">
        <v>195.90690000000001</v>
      </c>
      <c r="AH216">
        <v>3.7999999999999999E-2</v>
      </c>
      <c r="AK216">
        <v>196.2158</v>
      </c>
      <c r="AL216">
        <v>0.80210000000000004</v>
      </c>
    </row>
    <row r="217" spans="5:38" x14ac:dyDescent="0.3">
      <c r="E217">
        <v>196.27</v>
      </c>
      <c r="F217">
        <v>4.3499999999999997E-2</v>
      </c>
      <c r="I217">
        <v>196.59800000000001</v>
      </c>
      <c r="J217">
        <v>0.81689999999999996</v>
      </c>
      <c r="S217">
        <v>196.4272</v>
      </c>
      <c r="T217">
        <v>3.9E-2</v>
      </c>
      <c r="W217">
        <v>196.73990000000001</v>
      </c>
      <c r="X217">
        <v>0.80479999999999996</v>
      </c>
      <c r="AG217">
        <v>196.7054</v>
      </c>
      <c r="AH217">
        <v>3.9600000000000003E-2</v>
      </c>
      <c r="AK217">
        <v>197.13059999999999</v>
      </c>
      <c r="AL217">
        <v>1.0274000000000001</v>
      </c>
    </row>
    <row r="218" spans="5:38" x14ac:dyDescent="0.3">
      <c r="E218">
        <v>197.08359999999999</v>
      </c>
      <c r="F218">
        <v>4.5400000000000003E-2</v>
      </c>
      <c r="I218">
        <v>197.51320000000001</v>
      </c>
      <c r="J218">
        <v>1.0136000000000001</v>
      </c>
      <c r="S218">
        <v>197.2287</v>
      </c>
      <c r="T218">
        <v>4.0500000000000001E-2</v>
      </c>
      <c r="W218">
        <v>197.65530000000001</v>
      </c>
      <c r="X218">
        <v>1.0259</v>
      </c>
      <c r="AG218">
        <v>197.74379999999999</v>
      </c>
      <c r="AH218">
        <v>3.5200000000000002E-2</v>
      </c>
      <c r="AK218">
        <v>198.04089999999999</v>
      </c>
      <c r="AL218">
        <v>0.79320000000000002</v>
      </c>
    </row>
    <row r="219" spans="5:38" x14ac:dyDescent="0.3">
      <c r="E219">
        <v>198.1053</v>
      </c>
      <c r="F219">
        <v>4.1000000000000002E-2</v>
      </c>
      <c r="I219">
        <v>198.42509999999999</v>
      </c>
      <c r="J219">
        <v>0.81030000000000002</v>
      </c>
      <c r="S219">
        <v>198.26490000000001</v>
      </c>
      <c r="T219">
        <v>3.6200000000000003E-2</v>
      </c>
      <c r="W219">
        <v>198.56630000000001</v>
      </c>
      <c r="X219">
        <v>0.79620000000000002</v>
      </c>
      <c r="AG219">
        <v>198.5326</v>
      </c>
      <c r="AH219">
        <v>3.6799999999999999E-2</v>
      </c>
      <c r="AK219">
        <v>198.9556</v>
      </c>
      <c r="AL219">
        <v>1.0362</v>
      </c>
    </row>
    <row r="220" spans="5:38" x14ac:dyDescent="0.3">
      <c r="E220">
        <v>198.91229999999999</v>
      </c>
      <c r="F220">
        <v>4.2700000000000002E-2</v>
      </c>
      <c r="I220">
        <v>199.34020000000001</v>
      </c>
      <c r="J220">
        <v>1.0198</v>
      </c>
      <c r="S220">
        <v>199.05709999999999</v>
      </c>
      <c r="T220">
        <v>3.78E-2</v>
      </c>
      <c r="W220">
        <v>199.48159999999999</v>
      </c>
      <c r="X220">
        <v>1.0344</v>
      </c>
      <c r="AG220">
        <v>199.5813</v>
      </c>
      <c r="AH220">
        <v>3.2500000000000001E-2</v>
      </c>
      <c r="AK220">
        <v>199.86510000000001</v>
      </c>
      <c r="AL220">
        <v>0.78280000000000005</v>
      </c>
    </row>
    <row r="221" spans="5:38" x14ac:dyDescent="0.3">
      <c r="E221">
        <v>199.94130000000001</v>
      </c>
      <c r="F221">
        <v>3.8399999999999997E-2</v>
      </c>
      <c r="I221">
        <v>200.2516</v>
      </c>
      <c r="J221">
        <v>0.80310000000000004</v>
      </c>
      <c r="S221">
        <v>200.10290000000001</v>
      </c>
      <c r="T221">
        <v>3.3599999999999998E-2</v>
      </c>
      <c r="W221">
        <v>200.39189999999999</v>
      </c>
      <c r="X221">
        <v>0.78620000000000001</v>
      </c>
      <c r="AG221">
        <v>200.35910000000001</v>
      </c>
      <c r="AH221">
        <v>3.4099999999999998E-2</v>
      </c>
      <c r="AK221">
        <v>200.77950000000001</v>
      </c>
      <c r="AL221">
        <v>1.046</v>
      </c>
    </row>
    <row r="222" spans="5:38" x14ac:dyDescent="0.3">
      <c r="E222">
        <v>200.74080000000001</v>
      </c>
      <c r="F222">
        <v>0.04</v>
      </c>
      <c r="I222">
        <v>201.16669999999999</v>
      </c>
      <c r="J222">
        <v>1.0270999999999999</v>
      </c>
      <c r="S222">
        <v>200.88499999999999</v>
      </c>
      <c r="T222">
        <v>3.5000000000000003E-2</v>
      </c>
      <c r="W222">
        <v>201.30699999999999</v>
      </c>
      <c r="X222">
        <v>1.044</v>
      </c>
      <c r="AG222">
        <v>201.41909999999999</v>
      </c>
      <c r="AH222">
        <v>0.03</v>
      </c>
      <c r="AK222">
        <v>201.68799999999999</v>
      </c>
      <c r="AL222">
        <v>0.77100000000000002</v>
      </c>
    </row>
    <row r="223" spans="5:38" x14ac:dyDescent="0.3">
      <c r="E223">
        <v>201.77809999999999</v>
      </c>
      <c r="F223">
        <v>3.5799999999999998E-2</v>
      </c>
      <c r="I223">
        <v>202.07759999999999</v>
      </c>
      <c r="J223">
        <v>0.79459999999999997</v>
      </c>
      <c r="S223">
        <v>201.94229999999999</v>
      </c>
      <c r="T223">
        <v>3.09E-2</v>
      </c>
      <c r="W223">
        <v>202.21619999999999</v>
      </c>
      <c r="X223">
        <v>0.77429999999999999</v>
      </c>
      <c r="AG223">
        <v>202.185</v>
      </c>
      <c r="AH223">
        <v>3.1399999999999997E-2</v>
      </c>
      <c r="AK223">
        <v>202.60239999999999</v>
      </c>
      <c r="AL223">
        <v>1.0577000000000001</v>
      </c>
    </row>
    <row r="224" spans="5:38" x14ac:dyDescent="0.3">
      <c r="E224">
        <v>202.56870000000001</v>
      </c>
      <c r="F224">
        <v>3.73E-2</v>
      </c>
      <c r="I224">
        <v>202.99260000000001</v>
      </c>
      <c r="J224">
        <v>1.0354000000000001</v>
      </c>
      <c r="S224">
        <v>202.71170000000001</v>
      </c>
      <c r="T224">
        <v>3.2300000000000002E-2</v>
      </c>
      <c r="W224">
        <v>203.1309</v>
      </c>
      <c r="X224">
        <v>1.0552999999999999</v>
      </c>
      <c r="AG224">
        <v>203.25909999999999</v>
      </c>
      <c r="AH224">
        <v>2.7400000000000001E-2</v>
      </c>
      <c r="AK224">
        <v>203.50980000000001</v>
      </c>
      <c r="AL224">
        <v>0.75719999999999998</v>
      </c>
    </row>
    <row r="225" spans="5:38" x14ac:dyDescent="0.3">
      <c r="E225">
        <v>203.61539999999999</v>
      </c>
      <c r="F225">
        <v>3.3300000000000003E-2</v>
      </c>
      <c r="I225">
        <v>203.9025</v>
      </c>
      <c r="J225">
        <v>0.78439999999999999</v>
      </c>
      <c r="S225">
        <v>203.78210000000001</v>
      </c>
      <c r="T225">
        <v>2.8299999999999999E-2</v>
      </c>
      <c r="W225">
        <v>204.03880000000001</v>
      </c>
      <c r="X225">
        <v>0.76049999999999995</v>
      </c>
      <c r="AG225">
        <v>204.01</v>
      </c>
      <c r="AH225">
        <v>2.8799999999999999E-2</v>
      </c>
      <c r="AK225">
        <v>204.42449999999999</v>
      </c>
      <c r="AL225">
        <v>1.0721000000000001</v>
      </c>
    </row>
    <row r="226" spans="5:38" x14ac:dyDescent="0.3">
      <c r="E226">
        <v>204.3956</v>
      </c>
      <c r="F226">
        <v>3.4700000000000002E-2</v>
      </c>
      <c r="I226">
        <v>204.8169</v>
      </c>
      <c r="J226">
        <v>1.0444</v>
      </c>
      <c r="S226">
        <v>204.53729999999999</v>
      </c>
      <c r="T226">
        <v>2.9600000000000001E-2</v>
      </c>
      <c r="W226">
        <v>204.95330000000001</v>
      </c>
      <c r="X226">
        <v>1.0684</v>
      </c>
      <c r="AG226">
        <v>205.10249999999999</v>
      </c>
      <c r="AH226">
        <v>2.46E-2</v>
      </c>
      <c r="AK226">
        <v>205.33029999999999</v>
      </c>
      <c r="AL226">
        <v>0.73950000000000005</v>
      </c>
    </row>
    <row r="227" spans="5:38" x14ac:dyDescent="0.3">
      <c r="E227">
        <v>205.45310000000001</v>
      </c>
      <c r="F227">
        <v>3.0700000000000002E-2</v>
      </c>
      <c r="I227">
        <v>205.72579999999999</v>
      </c>
      <c r="J227">
        <v>0.77349999999999997</v>
      </c>
      <c r="S227">
        <v>205.6242</v>
      </c>
      <c r="T227">
        <v>2.5600000000000001E-2</v>
      </c>
      <c r="W227">
        <v>205.8595</v>
      </c>
      <c r="X227">
        <v>0.74390000000000001</v>
      </c>
      <c r="AG227">
        <v>205.83420000000001</v>
      </c>
      <c r="AH227">
        <v>2.6100000000000002E-2</v>
      </c>
      <c r="AK227">
        <v>206.24459999999999</v>
      </c>
      <c r="AL227">
        <v>1.0891999999999999</v>
      </c>
    </row>
    <row r="228" spans="5:38" x14ac:dyDescent="0.3">
      <c r="E228">
        <v>206.22139999999999</v>
      </c>
      <c r="F228">
        <v>3.2199999999999999E-2</v>
      </c>
      <c r="I228">
        <v>206.64019999999999</v>
      </c>
      <c r="J228">
        <v>1.0551999999999999</v>
      </c>
      <c r="S228">
        <v>206.3614</v>
      </c>
      <c r="T228">
        <v>2.69E-2</v>
      </c>
      <c r="W228">
        <v>206.77359999999999</v>
      </c>
      <c r="X228">
        <v>1.0844</v>
      </c>
      <c r="AG228">
        <v>206.94919999999999</v>
      </c>
      <c r="AH228">
        <v>2.1899999999999999E-2</v>
      </c>
      <c r="AK228">
        <v>207.14769999999999</v>
      </c>
      <c r="AL228">
        <v>0.71709999999999996</v>
      </c>
    </row>
    <row r="229" spans="5:38" x14ac:dyDescent="0.3">
      <c r="E229">
        <v>207.2919</v>
      </c>
      <c r="F229">
        <v>2.8199999999999999E-2</v>
      </c>
      <c r="I229">
        <v>207.54830000000001</v>
      </c>
      <c r="J229">
        <v>0.76100000000000001</v>
      </c>
      <c r="S229">
        <v>207.46899999999999</v>
      </c>
      <c r="T229">
        <v>2.29E-2</v>
      </c>
      <c r="W229">
        <v>207.6773</v>
      </c>
      <c r="X229">
        <v>0.72309999999999997</v>
      </c>
      <c r="AG229">
        <v>207.6557</v>
      </c>
      <c r="AH229">
        <v>2.3400000000000001E-2</v>
      </c>
      <c r="AK229">
        <v>208.06129999999999</v>
      </c>
      <c r="AL229">
        <v>1.1100000000000001</v>
      </c>
    </row>
    <row r="230" spans="5:38" x14ac:dyDescent="0.3">
      <c r="E230">
        <v>208.047</v>
      </c>
      <c r="F230">
        <v>2.9600000000000001E-2</v>
      </c>
      <c r="I230">
        <v>208.46299999999999</v>
      </c>
      <c r="J230">
        <v>1.0684</v>
      </c>
      <c r="S230">
        <v>208.1833</v>
      </c>
      <c r="T230">
        <v>2.4199999999999999E-2</v>
      </c>
      <c r="W230">
        <v>208.59129999999999</v>
      </c>
      <c r="X230">
        <v>1.1048</v>
      </c>
      <c r="AG230">
        <v>208.79839999999999</v>
      </c>
      <c r="AH230">
        <v>1.9199999999999998E-2</v>
      </c>
      <c r="AK230">
        <v>208.96010000000001</v>
      </c>
      <c r="AL230">
        <v>0.68769999999999998</v>
      </c>
    </row>
    <row r="231" spans="5:38" x14ac:dyDescent="0.3">
      <c r="E231">
        <v>209.1336</v>
      </c>
      <c r="F231">
        <v>2.5700000000000001E-2</v>
      </c>
      <c r="I231">
        <v>209.3698</v>
      </c>
      <c r="J231">
        <v>0.74519999999999997</v>
      </c>
      <c r="S231">
        <v>209.31880000000001</v>
      </c>
      <c r="T231">
        <v>0.02</v>
      </c>
      <c r="W231">
        <v>209.4914</v>
      </c>
      <c r="X231">
        <v>0.69550000000000001</v>
      </c>
      <c r="AG231">
        <v>209.47290000000001</v>
      </c>
      <c r="AH231">
        <v>2.07E-2</v>
      </c>
      <c r="AK231">
        <v>209.8732</v>
      </c>
      <c r="AL231">
        <v>1.1384000000000001</v>
      </c>
    </row>
    <row r="232" spans="5:38" x14ac:dyDescent="0.3">
      <c r="E232">
        <v>209.8716</v>
      </c>
      <c r="F232">
        <v>2.7099999999999999E-2</v>
      </c>
      <c r="I232">
        <v>210.28380000000001</v>
      </c>
      <c r="J232">
        <v>1.0829</v>
      </c>
      <c r="S232">
        <v>210.0016</v>
      </c>
      <c r="T232">
        <v>2.1600000000000001E-2</v>
      </c>
      <c r="W232">
        <v>210.40459999999999</v>
      </c>
      <c r="X232">
        <v>1.1308</v>
      </c>
      <c r="AG232">
        <v>210.6772</v>
      </c>
      <c r="AH232">
        <v>1.49E-2</v>
      </c>
      <c r="AK232">
        <v>210.76419999999999</v>
      </c>
      <c r="AL232">
        <v>0.64359999999999995</v>
      </c>
    </row>
    <row r="233" spans="5:38" x14ac:dyDescent="0.3">
      <c r="E233">
        <v>210.97640000000001</v>
      </c>
      <c r="F233">
        <v>2.3199999999999998E-2</v>
      </c>
      <c r="I233">
        <v>211.18819999999999</v>
      </c>
      <c r="J233">
        <v>0.72589999999999999</v>
      </c>
      <c r="S233">
        <v>211.1825</v>
      </c>
      <c r="T233">
        <v>1.6500000000000001E-2</v>
      </c>
      <c r="W233">
        <v>211.2989</v>
      </c>
      <c r="X233">
        <v>0.65780000000000005</v>
      </c>
      <c r="AG233">
        <v>211.28280000000001</v>
      </c>
      <c r="AH233">
        <v>1.78E-2</v>
      </c>
      <c r="AK233">
        <v>211.67689999999999</v>
      </c>
      <c r="AL233">
        <v>1.1818</v>
      </c>
    </row>
    <row r="234" spans="5:38" x14ac:dyDescent="0.3">
      <c r="E234">
        <v>211.6936</v>
      </c>
      <c r="F234">
        <v>2.46E-2</v>
      </c>
      <c r="I234">
        <v>212.102</v>
      </c>
      <c r="J234">
        <v>1.1016999999999999</v>
      </c>
      <c r="S234">
        <v>211.81489999999999</v>
      </c>
      <c r="T234">
        <v>1.8700000000000001E-2</v>
      </c>
      <c r="W234">
        <v>212.2116</v>
      </c>
      <c r="X234">
        <v>1.1676</v>
      </c>
      <c r="AG234">
        <v>212.7936</v>
      </c>
      <c r="AH234">
        <v>6.7000000000000002E-3</v>
      </c>
      <c r="AK234">
        <v>213.17959999999999</v>
      </c>
      <c r="AL234">
        <v>1.8234999999999999</v>
      </c>
    </row>
    <row r="235" spans="5:38" x14ac:dyDescent="0.3">
      <c r="E235">
        <v>212.82400000000001</v>
      </c>
      <c r="F235">
        <v>2.0500000000000001E-2</v>
      </c>
      <c r="I235">
        <v>213.00360000000001</v>
      </c>
      <c r="J235">
        <v>0.70140000000000002</v>
      </c>
      <c r="S235">
        <v>213.31790000000001</v>
      </c>
      <c r="T235">
        <v>6.7000000000000002E-3</v>
      </c>
      <c r="W235">
        <v>213.70760000000001</v>
      </c>
      <c r="X235">
        <v>1.8244</v>
      </c>
      <c r="AG235">
        <v>214.62629999999999</v>
      </c>
      <c r="AH235">
        <v>6.4999999999999997E-3</v>
      </c>
      <c r="AK235">
        <v>215.00210000000001</v>
      </c>
      <c r="AL235">
        <v>1.8216000000000001</v>
      </c>
    </row>
    <row r="236" spans="5:38" x14ac:dyDescent="0.3">
      <c r="E236">
        <v>213.51329999999999</v>
      </c>
      <c r="F236">
        <v>2.1999999999999999E-2</v>
      </c>
      <c r="I236">
        <v>213.917</v>
      </c>
      <c r="J236">
        <v>1.1254</v>
      </c>
      <c r="S236">
        <v>215.15029999999999</v>
      </c>
      <c r="T236">
        <v>6.6E-3</v>
      </c>
      <c r="W236">
        <v>215.5308</v>
      </c>
      <c r="X236">
        <v>1.8221000000000001</v>
      </c>
      <c r="AG236">
        <v>216.4589</v>
      </c>
      <c r="AH236">
        <v>6.4000000000000003E-3</v>
      </c>
      <c r="AK236">
        <v>216.821</v>
      </c>
      <c r="AL236">
        <v>1.8163</v>
      </c>
    </row>
    <row r="237" spans="5:38" x14ac:dyDescent="0.3">
      <c r="E237">
        <v>214.68</v>
      </c>
      <c r="F237">
        <v>1.7500000000000002E-2</v>
      </c>
      <c r="I237">
        <v>214.81379999999999</v>
      </c>
      <c r="J237">
        <v>0.66820000000000002</v>
      </c>
      <c r="S237">
        <v>216.9828</v>
      </c>
      <c r="T237">
        <v>6.4999999999999997E-3</v>
      </c>
      <c r="W237">
        <v>217.352</v>
      </c>
      <c r="X237">
        <v>1.8202</v>
      </c>
      <c r="AG237">
        <v>218.2903</v>
      </c>
      <c r="AH237">
        <v>6.1999999999999998E-3</v>
      </c>
    </row>
    <row r="238" spans="5:38" x14ac:dyDescent="0.3">
      <c r="E238">
        <v>215.32859999999999</v>
      </c>
      <c r="F238">
        <v>1.9400000000000001E-2</v>
      </c>
      <c r="I238">
        <v>215.72669999999999</v>
      </c>
      <c r="J238">
        <v>1.1576</v>
      </c>
      <c r="S238">
        <v>218.81639999999999</v>
      </c>
      <c r="T238">
        <v>6.3E-3</v>
      </c>
      <c r="W238">
        <v>219.16909999999999</v>
      </c>
      <c r="X238">
        <v>1.8140000000000001</v>
      </c>
    </row>
    <row r="239" spans="5:38" x14ac:dyDescent="0.3">
      <c r="E239">
        <v>216.82650000000001</v>
      </c>
      <c r="F239">
        <v>6.7000000000000002E-3</v>
      </c>
      <c r="I239">
        <v>217.21780000000001</v>
      </c>
      <c r="J239">
        <v>1.8246</v>
      </c>
      <c r="S239">
        <v>220.649</v>
      </c>
      <c r="T239">
        <v>6.1000000000000004E-3</v>
      </c>
      <c r="W239">
        <v>220.9821</v>
      </c>
      <c r="X239">
        <v>1.8120000000000001</v>
      </c>
    </row>
    <row r="240" spans="5:38" x14ac:dyDescent="0.3">
      <c r="E240">
        <v>218.65809999999999</v>
      </c>
      <c r="F240">
        <v>6.6E-3</v>
      </c>
      <c r="I240">
        <v>219.04169999999999</v>
      </c>
      <c r="J240">
        <v>1.8230999999999999</v>
      </c>
      <c r="S240">
        <v>222.4855</v>
      </c>
      <c r="T240">
        <v>5.8999999999999999E-3</v>
      </c>
      <c r="W240">
        <v>222.78800000000001</v>
      </c>
      <c r="X240">
        <v>1.7998000000000001</v>
      </c>
    </row>
    <row r="241" spans="5:24" x14ac:dyDescent="0.3">
      <c r="E241">
        <v>220.4897</v>
      </c>
      <c r="F241">
        <v>6.4999999999999997E-3</v>
      </c>
      <c r="I241">
        <v>220.8629</v>
      </c>
      <c r="J241">
        <v>1.8193999999999999</v>
      </c>
      <c r="S241">
        <v>224.3236</v>
      </c>
      <c r="T241">
        <v>5.4999999999999997E-3</v>
      </c>
      <c r="W241">
        <v>224.57730000000001</v>
      </c>
      <c r="X241">
        <v>1.7787999999999999</v>
      </c>
    </row>
    <row r="242" spans="5:24" x14ac:dyDescent="0.3">
      <c r="E242">
        <v>222.32130000000001</v>
      </c>
      <c r="F242">
        <v>6.4000000000000003E-3</v>
      </c>
      <c r="I242">
        <v>222.6815</v>
      </c>
      <c r="J242">
        <v>1.8177000000000001</v>
      </c>
      <c r="S242">
        <v>226.1825</v>
      </c>
      <c r="T242">
        <v>4.8999999999999998E-3</v>
      </c>
      <c r="W242">
        <v>226.34030000000001</v>
      </c>
      <c r="X242">
        <v>1.7473000000000001</v>
      </c>
    </row>
    <row r="243" spans="5:24" x14ac:dyDescent="0.3">
      <c r="E243">
        <v>224.15379999999999</v>
      </c>
      <c r="F243">
        <v>6.1999999999999998E-3</v>
      </c>
      <c r="I243">
        <v>224.49700000000001</v>
      </c>
      <c r="J243">
        <v>1.8132999999999999</v>
      </c>
    </row>
    <row r="244" spans="5:24" x14ac:dyDescent="0.3">
      <c r="E244">
        <v>225.98670000000001</v>
      </c>
      <c r="F244">
        <v>6.0000000000000001E-3</v>
      </c>
      <c r="I244">
        <v>226.30719999999999</v>
      </c>
      <c r="J244">
        <v>1.8070999999999999</v>
      </c>
    </row>
    <row r="245" spans="5:24" x14ac:dyDescent="0.3">
      <c r="E245">
        <v>227.82249999999999</v>
      </c>
      <c r="F245">
        <v>5.7000000000000002E-3</v>
      </c>
      <c r="I245">
        <v>228.10900000000001</v>
      </c>
      <c r="J245">
        <v>1.7966</v>
      </c>
    </row>
    <row r="246" spans="5:24" x14ac:dyDescent="0.3">
      <c r="E246">
        <v>229.66669999999999</v>
      </c>
      <c r="F246">
        <v>5.3E-3</v>
      </c>
      <c r="I246">
        <v>229.8964</v>
      </c>
      <c r="J246">
        <v>1.7783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C6593-7E67-4DEB-B45D-85FCE0634105}">
  <dimension ref="A1:S63"/>
  <sheetViews>
    <sheetView topLeftCell="A15" workbookViewId="0">
      <selection activeCell="M3" sqref="M3"/>
    </sheetView>
  </sheetViews>
  <sheetFormatPr defaultRowHeight="14.4" x14ac:dyDescent="0.3"/>
  <cols>
    <col min="2" max="2" width="16.44140625" customWidth="1"/>
    <col min="3" max="3" width="9.33203125" bestFit="1" customWidth="1"/>
    <col min="8" max="8" width="9.33203125" bestFit="1" customWidth="1"/>
    <col min="9" max="9" width="14.88671875" customWidth="1"/>
    <col min="10" max="10" width="15.33203125" bestFit="1" customWidth="1"/>
    <col min="13" max="13" width="16.5546875" bestFit="1" customWidth="1"/>
  </cols>
  <sheetData>
    <row r="1" spans="1:19" x14ac:dyDescent="0.3">
      <c r="A1" s="15" t="s">
        <v>71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</row>
    <row r="2" spans="1:19" x14ac:dyDescent="0.3">
      <c r="A2" s="66"/>
      <c r="B2" s="67"/>
      <c r="C2" s="67"/>
      <c r="D2" s="67"/>
      <c r="E2" s="68"/>
      <c r="F2" s="69" t="s">
        <v>72</v>
      </c>
      <c r="G2" s="70"/>
      <c r="H2" s="70"/>
      <c r="I2" s="71"/>
      <c r="J2" s="66" t="s">
        <v>73</v>
      </c>
      <c r="K2" s="67"/>
      <c r="L2" s="68"/>
      <c r="M2" s="73"/>
      <c r="N2" s="73"/>
      <c r="O2" s="73"/>
    </row>
    <row r="3" spans="1:19" x14ac:dyDescent="0.3">
      <c r="A3" s="42" t="s">
        <v>74</v>
      </c>
      <c r="B3" s="4" t="s">
        <v>3</v>
      </c>
      <c r="C3" s="4">
        <f>AVERAGE('0,10A'!B3:'0,10A'!B70)</f>
        <v>1.8297791044776122</v>
      </c>
      <c r="D3">
        <f>_xlfn.VAR.P('0,10A'!B3:'0,10A'!B70)/SQRT(20)</f>
        <v>1.9741167732512813E-6</v>
      </c>
      <c r="E3" s="44" t="s">
        <v>4</v>
      </c>
      <c r="F3" s="24"/>
      <c r="G3">
        <v>1.8499999999999999E-2</v>
      </c>
      <c r="H3" s="20">
        <v>3.2000000000000003E-4</v>
      </c>
      <c r="I3" s="25" t="s">
        <v>16</v>
      </c>
      <c r="J3" s="56">
        <f>ABS('0,10A'!AS4)</f>
        <v>2.821068207215462E-2</v>
      </c>
      <c r="K3" s="56">
        <f>'0,10A'!AS5</f>
        <v>2.338856969118534E-4</v>
      </c>
      <c r="L3" s="58" t="s">
        <v>75</v>
      </c>
    </row>
    <row r="4" spans="1:19" x14ac:dyDescent="0.3">
      <c r="A4" s="42" t="s">
        <v>76</v>
      </c>
      <c r="B4" s="4" t="s">
        <v>3</v>
      </c>
      <c r="C4" s="4">
        <f>AVERAGE('0,10A'!O3:'0,10A'!O72)</f>
        <v>1.8301805970149256</v>
      </c>
      <c r="D4">
        <f>_xlfn.VAR.P('0,10A'!O3:'0,10A'!O72)/SQRT(21)</f>
        <v>1.8470508625004708E-6</v>
      </c>
      <c r="E4" s="44"/>
      <c r="F4" s="24"/>
      <c r="G4">
        <v>1.8700000000000001E-2</v>
      </c>
      <c r="H4" s="20">
        <v>2.9999999999999997E-4</v>
      </c>
      <c r="I4" s="25" t="s">
        <v>16</v>
      </c>
      <c r="J4" s="56"/>
      <c r="K4" s="56"/>
      <c r="L4" s="58"/>
    </row>
    <row r="5" spans="1:19" x14ac:dyDescent="0.3">
      <c r="A5" s="42" t="s">
        <v>77</v>
      </c>
      <c r="B5" s="4" t="s">
        <v>3</v>
      </c>
      <c r="C5" s="4">
        <f>AVERAGE('0,10A'!AB3:'0,10A'!AB72)</f>
        <v>1.8301149253731344</v>
      </c>
      <c r="D5">
        <f>_xlfn.VAR.P('0,10A'!AB3:'0,10A'!AB72)/SQRT(20)</f>
        <v>2.006137027590694E-6</v>
      </c>
      <c r="E5" s="44"/>
      <c r="F5" s="24"/>
      <c r="G5">
        <v>1.8599999999999998E-2</v>
      </c>
      <c r="H5" s="20">
        <v>2.7999999999999998E-4</v>
      </c>
      <c r="I5" s="25" t="s">
        <v>16</v>
      </c>
      <c r="J5" s="56"/>
      <c r="K5" s="56"/>
      <c r="L5" s="58"/>
    </row>
    <row r="6" spans="1:19" x14ac:dyDescent="0.3">
      <c r="A6" s="43" t="s">
        <v>11</v>
      </c>
      <c r="B6" s="21" t="s">
        <v>3</v>
      </c>
      <c r="C6" s="21">
        <f>AVERAGE(C3:C5)</f>
        <v>1.8300248756218906</v>
      </c>
      <c r="D6" s="22">
        <f>SQRT((D3/3)^2+(D4/3)^2+(D5/3)^2)</f>
        <v>1.1221665402527879E-6</v>
      </c>
      <c r="E6" s="72"/>
      <c r="F6" s="26"/>
      <c r="G6" s="22">
        <f>AVERAGE(G3:G5)</f>
        <v>1.8599999999999998E-2</v>
      </c>
      <c r="H6" s="23">
        <f>SQRT(H3^2+H4^2+H5^2)/3</f>
        <v>1.7346149108343582E-4</v>
      </c>
      <c r="I6" s="27" t="s">
        <v>16</v>
      </c>
      <c r="J6" s="57"/>
      <c r="K6" s="57"/>
      <c r="L6" s="59"/>
    </row>
    <row r="8" spans="1:19" x14ac:dyDescent="0.3">
      <c r="A8" s="28" t="s">
        <v>5</v>
      </c>
      <c r="B8" s="35">
        <f>2*PI()/C6</f>
        <v>3.4333879232348656</v>
      </c>
      <c r="C8" s="29">
        <f>2*PI()*D6/C6^2</f>
        <v>2.1053446313689474E-6</v>
      </c>
    </row>
    <row r="9" spans="1:19" x14ac:dyDescent="0.3">
      <c r="A9" s="30" t="s">
        <v>8</v>
      </c>
      <c r="B9" s="36">
        <f>SQRT(B8^2+(G6)^2)</f>
        <v>3.4334383045884231</v>
      </c>
      <c r="C9" s="31">
        <f>SQRT(((B8^2+G6^2)^(-1/2)*B8*C8)^2+((B8^2+G6^2)^(-1/2)*G6*H6)^2)</f>
        <v>2.3055090633706601E-6</v>
      </c>
    </row>
    <row r="10" spans="1:19" x14ac:dyDescent="0.3">
      <c r="A10" s="32" t="s">
        <v>78</v>
      </c>
      <c r="B10" s="39">
        <f>'Regime Livre'!$H$5/C6</f>
        <v>0.99964356044597469</v>
      </c>
      <c r="C10" s="33">
        <f>SQRT((D6/'Regime Livre'!$H$5)^2+('Regime Amortecido'!C6/'Regime Livre'!$H$5^2*'Regime Livre'!$I$5)^2)</f>
        <v>6.8035744381606931E-7</v>
      </c>
    </row>
    <row r="16" spans="1:19" x14ac:dyDescent="0.3">
      <c r="A16" s="50" t="s">
        <v>79</v>
      </c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</row>
    <row r="17" spans="1:19" x14ac:dyDescent="0.3">
      <c r="A17" s="60"/>
      <c r="B17" s="61"/>
      <c r="C17" s="61"/>
      <c r="D17" s="61"/>
      <c r="E17" s="62"/>
      <c r="F17" s="63" t="s">
        <v>72</v>
      </c>
      <c r="G17" s="64"/>
      <c r="H17" s="64"/>
      <c r="I17" s="65"/>
      <c r="J17" s="66" t="s">
        <v>73</v>
      </c>
      <c r="K17" s="67"/>
      <c r="L17" s="68"/>
      <c r="M17" s="4"/>
      <c r="N17" s="4"/>
      <c r="O17" s="4"/>
      <c r="P17" s="4"/>
      <c r="Q17" s="4"/>
      <c r="R17" s="4"/>
      <c r="S17" s="4"/>
    </row>
    <row r="18" spans="1:19" x14ac:dyDescent="0.3">
      <c r="A18" s="42" t="s">
        <v>80</v>
      </c>
      <c r="B18" s="4" t="s">
        <v>3</v>
      </c>
      <c r="C18" s="4">
        <f>AVERAGE('0,25A'!B3:'0,25A'!B22)</f>
        <v>1.829315789473684</v>
      </c>
      <c r="D18">
        <f>_xlfn.VAR.P('0,25A'!B3:'0,25A'!B22)/SQRT(20)</f>
        <v>2.8791759936546141E-6</v>
      </c>
      <c r="E18" s="44" t="s">
        <v>4</v>
      </c>
      <c r="F18" s="24"/>
      <c r="G18">
        <v>8.7999999999999995E-2</v>
      </c>
      <c r="H18" s="20">
        <v>1.9E-3</v>
      </c>
      <c r="I18" s="6" t="s">
        <v>16</v>
      </c>
      <c r="J18" s="56">
        <f>ABS('0,25A'!AQ3)</f>
        <v>0.10389637657244105</v>
      </c>
      <c r="K18" s="56">
        <f>'0,25A'!AQ4</f>
        <v>7.4824648829135065E-4</v>
      </c>
      <c r="L18" s="58" t="s">
        <v>75</v>
      </c>
      <c r="M18" s="4"/>
      <c r="N18" s="4"/>
      <c r="O18" s="4"/>
      <c r="P18" s="4"/>
      <c r="Q18" s="4"/>
      <c r="R18" s="4"/>
      <c r="S18" s="4"/>
    </row>
    <row r="19" spans="1:19" x14ac:dyDescent="0.3">
      <c r="A19" s="42" t="s">
        <v>81</v>
      </c>
      <c r="B19" s="4" t="s">
        <v>3</v>
      </c>
      <c r="C19" s="4">
        <f>AVERAGE('0,25A'!O3:'0,25A'!O24)</f>
        <v>1.8295157894736844</v>
      </c>
      <c r="D19">
        <f>_xlfn.VAR.P('0,25A'!O3:'0,25A'!O24)/SQRT(22)</f>
        <v>2.4734117899019497E-6</v>
      </c>
      <c r="E19" s="44"/>
      <c r="F19" s="24"/>
      <c r="G19">
        <v>8.7900000000000006E-2</v>
      </c>
      <c r="H19" s="20">
        <v>1.6999999999999999E-3</v>
      </c>
      <c r="I19" s="6" t="s">
        <v>16</v>
      </c>
      <c r="J19" s="56"/>
      <c r="K19" s="56"/>
      <c r="L19" s="58"/>
      <c r="M19" s="4"/>
      <c r="N19" s="4"/>
      <c r="O19" s="4"/>
      <c r="P19" s="4"/>
      <c r="Q19" s="4"/>
      <c r="R19" s="4"/>
      <c r="S19" s="4"/>
    </row>
    <row r="20" spans="1:19" x14ac:dyDescent="0.3">
      <c r="A20" s="42" t="s">
        <v>82</v>
      </c>
      <c r="B20" s="4" t="s">
        <v>3</v>
      </c>
      <c r="C20" s="4">
        <f>AVERAGE('0,25A'!AB3:'0,25A'!AB22)</f>
        <v>1.8296578947368425</v>
      </c>
      <c r="D20">
        <f>_xlfn.VAR.P('0,25A'!AB3:'0,25A'!AB22)/SQRT(20)</f>
        <v>2.346533452044734E-6</v>
      </c>
      <c r="E20" s="44"/>
      <c r="F20" s="24"/>
      <c r="G20">
        <v>8.72E-2</v>
      </c>
      <c r="H20" s="20">
        <v>1.8E-3</v>
      </c>
      <c r="I20" s="6" t="s">
        <v>16</v>
      </c>
      <c r="J20" s="56"/>
      <c r="K20" s="56"/>
      <c r="L20" s="58"/>
      <c r="M20" s="4"/>
      <c r="N20" s="4"/>
      <c r="O20" s="4"/>
      <c r="P20" s="4"/>
      <c r="Q20" s="4"/>
      <c r="R20" s="4"/>
      <c r="S20" s="4"/>
    </row>
    <row r="21" spans="1:19" x14ac:dyDescent="0.3">
      <c r="A21" s="43" t="s">
        <v>11</v>
      </c>
      <c r="B21" s="21" t="s">
        <v>3</v>
      </c>
      <c r="C21" s="21">
        <f>AVERAGE('0,25A'!B6:'0,25A'!B25)</f>
        <v>1.82985625</v>
      </c>
      <c r="D21" s="22">
        <f>SQRT((D18/3)^2+(D19/3)^2+(D20/3)^2)</f>
        <v>1.4874900383019556E-6</v>
      </c>
      <c r="E21" s="72"/>
      <c r="F21" s="26"/>
      <c r="G21" s="22">
        <f>AVERAGE(G18:G20)</f>
        <v>8.77E-2</v>
      </c>
      <c r="H21" s="23">
        <f>SQRT(H18^2+H19^2+H20^2)/3</f>
        <v>1.0402991022884823E-3</v>
      </c>
      <c r="I21" s="8" t="s">
        <v>16</v>
      </c>
      <c r="J21" s="57"/>
      <c r="K21" s="57"/>
      <c r="L21" s="59"/>
      <c r="M21" s="4"/>
      <c r="N21" s="4"/>
      <c r="O21" s="4"/>
      <c r="P21" s="4"/>
      <c r="Q21" s="4"/>
      <c r="R21" s="4"/>
      <c r="S21" s="4"/>
    </row>
    <row r="22" spans="1:19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1:19" x14ac:dyDescent="0.3">
      <c r="A23" s="28" t="s">
        <v>5</v>
      </c>
      <c r="B23" s="35">
        <f>2*PI()/C21</f>
        <v>3.4337043181285889</v>
      </c>
      <c r="C23" s="29">
        <f>2*PI()*D21/C21^2</f>
        <v>2.7912580388162644E-6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1:19" x14ac:dyDescent="0.3">
      <c r="A24" s="30" t="s">
        <v>8</v>
      </c>
      <c r="B24" s="38">
        <f>SQRT(B23^2+(G21)^2)</f>
        <v>3.4348241052978126</v>
      </c>
      <c r="C24" s="31">
        <f>SQRT(((B23^2+G21^2)^(-1/2)*B23*C23)^2+((B23^2+G21^2)^(-1/2)*G21*H21)^2)</f>
        <v>2.6707707816119898E-5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 spans="1:19" x14ac:dyDescent="0.3">
      <c r="A25" s="32" t="s">
        <v>78</v>
      </c>
      <c r="B25" s="39">
        <f>'Regime Livre'!$H$5/C21</f>
        <v>0.99973567998653923</v>
      </c>
      <c r="C25" s="33">
        <f>SQRT((D21/'Regime Livre'!$H$5)^2+('Regime Amortecido'!C21/'Regime Livre'!$H$5^2*'Regime Livre'!$I$5)^2)</f>
        <v>8.6472353863664161E-7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1:19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1:19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1:19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1:19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1:19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1:19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1:19" x14ac:dyDescent="0.3">
      <c r="A33" s="53" t="s">
        <v>83</v>
      </c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</row>
    <row r="34" spans="1:19" x14ac:dyDescent="0.3">
      <c r="A34" s="60"/>
      <c r="B34" s="61"/>
      <c r="C34" s="61"/>
      <c r="D34" s="61"/>
      <c r="E34" s="62"/>
      <c r="F34" s="63" t="s">
        <v>72</v>
      </c>
      <c r="G34" s="64"/>
      <c r="H34" s="64"/>
      <c r="I34" s="65"/>
      <c r="J34" s="66" t="s">
        <v>84</v>
      </c>
      <c r="K34" s="67"/>
      <c r="L34" s="68"/>
      <c r="M34" s="4"/>
      <c r="N34" s="4"/>
      <c r="O34" s="4"/>
      <c r="P34" s="4"/>
      <c r="Q34" s="4"/>
      <c r="R34" s="4"/>
      <c r="S34" s="4"/>
    </row>
    <row r="35" spans="1:19" x14ac:dyDescent="0.3">
      <c r="A35" s="42" t="s">
        <v>85</v>
      </c>
      <c r="B35" s="4" t="s">
        <v>3</v>
      </c>
      <c r="C35" s="4">
        <f>AVERAGE('0,35A'!B3:B13)</f>
        <v>1.8295181818181816</v>
      </c>
      <c r="D35">
        <f>_xlfn.VAR.P('0,35A'!B3:B13)/SQRT(11)</f>
        <v>7.0640370290629718E-6</v>
      </c>
      <c r="E35" s="54" t="s">
        <v>4</v>
      </c>
      <c r="F35" s="4"/>
      <c r="G35">
        <v>0.158</v>
      </c>
      <c r="H35" s="20">
        <v>4.5999999999999999E-3</v>
      </c>
      <c r="I35" s="6" t="s">
        <v>16</v>
      </c>
      <c r="J35" s="56">
        <f>ABS('0,35A'!AQ3)</f>
        <v>0.18222199439262662</v>
      </c>
      <c r="K35" s="56">
        <f>'0,35A'!AQ4</f>
        <v>1.495745306979002E-3</v>
      </c>
      <c r="L35" s="58" t="s">
        <v>75</v>
      </c>
      <c r="M35" s="4"/>
      <c r="N35" s="4"/>
      <c r="O35" s="4"/>
      <c r="P35" s="4"/>
      <c r="Q35" s="4"/>
      <c r="R35" s="4"/>
      <c r="S35" s="4"/>
    </row>
    <row r="36" spans="1:19" x14ac:dyDescent="0.3">
      <c r="A36" s="42" t="s">
        <v>86</v>
      </c>
      <c r="B36" s="4" t="s">
        <v>3</v>
      </c>
      <c r="C36" s="4">
        <f>AVERAGE('0,35A'!O3:O13)</f>
        <v>1.829381818181818</v>
      </c>
      <c r="D36">
        <f>_xlfn.VAR.P('0,35A'!O3:O13)/SQRT(11)</f>
        <v>8.2750162293761477E-6</v>
      </c>
      <c r="E36" s="54"/>
      <c r="F36" s="4"/>
      <c r="G36">
        <v>0.156</v>
      </c>
      <c r="H36" s="20">
        <v>4.5999999999999999E-3</v>
      </c>
      <c r="I36" s="6" t="s">
        <v>16</v>
      </c>
      <c r="J36" s="56"/>
      <c r="K36" s="56"/>
      <c r="L36" s="58"/>
      <c r="M36" s="4"/>
      <c r="N36" s="4"/>
      <c r="O36" s="4"/>
      <c r="P36" s="4"/>
      <c r="Q36" s="4"/>
      <c r="R36" s="4"/>
      <c r="S36" s="4"/>
    </row>
    <row r="37" spans="1:19" x14ac:dyDescent="0.3">
      <c r="A37" s="42" t="s">
        <v>87</v>
      </c>
      <c r="B37" s="4" t="s">
        <v>3</v>
      </c>
      <c r="C37" s="34">
        <f>AVERAGE('0,35A'!AB3:AB13)</f>
        <v>1.8295000000000001</v>
      </c>
      <c r="D37">
        <f>_xlfn.VAR.P('0,35A'!AB3:AB13)/SQRT(11)</f>
        <v>7.2982191461159906E-6</v>
      </c>
      <c r="E37" s="54"/>
      <c r="F37" s="4"/>
      <c r="G37">
        <v>0.157</v>
      </c>
      <c r="H37" s="20">
        <v>4.4000000000000003E-3</v>
      </c>
      <c r="I37" s="6" t="s">
        <v>16</v>
      </c>
      <c r="J37" s="56"/>
      <c r="K37" s="56"/>
      <c r="L37" s="58"/>
      <c r="M37" s="4"/>
      <c r="N37" s="4"/>
      <c r="O37" s="4"/>
      <c r="P37" s="4"/>
      <c r="Q37" s="4"/>
      <c r="R37" s="4"/>
      <c r="S37" s="4"/>
    </row>
    <row r="38" spans="1:19" x14ac:dyDescent="0.3">
      <c r="A38" s="43" t="s">
        <v>11</v>
      </c>
      <c r="B38" s="21" t="s">
        <v>3</v>
      </c>
      <c r="C38" s="21">
        <f>AVERAGE(C35:C37)</f>
        <v>1.8294666666666666</v>
      </c>
      <c r="D38" s="22">
        <f>SQRT((D35/3)^2+(D36/3)^2+(D37/3)^2)</f>
        <v>4.3670548866757317E-6</v>
      </c>
      <c r="E38" s="55"/>
      <c r="F38" s="21"/>
      <c r="G38" s="22">
        <f>AVERAGE(G35:G37)</f>
        <v>0.157</v>
      </c>
      <c r="H38" s="23">
        <f>SQRT(H35^2+H36^2+H37^2)/3</f>
        <v>2.6178871888095818E-3</v>
      </c>
      <c r="I38" s="8" t="s">
        <v>16</v>
      </c>
      <c r="J38" s="57"/>
      <c r="K38" s="57"/>
      <c r="L38" s="59"/>
      <c r="M38" s="4"/>
      <c r="N38" s="4"/>
      <c r="O38" s="4"/>
      <c r="P38" s="4"/>
      <c r="Q38" s="4"/>
      <c r="R38" s="4"/>
      <c r="S38" s="4"/>
    </row>
    <row r="40" spans="1:19" x14ac:dyDescent="0.3">
      <c r="A40" s="28" t="s">
        <v>5</v>
      </c>
      <c r="B40" s="35">
        <f>2*PI()/C38</f>
        <v>3.4344355224726257</v>
      </c>
      <c r="C40" s="29">
        <f>2*PI()*D38/C38^2</f>
        <v>8.1982190245172374E-6</v>
      </c>
    </row>
    <row r="41" spans="1:19" x14ac:dyDescent="0.3">
      <c r="A41" s="30" t="s">
        <v>8</v>
      </c>
      <c r="B41" s="40">
        <f>SQRT(B40^2+(G38)^2)</f>
        <v>3.4380221578724326</v>
      </c>
      <c r="C41" s="31">
        <f>SQRT(((B40^2+G38^2)^(-1/2)*B40*C40)^2+((B40^2+G38^2)^(-1/2)*G38*H38)^2)</f>
        <v>1.1982807774114846E-4</v>
      </c>
    </row>
    <row r="42" spans="1:19" x14ac:dyDescent="0.3">
      <c r="A42" s="32" t="s">
        <v>78</v>
      </c>
      <c r="B42" s="39">
        <f>'Regime Livre'!$H$5/C38</f>
        <v>0.99994857282889482</v>
      </c>
      <c r="C42" s="33">
        <f>SQRT((D38/'Regime Livre'!$H$5)^2+('Regime Amortecido'!C38/'Regime Livre'!$H$5^2*'Regime Livre'!$I$5)^2)</f>
        <v>2.405247818877479E-6</v>
      </c>
    </row>
    <row r="43" spans="1:19" x14ac:dyDescent="0.3">
      <c r="A43" s="4"/>
      <c r="B43" s="4"/>
      <c r="C43" s="4"/>
    </row>
    <row r="47" spans="1:19" x14ac:dyDescent="0.3">
      <c r="A47" s="50" t="s">
        <v>88</v>
      </c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</row>
    <row r="48" spans="1:19" x14ac:dyDescent="0.3">
      <c r="A48" s="60"/>
      <c r="B48" s="61"/>
      <c r="C48" s="61"/>
      <c r="D48" s="61"/>
      <c r="E48" s="62"/>
      <c r="F48" s="63" t="s">
        <v>72</v>
      </c>
      <c r="G48" s="64"/>
      <c r="H48" s="64"/>
      <c r="I48" s="65"/>
      <c r="J48" s="66" t="s">
        <v>73</v>
      </c>
      <c r="K48" s="67"/>
      <c r="L48" s="68"/>
      <c r="M48" s="4"/>
      <c r="N48" s="4"/>
      <c r="O48" s="4"/>
      <c r="P48" s="4"/>
      <c r="Q48" s="4"/>
      <c r="R48" s="4"/>
      <c r="S48" s="4"/>
    </row>
    <row r="49" spans="1:19" x14ac:dyDescent="0.3">
      <c r="A49" s="42" t="s">
        <v>89</v>
      </c>
      <c r="B49" s="4" t="s">
        <v>3</v>
      </c>
      <c r="C49" s="4">
        <f>AVERAGE('0,50A'!B3:B8)</f>
        <v>1.8348199999999999</v>
      </c>
      <c r="D49">
        <f>_xlfn.VAR.P('0,50A'!B3:B8)/SQRT(6)</f>
        <v>1.1157262479061195E-5</v>
      </c>
      <c r="E49" s="44" t="s">
        <v>4</v>
      </c>
      <c r="F49" s="24"/>
      <c r="G49">
        <v>0.309</v>
      </c>
      <c r="H49" s="20">
        <v>1.2E-2</v>
      </c>
      <c r="I49" s="6" t="s">
        <v>16</v>
      </c>
      <c r="J49" s="56">
        <f>ABS('0,50A'!AQ4)</f>
        <v>0.36158918266661921</v>
      </c>
      <c r="K49" s="56">
        <f>'0,50A'!AQ5</f>
        <v>5.5088841957974021E-3</v>
      </c>
      <c r="L49" s="58" t="s">
        <v>75</v>
      </c>
      <c r="M49" s="4"/>
      <c r="N49" s="4"/>
      <c r="O49" s="4"/>
      <c r="P49" s="4"/>
      <c r="Q49" s="4"/>
      <c r="R49" s="4"/>
      <c r="S49" s="4"/>
    </row>
    <row r="50" spans="1:19" x14ac:dyDescent="0.3">
      <c r="A50" s="42" t="s">
        <v>90</v>
      </c>
      <c r="B50" s="4" t="s">
        <v>3</v>
      </c>
      <c r="C50" s="34">
        <f>AVERAGE('0,50A'!O3:O8)</f>
        <v>1.83494</v>
      </c>
      <c r="D50">
        <f>_xlfn.VAR.P('0,50A'!O3:O8)/SQRT(6)</f>
        <v>1.0434173106991678E-5</v>
      </c>
      <c r="E50" s="44"/>
      <c r="F50" s="24"/>
      <c r="G50">
        <v>0.312</v>
      </c>
      <c r="H50" s="20">
        <v>1.0999999999999999E-2</v>
      </c>
      <c r="I50" s="6" t="s">
        <v>16</v>
      </c>
      <c r="J50" s="56"/>
      <c r="K50" s="56"/>
      <c r="L50" s="58"/>
      <c r="M50" s="4"/>
      <c r="N50" s="4"/>
      <c r="O50" s="4"/>
      <c r="P50" s="4"/>
      <c r="Q50" s="4"/>
      <c r="R50" s="4"/>
      <c r="S50" s="4"/>
    </row>
    <row r="51" spans="1:19" x14ac:dyDescent="0.3">
      <c r="A51" s="42" t="s">
        <v>91</v>
      </c>
      <c r="B51" s="4" t="s">
        <v>3</v>
      </c>
      <c r="C51" s="4">
        <f>AVERAGE('0,50A'!AB3:AB8)</f>
        <v>1.8348800000000001</v>
      </c>
      <c r="D51">
        <f>_xlfn.VAR.P('0,50A'!AB3:AB8)/SQRT(6)</f>
        <v>1.0909047518459198E-5</v>
      </c>
      <c r="E51" s="44"/>
      <c r="F51" s="24"/>
      <c r="G51">
        <v>0.31</v>
      </c>
      <c r="H51" s="20">
        <v>1.0999999999999999E-2</v>
      </c>
      <c r="I51" s="6" t="s">
        <v>16</v>
      </c>
      <c r="J51" s="56"/>
      <c r="K51" s="56"/>
      <c r="L51" s="58"/>
      <c r="M51" s="4"/>
      <c r="N51" s="4"/>
      <c r="O51" s="4"/>
      <c r="P51" s="4"/>
      <c r="Q51" s="4"/>
      <c r="R51" s="4"/>
      <c r="S51" s="4"/>
    </row>
    <row r="52" spans="1:19" x14ac:dyDescent="0.3">
      <c r="A52" s="43" t="s">
        <v>11</v>
      </c>
      <c r="B52" s="21" t="s">
        <v>3</v>
      </c>
      <c r="C52" s="21">
        <f>AVERAGE(C49:C51)</f>
        <v>1.8348800000000001</v>
      </c>
      <c r="D52" s="22">
        <f>SQRT((D49/3)^2+(D50/3)^2+(D51/3)^2)</f>
        <v>6.2571185435588823E-6</v>
      </c>
      <c r="E52" s="72"/>
      <c r="F52" s="26"/>
      <c r="G52" s="22">
        <f>AVERAGE(G49:G51)</f>
        <v>0.31033333333333335</v>
      </c>
      <c r="H52" s="23">
        <f>SQRT(H49^2+H50^2+H51^2)/3</f>
        <v>6.5489609014628336E-3</v>
      </c>
      <c r="I52" s="8" t="s">
        <v>16</v>
      </c>
      <c r="J52" s="57"/>
      <c r="K52" s="57"/>
      <c r="L52" s="59"/>
      <c r="M52" s="4"/>
      <c r="N52" s="4"/>
      <c r="O52" s="4"/>
      <c r="P52" s="4"/>
      <c r="Q52" s="4"/>
      <c r="R52" s="4"/>
      <c r="S52" s="4"/>
    </row>
    <row r="53" spans="1:19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 spans="1:19" x14ac:dyDescent="0.3">
      <c r="A54" s="28" t="s">
        <v>5</v>
      </c>
      <c r="B54" s="37">
        <f>2*PI()/C52</f>
        <v>3.4243031191029312</v>
      </c>
      <c r="C54" s="29">
        <f>2*PI()*D52/C52^2</f>
        <v>1.1677205346020158E-5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spans="1:19" x14ac:dyDescent="0.3">
      <c r="A55" s="30" t="s">
        <v>8</v>
      </c>
      <c r="B55" s="40">
        <f>SQRT(B54^2+(G52)^2)</f>
        <v>3.438336607907353</v>
      </c>
      <c r="C55" s="31">
        <f>SQRT(((B54^2+G52^2)^(-1/2)*B54*C54)^2+((B54^2+G52^2)^(-1/2)*G52*H52)^2)</f>
        <v>5.9120278823006649E-4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spans="1:19" x14ac:dyDescent="0.3">
      <c r="A56" s="32" t="s">
        <v>78</v>
      </c>
      <c r="B56" s="39">
        <f>'Regime Livre'!$H$5/C52</f>
        <v>0.99699848620692832</v>
      </c>
      <c r="C56" s="33">
        <f>SQRT((D52/'Regime Livre'!$H$5)^2+('Regime Amortecido'!C52/'Regime Livre'!$H$5^2*'Regime Livre'!$I$5)^2)</f>
        <v>3.4330673040427385E-6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spans="1:19" x14ac:dyDescent="0.3">
      <c r="A57" s="1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spans="1:19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spans="1:19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spans="1:19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spans="1:19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spans="1:19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spans="1:19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</sheetData>
  <mergeCells count="32">
    <mergeCell ref="J49:J52"/>
    <mergeCell ref="K49:K52"/>
    <mergeCell ref="L49:L52"/>
    <mergeCell ref="A47:S47"/>
    <mergeCell ref="E49:E52"/>
    <mergeCell ref="A48:E48"/>
    <mergeCell ref="F48:I48"/>
    <mergeCell ref="J48:L48"/>
    <mergeCell ref="F2:I2"/>
    <mergeCell ref="J2:L2"/>
    <mergeCell ref="E3:E6"/>
    <mergeCell ref="A16:S16"/>
    <mergeCell ref="E18:E21"/>
    <mergeCell ref="M2:O2"/>
    <mergeCell ref="A2:E2"/>
    <mergeCell ref="A17:E17"/>
    <mergeCell ref="J17:L17"/>
    <mergeCell ref="F17:I17"/>
    <mergeCell ref="K3:K6"/>
    <mergeCell ref="L3:L6"/>
    <mergeCell ref="A33:S33"/>
    <mergeCell ref="E35:E38"/>
    <mergeCell ref="J18:J21"/>
    <mergeCell ref="K18:K21"/>
    <mergeCell ref="J3:J6"/>
    <mergeCell ref="J35:J38"/>
    <mergeCell ref="K35:K38"/>
    <mergeCell ref="L35:L38"/>
    <mergeCell ref="A34:E34"/>
    <mergeCell ref="F34:I34"/>
    <mergeCell ref="J34:L34"/>
    <mergeCell ref="L18:L2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ABAF9-00B0-453E-B06B-9262B7BD79C1}">
  <dimension ref="A1:AW403"/>
  <sheetViews>
    <sheetView topLeftCell="R34" workbookViewId="0">
      <selection activeCell="AV2" sqref="AV2:AW403"/>
    </sheetView>
  </sheetViews>
  <sheetFormatPr defaultRowHeight="14.4" x14ac:dyDescent="0.3"/>
  <cols>
    <col min="6" max="6" width="21.44140625" customWidth="1"/>
    <col min="12" max="12" width="9.109375" style="1"/>
    <col min="19" max="19" width="20.88671875" customWidth="1"/>
    <col min="25" max="25" width="9.109375" style="1"/>
    <col min="39" max="39" width="9.109375" style="1"/>
  </cols>
  <sheetData>
    <row r="1" spans="1:49" x14ac:dyDescent="0.3">
      <c r="A1" t="s">
        <v>92</v>
      </c>
      <c r="E1" t="s">
        <v>93</v>
      </c>
      <c r="I1" t="s">
        <v>94</v>
      </c>
      <c r="N1" t="s">
        <v>95</v>
      </c>
      <c r="R1" t="s">
        <v>96</v>
      </c>
      <c r="V1" t="s">
        <v>97</v>
      </c>
      <c r="AA1" t="s">
        <v>98</v>
      </c>
      <c r="AE1" t="s">
        <v>99</v>
      </c>
      <c r="AI1" t="s">
        <v>100</v>
      </c>
      <c r="AO1" s="18" t="s">
        <v>101</v>
      </c>
      <c r="AP1" s="18" t="s">
        <v>102</v>
      </c>
      <c r="AQ1" s="18"/>
      <c r="AR1" s="18"/>
      <c r="AS1" s="18"/>
      <c r="AT1" s="18"/>
    </row>
    <row r="2" spans="1:49" x14ac:dyDescent="0.3">
      <c r="A2" t="s">
        <v>40</v>
      </c>
      <c r="B2" t="s">
        <v>41</v>
      </c>
      <c r="E2" t="s">
        <v>40</v>
      </c>
      <c r="F2" t="s">
        <v>42</v>
      </c>
      <c r="G2" t="s">
        <v>54</v>
      </c>
      <c r="I2" t="s">
        <v>40</v>
      </c>
      <c r="J2" t="s">
        <v>41</v>
      </c>
      <c r="N2" t="s">
        <v>40</v>
      </c>
      <c r="O2" t="s">
        <v>41</v>
      </c>
      <c r="R2" t="s">
        <v>40</v>
      </c>
      <c r="S2" t="s">
        <v>42</v>
      </c>
      <c r="T2" t="s">
        <v>54</v>
      </c>
      <c r="V2" t="s">
        <v>40</v>
      </c>
      <c r="W2" t="s">
        <v>41</v>
      </c>
      <c r="AA2" t="s">
        <v>40</v>
      </c>
      <c r="AB2" t="s">
        <v>41</v>
      </c>
      <c r="AE2" t="s">
        <v>40</v>
      </c>
      <c r="AF2" t="s">
        <v>42</v>
      </c>
      <c r="AG2" t="s">
        <v>54</v>
      </c>
      <c r="AI2" t="s">
        <v>40</v>
      </c>
      <c r="AJ2" t="s">
        <v>41</v>
      </c>
      <c r="AO2" s="18">
        <v>2.41E-2</v>
      </c>
      <c r="AP2" s="18">
        <v>-0.24016000000000001</v>
      </c>
      <c r="AQ2" s="18"/>
      <c r="AR2" s="18"/>
      <c r="AS2" s="18"/>
      <c r="AT2" s="18"/>
      <c r="AV2" s="18">
        <v>2.41E-2</v>
      </c>
      <c r="AW2" s="18">
        <f>EXP(AP2)</f>
        <v>0.78650201067708236</v>
      </c>
    </row>
    <row r="3" spans="1:49" x14ac:dyDescent="0.3">
      <c r="A3">
        <v>1.4530000000000001</v>
      </c>
      <c r="B3">
        <v>1.8212999999999999</v>
      </c>
      <c r="E3">
        <v>0.54679999999999995</v>
      </c>
      <c r="F3">
        <v>0.78649999999999998</v>
      </c>
      <c r="G3">
        <f>LN(F3)</f>
        <v>-0.24016255648380458</v>
      </c>
      <c r="I3">
        <v>0.99880000000000002</v>
      </c>
      <c r="J3">
        <v>0.91300000000000003</v>
      </c>
      <c r="N3">
        <v>0.93020000000000003</v>
      </c>
      <c r="O3">
        <v>1.8211999999999999</v>
      </c>
      <c r="R3">
        <v>2.41E-2</v>
      </c>
      <c r="S3">
        <v>0.78649999999999998</v>
      </c>
      <c r="T3">
        <f>LN(S3)</f>
        <v>-0.24016255648380458</v>
      </c>
      <c r="V3">
        <v>0.47610000000000002</v>
      </c>
      <c r="W3">
        <v>0.91300000000000003</v>
      </c>
      <c r="AA3">
        <v>1.5730999999999999</v>
      </c>
      <c r="AB3">
        <v>1.8210999999999999</v>
      </c>
      <c r="AE3">
        <v>0.66700000000000004</v>
      </c>
      <c r="AF3">
        <v>0.78649999999999998</v>
      </c>
      <c r="AG3">
        <f>LN(AF3)</f>
        <v>-0.24016255648380458</v>
      </c>
      <c r="AI3">
        <v>1.1191</v>
      </c>
      <c r="AJ3">
        <v>0.91300000000000003</v>
      </c>
      <c r="AO3" s="18">
        <v>0.54679999999999995</v>
      </c>
      <c r="AP3" s="18">
        <v>-0.24016000000000001</v>
      </c>
      <c r="AQ3" s="18"/>
      <c r="AR3" s="18"/>
      <c r="AS3" s="18"/>
      <c r="AT3" s="18"/>
      <c r="AV3" s="18">
        <v>0.54679999999999995</v>
      </c>
      <c r="AW3" s="18">
        <f t="shared" ref="AW3:AW66" si="0">EXP(AP3)</f>
        <v>0.78650201067708236</v>
      </c>
    </row>
    <row r="4" spans="1:49" x14ac:dyDescent="0.3">
      <c r="A4">
        <v>3.2747000000000002</v>
      </c>
      <c r="B4">
        <v>1.8222</v>
      </c>
      <c r="E4">
        <v>1.4596</v>
      </c>
      <c r="F4">
        <v>0.82350000000000001</v>
      </c>
      <c r="G4">
        <f t="shared" ref="G4:G67" si="1">LN(F4)</f>
        <v>-0.19419172936444204</v>
      </c>
      <c r="I4">
        <v>1.9095</v>
      </c>
      <c r="J4">
        <v>0.9083</v>
      </c>
      <c r="N4">
        <v>2.7519</v>
      </c>
      <c r="O4">
        <v>1.8221000000000001</v>
      </c>
      <c r="R4">
        <v>0.93679999999999997</v>
      </c>
      <c r="S4">
        <v>0.82350000000000001</v>
      </c>
      <c r="T4">
        <f t="shared" ref="T4:T67" si="2">LN(S4)</f>
        <v>-0.19419172936444204</v>
      </c>
      <c r="V4">
        <v>1.3867</v>
      </c>
      <c r="W4">
        <v>0.90820000000000001</v>
      </c>
      <c r="AA4">
        <v>3.3946999999999998</v>
      </c>
      <c r="AB4">
        <v>1.8221000000000001</v>
      </c>
      <c r="AE4">
        <v>1.5799000000000001</v>
      </c>
      <c r="AF4">
        <v>0.82350000000000001</v>
      </c>
      <c r="AG4">
        <f t="shared" ref="AG4:AG67" si="3">LN(AF4)</f>
        <v>-0.19419172936444204</v>
      </c>
      <c r="AI4">
        <v>2.0295999999999998</v>
      </c>
      <c r="AJ4">
        <v>0.90810000000000002</v>
      </c>
      <c r="AO4" s="18">
        <v>0.66700000000000004</v>
      </c>
      <c r="AP4" s="18">
        <v>-0.24016000000000001</v>
      </c>
      <c r="AQ4" s="18"/>
      <c r="AR4" s="18"/>
      <c r="AS4" s="18" cm="1">
        <f t="array" ref="AS4:AT8">LINEST(AP2:AP403,AO2:AO403,TRUE,TRUE)</f>
        <v>-2.821068207215462E-2</v>
      </c>
      <c r="AT4" s="18">
        <v>2.0869776965402709E-2</v>
      </c>
      <c r="AV4" s="18">
        <v>0.66700000000000004</v>
      </c>
      <c r="AW4" s="18">
        <f t="shared" si="0"/>
        <v>0.78650201067708236</v>
      </c>
    </row>
    <row r="5" spans="1:49" x14ac:dyDescent="0.3">
      <c r="A5">
        <v>5.0972999999999997</v>
      </c>
      <c r="B5">
        <v>1.823</v>
      </c>
      <c r="E5">
        <v>2.3681999999999999</v>
      </c>
      <c r="F5">
        <v>0.75270000000000004</v>
      </c>
      <c r="G5">
        <f t="shared" si="1"/>
        <v>-0.2840885369416507</v>
      </c>
      <c r="I5">
        <v>2.8203</v>
      </c>
      <c r="J5">
        <v>0.91349999999999998</v>
      </c>
      <c r="N5">
        <v>4.5743</v>
      </c>
      <c r="O5">
        <v>1.8229</v>
      </c>
      <c r="R5">
        <v>1.8454999999999999</v>
      </c>
      <c r="S5">
        <v>0.75270000000000004</v>
      </c>
      <c r="T5">
        <f t="shared" si="2"/>
        <v>-0.2840885369416507</v>
      </c>
      <c r="V5">
        <v>2.2974999999999999</v>
      </c>
      <c r="W5">
        <v>0.91339999999999999</v>
      </c>
      <c r="AA5">
        <v>5.2172000000000001</v>
      </c>
      <c r="AB5">
        <v>1.8228</v>
      </c>
      <c r="AE5">
        <v>2.4883000000000002</v>
      </c>
      <c r="AF5">
        <v>0.76090000000000002</v>
      </c>
      <c r="AG5">
        <f t="shared" si="3"/>
        <v>-0.27325333579965994</v>
      </c>
      <c r="AI5">
        <v>2.9405000000000001</v>
      </c>
      <c r="AJ5">
        <v>0.91349999999999998</v>
      </c>
      <c r="AO5" s="18">
        <v>0.93679999999999997</v>
      </c>
      <c r="AP5" s="18">
        <v>-0.19419</v>
      </c>
      <c r="AQ5" s="18"/>
      <c r="AR5" s="18"/>
      <c r="AS5" s="18">
        <v>2.338856969118534E-4</v>
      </c>
      <c r="AT5" s="18">
        <v>1.6548440433720283E-2</v>
      </c>
      <c r="AV5" s="18">
        <v>0.93679999999999997</v>
      </c>
      <c r="AW5" s="18">
        <f t="shared" si="0"/>
        <v>0.82350142413284944</v>
      </c>
    </row>
    <row r="6" spans="1:49" x14ac:dyDescent="0.3">
      <c r="A6">
        <v>6.9207000000000001</v>
      </c>
      <c r="B6">
        <v>1.8237000000000001</v>
      </c>
      <c r="E6">
        <v>3.2816000000000001</v>
      </c>
      <c r="F6">
        <v>0.78649999999999998</v>
      </c>
      <c r="G6">
        <f t="shared" si="1"/>
        <v>-0.24016255648380458</v>
      </c>
      <c r="I6">
        <v>3.7315</v>
      </c>
      <c r="J6">
        <v>0.90869999999999995</v>
      </c>
      <c r="N6">
        <v>6.3975999999999997</v>
      </c>
      <c r="O6">
        <v>1.8236000000000001</v>
      </c>
      <c r="R6">
        <v>2.7587000000000002</v>
      </c>
      <c r="S6">
        <v>0.78649999999999998</v>
      </c>
      <c r="T6">
        <f t="shared" si="2"/>
        <v>-0.24016255648380458</v>
      </c>
      <c r="V6">
        <v>3.2084999999999999</v>
      </c>
      <c r="W6">
        <v>0.90869999999999995</v>
      </c>
      <c r="AA6">
        <v>7.0403000000000002</v>
      </c>
      <c r="AB6">
        <v>1.8234999999999999</v>
      </c>
      <c r="AE6">
        <v>3.4016000000000002</v>
      </c>
      <c r="AF6">
        <v>0.79549999999999998</v>
      </c>
      <c r="AG6">
        <f t="shared" si="3"/>
        <v>-0.22878443120429551</v>
      </c>
      <c r="AI6">
        <v>3.8515000000000001</v>
      </c>
      <c r="AJ6">
        <v>0.90859999999999996</v>
      </c>
      <c r="AO6" s="18">
        <v>1.4596</v>
      </c>
      <c r="AP6" s="18">
        <v>-0.19419</v>
      </c>
      <c r="AQ6" s="18"/>
      <c r="AR6" s="18"/>
      <c r="AS6" s="18">
        <v>0.97324155993811379</v>
      </c>
      <c r="AT6" s="18">
        <v>0.16613299901045897</v>
      </c>
      <c r="AV6" s="18">
        <v>1.4596</v>
      </c>
      <c r="AW6" s="18">
        <f t="shared" si="0"/>
        <v>0.82350142413284944</v>
      </c>
    </row>
    <row r="7" spans="1:49" x14ac:dyDescent="0.3">
      <c r="A7">
        <v>8.7446000000000002</v>
      </c>
      <c r="B7">
        <v>1.8242</v>
      </c>
      <c r="E7">
        <v>4.1906999999999996</v>
      </c>
      <c r="F7">
        <v>0.71430000000000005</v>
      </c>
      <c r="G7">
        <f t="shared" si="1"/>
        <v>-0.33645223682121023</v>
      </c>
      <c r="I7">
        <v>4.6425999999999998</v>
      </c>
      <c r="J7">
        <v>0.91369999999999996</v>
      </c>
      <c r="N7">
        <v>8.2215000000000007</v>
      </c>
      <c r="O7">
        <v>1.8242</v>
      </c>
      <c r="R7">
        <v>3.6677</v>
      </c>
      <c r="S7">
        <v>0.72160000000000002</v>
      </c>
      <c r="T7">
        <f t="shared" si="2"/>
        <v>-0.32628431023372312</v>
      </c>
      <c r="V7">
        <v>4.1196999999999999</v>
      </c>
      <c r="W7">
        <v>0.91369999999999996</v>
      </c>
      <c r="AA7">
        <v>8.8641000000000005</v>
      </c>
      <c r="AB7">
        <v>1.8241000000000001</v>
      </c>
      <c r="AE7">
        <v>4.3105000000000002</v>
      </c>
      <c r="AF7">
        <v>0.73680000000000001</v>
      </c>
      <c r="AG7">
        <f t="shared" si="3"/>
        <v>-0.30543879404103996</v>
      </c>
      <c r="AI7">
        <v>4.7625999999999999</v>
      </c>
      <c r="AJ7">
        <v>0.91359999999999997</v>
      </c>
      <c r="AO7" s="18">
        <v>1.5799000000000001</v>
      </c>
      <c r="AP7" s="18">
        <v>-0.19419</v>
      </c>
      <c r="AQ7" s="18"/>
      <c r="AR7" s="18"/>
      <c r="AS7" s="18">
        <v>14548.554514945237</v>
      </c>
      <c r="AT7" s="18">
        <v>400</v>
      </c>
      <c r="AV7" s="18">
        <v>1.5799000000000001</v>
      </c>
      <c r="AW7" s="18">
        <f t="shared" si="0"/>
        <v>0.82350142413284944</v>
      </c>
    </row>
    <row r="8" spans="1:49" x14ac:dyDescent="0.3">
      <c r="A8">
        <v>10.5692</v>
      </c>
      <c r="B8">
        <v>1.8249</v>
      </c>
      <c r="E8">
        <v>5.1040999999999999</v>
      </c>
      <c r="F8">
        <v>0.75270000000000004</v>
      </c>
      <c r="G8">
        <f t="shared" si="1"/>
        <v>-0.2840885369416507</v>
      </c>
      <c r="I8">
        <v>5.5541</v>
      </c>
      <c r="J8">
        <v>0.9093</v>
      </c>
      <c r="N8">
        <v>10.045999999999999</v>
      </c>
      <c r="O8">
        <v>1.8248</v>
      </c>
      <c r="R8">
        <v>4.5811000000000002</v>
      </c>
      <c r="S8">
        <v>0.76919999999999999</v>
      </c>
      <c r="T8">
        <f t="shared" si="2"/>
        <v>-0.26240426526751237</v>
      </c>
      <c r="V8">
        <v>5.0312000000000001</v>
      </c>
      <c r="W8">
        <v>0.90920000000000001</v>
      </c>
      <c r="AA8">
        <v>10.688499999999999</v>
      </c>
      <c r="AB8">
        <v>1.8247</v>
      </c>
      <c r="AE8">
        <v>5.2240000000000002</v>
      </c>
      <c r="AF8">
        <v>0.76090000000000002</v>
      </c>
      <c r="AG8">
        <f t="shared" si="3"/>
        <v>-0.27325333579965994</v>
      </c>
      <c r="AI8">
        <v>5.6740000000000004</v>
      </c>
      <c r="AJ8">
        <v>0.90920000000000001</v>
      </c>
      <c r="AO8" s="18">
        <v>1.8454999999999999</v>
      </c>
      <c r="AP8" s="18">
        <v>-0.28409000000000001</v>
      </c>
      <c r="AQ8" s="18"/>
      <c r="AR8" s="18"/>
      <c r="AS8" s="18">
        <v>401.54262675294228</v>
      </c>
      <c r="AT8" s="18">
        <v>11.040069344083665</v>
      </c>
      <c r="AV8" s="18">
        <v>1.8454999999999999</v>
      </c>
      <c r="AW8" s="18">
        <f t="shared" si="0"/>
        <v>0.75269889875678608</v>
      </c>
    </row>
    <row r="9" spans="1:49" x14ac:dyDescent="0.3">
      <c r="A9">
        <v>12.394299999999999</v>
      </c>
      <c r="B9">
        <v>1.8254999999999999</v>
      </c>
      <c r="E9">
        <v>6.0137999999999998</v>
      </c>
      <c r="F9">
        <v>0.69310000000000005</v>
      </c>
      <c r="G9">
        <f t="shared" si="1"/>
        <v>-0.366580990058198</v>
      </c>
      <c r="I9">
        <v>6.4657</v>
      </c>
      <c r="J9">
        <v>0.91390000000000005</v>
      </c>
      <c r="N9">
        <v>11.8711</v>
      </c>
      <c r="O9">
        <v>1.8254999999999999</v>
      </c>
      <c r="R9">
        <v>5.4908000000000001</v>
      </c>
      <c r="S9">
        <v>0.7</v>
      </c>
      <c r="T9">
        <f t="shared" si="2"/>
        <v>-0.35667494393873245</v>
      </c>
      <c r="V9">
        <v>5.9427000000000003</v>
      </c>
      <c r="W9">
        <v>0.91379999999999995</v>
      </c>
      <c r="AA9">
        <v>12.5136</v>
      </c>
      <c r="AB9">
        <v>1.8253999999999999</v>
      </c>
      <c r="AE9">
        <v>6.1334999999999997</v>
      </c>
      <c r="AF9">
        <v>0.70709999999999995</v>
      </c>
      <c r="AG9">
        <f t="shared" si="3"/>
        <v>-0.34658318037194202</v>
      </c>
      <c r="AI9">
        <v>6.5854999999999997</v>
      </c>
      <c r="AJ9">
        <v>0.91379999999999995</v>
      </c>
      <c r="AO9" s="18">
        <v>2.3681999999999999</v>
      </c>
      <c r="AP9" s="18">
        <v>-0.28409000000000001</v>
      </c>
      <c r="AQ9" s="18"/>
      <c r="AR9" s="18"/>
      <c r="AS9" s="18"/>
      <c r="AT9" s="18"/>
      <c r="AV9" s="18">
        <v>2.3681999999999999</v>
      </c>
      <c r="AW9" s="18">
        <f t="shared" si="0"/>
        <v>0.75269889875678608</v>
      </c>
    </row>
    <row r="10" spans="1:49" x14ac:dyDescent="0.3">
      <c r="A10">
        <v>14.2202</v>
      </c>
      <c r="B10">
        <v>1.8261000000000001</v>
      </c>
      <c r="E10">
        <v>6.9275000000000002</v>
      </c>
      <c r="F10">
        <v>0.72919999999999996</v>
      </c>
      <c r="G10">
        <f t="shared" si="1"/>
        <v>-0.31580723617762912</v>
      </c>
      <c r="I10">
        <v>7.3776000000000002</v>
      </c>
      <c r="J10">
        <v>0.90980000000000005</v>
      </c>
      <c r="N10">
        <v>13.696899999999999</v>
      </c>
      <c r="O10">
        <v>1.8261000000000001</v>
      </c>
      <c r="R10">
        <v>6.4043999999999999</v>
      </c>
      <c r="S10">
        <v>0.72919999999999996</v>
      </c>
      <c r="T10">
        <f t="shared" si="2"/>
        <v>-0.31580723617762912</v>
      </c>
      <c r="V10">
        <v>6.8544999999999998</v>
      </c>
      <c r="W10">
        <v>0.90980000000000005</v>
      </c>
      <c r="AA10">
        <v>14.3393</v>
      </c>
      <c r="AB10">
        <v>1.8261000000000001</v>
      </c>
      <c r="AE10">
        <v>7.0472000000000001</v>
      </c>
      <c r="AF10">
        <v>0.73680000000000001</v>
      </c>
      <c r="AG10">
        <f t="shared" si="3"/>
        <v>-0.30543879404103996</v>
      </c>
      <c r="AI10">
        <v>7.4972000000000003</v>
      </c>
      <c r="AJ10">
        <v>0.90969999999999995</v>
      </c>
      <c r="AO10" s="18">
        <v>2.4883000000000002</v>
      </c>
      <c r="AP10" s="18">
        <v>-0.27324999999999999</v>
      </c>
      <c r="AQ10" s="18"/>
      <c r="AR10" s="18"/>
      <c r="AS10" s="18"/>
      <c r="AT10" s="18"/>
      <c r="AV10" s="18">
        <v>2.4883000000000002</v>
      </c>
      <c r="AW10" s="18">
        <f t="shared" si="0"/>
        <v>0.76090253821419473</v>
      </c>
    </row>
    <row r="11" spans="1:49" x14ac:dyDescent="0.3">
      <c r="A11">
        <v>16.046500000000002</v>
      </c>
      <c r="B11">
        <v>1.8266</v>
      </c>
      <c r="E11">
        <v>7.8376999999999999</v>
      </c>
      <c r="F11">
        <v>0.66669999999999996</v>
      </c>
      <c r="G11">
        <f t="shared" si="1"/>
        <v>-0.4054151093581228</v>
      </c>
      <c r="I11">
        <v>8.2894000000000005</v>
      </c>
      <c r="J11">
        <v>0.91390000000000005</v>
      </c>
      <c r="N11">
        <v>15.523300000000001</v>
      </c>
      <c r="O11">
        <v>1.8266</v>
      </c>
      <c r="R11">
        <v>7.3146000000000004</v>
      </c>
      <c r="S11">
        <v>0.67310000000000003</v>
      </c>
      <c r="T11">
        <f t="shared" si="2"/>
        <v>-0.39586137196546956</v>
      </c>
      <c r="V11">
        <v>7.7663000000000002</v>
      </c>
      <c r="W11">
        <v>0.91390000000000005</v>
      </c>
      <c r="AA11">
        <v>16.165700000000001</v>
      </c>
      <c r="AB11">
        <v>1.8265</v>
      </c>
      <c r="AE11">
        <v>7.9573</v>
      </c>
      <c r="AF11">
        <v>0.67959999999999998</v>
      </c>
      <c r="AG11">
        <f t="shared" si="3"/>
        <v>-0.38625088918436012</v>
      </c>
      <c r="AI11">
        <v>8.4091000000000005</v>
      </c>
      <c r="AJ11">
        <v>0.91390000000000005</v>
      </c>
      <c r="AO11" s="18">
        <v>2.7587000000000002</v>
      </c>
      <c r="AP11" s="18">
        <v>-0.24016000000000001</v>
      </c>
      <c r="AQ11" s="18"/>
      <c r="AR11" s="18"/>
      <c r="AS11" s="18"/>
      <c r="AT11" s="18"/>
      <c r="AV11" s="18">
        <v>2.7587000000000002</v>
      </c>
      <c r="AW11" s="18">
        <f t="shared" si="0"/>
        <v>0.78650201067708236</v>
      </c>
    </row>
    <row r="12" spans="1:49" x14ac:dyDescent="0.3">
      <c r="A12">
        <v>17.8734</v>
      </c>
      <c r="B12">
        <v>1.8271999999999999</v>
      </c>
      <c r="E12">
        <v>8.7514000000000003</v>
      </c>
      <c r="F12">
        <v>0.7</v>
      </c>
      <c r="G12">
        <f t="shared" si="1"/>
        <v>-0.35667494393873245</v>
      </c>
      <c r="I12">
        <v>9.2015999999999991</v>
      </c>
      <c r="J12">
        <v>0.9103</v>
      </c>
      <c r="N12">
        <v>17.350200000000001</v>
      </c>
      <c r="O12">
        <v>1.8272999999999999</v>
      </c>
      <c r="R12">
        <v>8.2281999999999993</v>
      </c>
      <c r="S12">
        <v>0.70709999999999995</v>
      </c>
      <c r="T12">
        <f t="shared" si="2"/>
        <v>-0.34658318037194202</v>
      </c>
      <c r="V12">
        <v>8.6783999999999999</v>
      </c>
      <c r="W12">
        <v>0.9103</v>
      </c>
      <c r="AA12">
        <v>17.9924</v>
      </c>
      <c r="AB12">
        <v>1.8270999999999999</v>
      </c>
      <c r="AE12">
        <v>8.8710000000000004</v>
      </c>
      <c r="AF12">
        <v>0.70709999999999995</v>
      </c>
      <c r="AG12">
        <f t="shared" si="3"/>
        <v>-0.34658318037194202</v>
      </c>
      <c r="AI12">
        <v>9.3210999999999995</v>
      </c>
      <c r="AJ12">
        <v>0.91020000000000001</v>
      </c>
      <c r="AO12" s="18">
        <v>3.2816000000000001</v>
      </c>
      <c r="AP12" s="18">
        <v>-0.24016000000000001</v>
      </c>
      <c r="AQ12" s="18"/>
      <c r="AR12" s="18"/>
      <c r="AS12" s="18"/>
      <c r="AT12" s="18"/>
      <c r="AV12" s="18">
        <v>3.2816000000000001</v>
      </c>
      <c r="AW12" s="18">
        <f t="shared" si="0"/>
        <v>0.78650201067708236</v>
      </c>
    </row>
    <row r="13" spans="1:49" x14ac:dyDescent="0.3">
      <c r="A13">
        <v>19.700800000000001</v>
      </c>
      <c r="B13">
        <v>1.8275999999999999</v>
      </c>
      <c r="E13">
        <v>9.6622000000000003</v>
      </c>
      <c r="F13">
        <v>0.64219999999999999</v>
      </c>
      <c r="G13">
        <f t="shared" si="1"/>
        <v>-0.44285549732672352</v>
      </c>
      <c r="I13">
        <v>10.1137</v>
      </c>
      <c r="J13">
        <v>0.91390000000000005</v>
      </c>
      <c r="N13">
        <v>19.177800000000001</v>
      </c>
      <c r="O13">
        <v>1.8277000000000001</v>
      </c>
      <c r="R13">
        <v>9.1389999999999993</v>
      </c>
      <c r="S13">
        <v>0.64810000000000001</v>
      </c>
      <c r="T13">
        <f t="shared" si="2"/>
        <v>-0.43371027354846675</v>
      </c>
      <c r="V13">
        <v>9.5906000000000002</v>
      </c>
      <c r="W13">
        <v>0.91390000000000005</v>
      </c>
      <c r="AA13">
        <v>19.819800000000001</v>
      </c>
      <c r="AB13">
        <v>1.8277000000000001</v>
      </c>
      <c r="AE13">
        <v>9.7814999999999994</v>
      </c>
      <c r="AF13">
        <v>0.6542</v>
      </c>
      <c r="AG13">
        <f t="shared" si="3"/>
        <v>-0.42434216387785351</v>
      </c>
      <c r="AI13">
        <v>10.2331</v>
      </c>
      <c r="AJ13">
        <v>0.91390000000000005</v>
      </c>
      <c r="AO13" s="18">
        <v>3.4016000000000002</v>
      </c>
      <c r="AP13" s="18">
        <v>-0.22878000000000001</v>
      </c>
      <c r="AQ13" s="18"/>
      <c r="AR13" s="18"/>
      <c r="AS13" s="18"/>
      <c r="AT13" s="18"/>
      <c r="AV13" s="18">
        <v>3.4016000000000002</v>
      </c>
      <c r="AW13" s="18">
        <f t="shared" si="0"/>
        <v>0.79550352503082711</v>
      </c>
    </row>
    <row r="14" spans="1:49" x14ac:dyDescent="0.3">
      <c r="A14">
        <v>21.528700000000001</v>
      </c>
      <c r="B14">
        <v>1.8282</v>
      </c>
      <c r="E14">
        <v>10.575799999999999</v>
      </c>
      <c r="F14">
        <v>0.67310000000000003</v>
      </c>
      <c r="G14">
        <f t="shared" si="1"/>
        <v>-0.39586137196546956</v>
      </c>
      <c r="I14">
        <v>11.0261</v>
      </c>
      <c r="J14">
        <v>0.91100000000000003</v>
      </c>
      <c r="N14">
        <v>21.005700000000001</v>
      </c>
      <c r="O14">
        <v>1.8283</v>
      </c>
      <c r="R14">
        <v>10.0526</v>
      </c>
      <c r="S14">
        <v>0.68630000000000002</v>
      </c>
      <c r="T14">
        <f t="shared" si="2"/>
        <v>-0.37644042906754804</v>
      </c>
      <c r="V14">
        <v>10.5029</v>
      </c>
      <c r="W14">
        <v>0.91090000000000004</v>
      </c>
      <c r="AA14">
        <v>21.6477</v>
      </c>
      <c r="AB14">
        <v>1.8281000000000001</v>
      </c>
      <c r="AE14">
        <v>10.6953</v>
      </c>
      <c r="AF14">
        <v>0.67959999999999998</v>
      </c>
      <c r="AG14">
        <f t="shared" si="3"/>
        <v>-0.38625088918436012</v>
      </c>
      <c r="AI14">
        <v>11.1455</v>
      </c>
      <c r="AJ14">
        <v>0.91080000000000005</v>
      </c>
      <c r="AO14" s="18">
        <v>3.6677</v>
      </c>
      <c r="AP14" s="18">
        <v>-0.32628000000000001</v>
      </c>
      <c r="AQ14" s="18"/>
      <c r="AR14" s="18"/>
      <c r="AS14" s="18"/>
      <c r="AT14" s="18"/>
      <c r="AV14" s="18">
        <v>3.6677</v>
      </c>
      <c r="AW14" s="18">
        <f t="shared" si="0"/>
        <v>0.7216031102713576</v>
      </c>
    </row>
    <row r="15" spans="1:49" x14ac:dyDescent="0.3">
      <c r="A15">
        <v>23.357099999999999</v>
      </c>
      <c r="B15">
        <v>1.8286</v>
      </c>
      <c r="E15">
        <v>11.487299999999999</v>
      </c>
      <c r="F15">
        <v>0.61950000000000005</v>
      </c>
      <c r="G15">
        <f t="shared" si="1"/>
        <v>-0.47884257791293983</v>
      </c>
      <c r="I15">
        <v>11.938499999999999</v>
      </c>
      <c r="J15">
        <v>0.91390000000000005</v>
      </c>
      <c r="N15">
        <v>22.834199999999999</v>
      </c>
      <c r="O15">
        <v>1.8287</v>
      </c>
      <c r="R15">
        <v>10.964</v>
      </c>
      <c r="S15">
        <v>0.625</v>
      </c>
      <c r="T15">
        <f t="shared" si="2"/>
        <v>-0.47000362924573558</v>
      </c>
      <c r="V15">
        <v>11.4153</v>
      </c>
      <c r="W15">
        <v>0.91390000000000005</v>
      </c>
      <c r="AA15">
        <v>23.476099999999999</v>
      </c>
      <c r="AB15">
        <v>1.8286</v>
      </c>
      <c r="AE15">
        <v>11.6065</v>
      </c>
      <c r="AF15">
        <v>0.625</v>
      </c>
      <c r="AG15">
        <f t="shared" si="3"/>
        <v>-0.47000362924573558</v>
      </c>
      <c r="AI15">
        <v>12.0578</v>
      </c>
      <c r="AJ15">
        <v>0.91390000000000005</v>
      </c>
      <c r="AO15" s="18">
        <v>4.1906999999999996</v>
      </c>
      <c r="AP15" s="18">
        <v>-0.33645000000000003</v>
      </c>
      <c r="AQ15" s="18"/>
      <c r="AR15" s="18"/>
      <c r="AS15" s="18"/>
      <c r="AT15" s="18"/>
      <c r="AV15" s="18">
        <v>4.1906999999999996</v>
      </c>
      <c r="AW15" s="18">
        <f t="shared" si="0"/>
        <v>0.71430159776317748</v>
      </c>
    </row>
    <row r="16" spans="1:49" x14ac:dyDescent="0.3">
      <c r="A16">
        <v>25.1859</v>
      </c>
      <c r="B16">
        <v>1.8289</v>
      </c>
      <c r="E16">
        <v>12.4009</v>
      </c>
      <c r="F16">
        <v>0.64810000000000001</v>
      </c>
      <c r="G16">
        <f t="shared" si="1"/>
        <v>-0.43371027354846675</v>
      </c>
      <c r="I16">
        <v>12.8513</v>
      </c>
      <c r="J16">
        <v>0.91159999999999997</v>
      </c>
      <c r="N16">
        <v>24.6632</v>
      </c>
      <c r="O16">
        <v>1.8290999999999999</v>
      </c>
      <c r="R16">
        <v>11.877599999999999</v>
      </c>
      <c r="S16">
        <v>0.6542</v>
      </c>
      <c r="T16">
        <f t="shared" si="2"/>
        <v>-0.42434216387785351</v>
      </c>
      <c r="V16">
        <v>12.328099999999999</v>
      </c>
      <c r="W16">
        <v>0.91159999999999997</v>
      </c>
      <c r="AA16">
        <v>25.3049</v>
      </c>
      <c r="AB16">
        <v>1.8290999999999999</v>
      </c>
      <c r="AE16">
        <v>12.520099999999999</v>
      </c>
      <c r="AF16">
        <v>0.6542</v>
      </c>
      <c r="AG16">
        <f t="shared" si="3"/>
        <v>-0.42434216387785351</v>
      </c>
      <c r="AI16">
        <v>12.970499999999999</v>
      </c>
      <c r="AJ16">
        <v>0.91149999999999998</v>
      </c>
      <c r="AO16" s="18">
        <v>4.3105000000000002</v>
      </c>
      <c r="AP16" s="18">
        <v>-0.30543999999999999</v>
      </c>
      <c r="AQ16" s="18"/>
      <c r="AR16" s="18"/>
      <c r="AS16" s="18"/>
      <c r="AT16" s="18"/>
      <c r="AV16" s="18">
        <v>4.3105000000000002</v>
      </c>
      <c r="AW16" s="18">
        <f t="shared" si="0"/>
        <v>0.73679911144997401</v>
      </c>
    </row>
    <row r="17" spans="1:49" x14ac:dyDescent="0.3">
      <c r="A17">
        <v>27.014900000000001</v>
      </c>
      <c r="B17">
        <v>1.8292999999999999</v>
      </c>
      <c r="E17">
        <v>13.313000000000001</v>
      </c>
      <c r="F17">
        <v>0.59319999999999995</v>
      </c>
      <c r="G17">
        <f t="shared" si="1"/>
        <v>-0.52222366871836012</v>
      </c>
      <c r="I17">
        <v>13.764099999999999</v>
      </c>
      <c r="J17">
        <v>0.91390000000000005</v>
      </c>
      <c r="N17">
        <v>26.4924</v>
      </c>
      <c r="O17">
        <v>1.8294999999999999</v>
      </c>
      <c r="R17">
        <v>12.7897</v>
      </c>
      <c r="S17">
        <v>0.60340000000000005</v>
      </c>
      <c r="T17">
        <f t="shared" si="2"/>
        <v>-0.50517495225717624</v>
      </c>
      <c r="V17">
        <v>13.2408</v>
      </c>
      <c r="W17">
        <v>0.91390000000000005</v>
      </c>
      <c r="AA17">
        <v>27.1342</v>
      </c>
      <c r="AB17">
        <v>1.8293999999999999</v>
      </c>
      <c r="AE17">
        <v>13.433199999999999</v>
      </c>
      <c r="AF17">
        <v>0.60340000000000005</v>
      </c>
      <c r="AG17">
        <f t="shared" si="3"/>
        <v>-0.50517495225717624</v>
      </c>
      <c r="AI17">
        <v>13.8833</v>
      </c>
      <c r="AJ17">
        <v>0.91400000000000003</v>
      </c>
      <c r="AO17" s="18">
        <v>4.5811000000000002</v>
      </c>
      <c r="AP17" s="18">
        <v>-0.26240000000000002</v>
      </c>
      <c r="AQ17" s="18"/>
      <c r="AR17" s="18"/>
      <c r="AS17" s="18"/>
      <c r="AT17" s="18"/>
      <c r="AV17" s="18">
        <v>4.5811000000000002</v>
      </c>
      <c r="AW17" s="18">
        <f t="shared" si="0"/>
        <v>0.76920328085076739</v>
      </c>
    </row>
    <row r="18" spans="1:49" x14ac:dyDescent="0.3">
      <c r="A18">
        <v>28.8445</v>
      </c>
      <c r="B18">
        <v>1.8297000000000001</v>
      </c>
      <c r="E18">
        <v>14.226599999999999</v>
      </c>
      <c r="F18">
        <v>0.625</v>
      </c>
      <c r="G18">
        <f t="shared" si="1"/>
        <v>-0.47000362924573558</v>
      </c>
      <c r="I18">
        <v>14.677099999999999</v>
      </c>
      <c r="J18">
        <v>0.91220000000000001</v>
      </c>
      <c r="N18">
        <v>28.322099999999999</v>
      </c>
      <c r="O18">
        <v>1.8298000000000001</v>
      </c>
      <c r="R18">
        <v>13.7034</v>
      </c>
      <c r="S18">
        <v>0.63060000000000005</v>
      </c>
      <c r="T18">
        <f t="shared" si="2"/>
        <v>-0.46108353187117651</v>
      </c>
      <c r="V18">
        <v>14.1539</v>
      </c>
      <c r="W18">
        <v>0.91220000000000001</v>
      </c>
      <c r="AA18">
        <v>28.963799999999999</v>
      </c>
      <c r="AB18">
        <v>1.8298000000000001</v>
      </c>
      <c r="AE18">
        <v>14.345800000000001</v>
      </c>
      <c r="AF18">
        <v>0.63639999999999997</v>
      </c>
      <c r="AG18">
        <f t="shared" si="3"/>
        <v>-0.4519279825185053</v>
      </c>
      <c r="AI18">
        <v>14.7964</v>
      </c>
      <c r="AJ18">
        <v>0.91210000000000002</v>
      </c>
      <c r="AO18" s="18">
        <v>5.1040999999999999</v>
      </c>
      <c r="AP18" s="18">
        <v>-0.28409000000000001</v>
      </c>
      <c r="AQ18" s="18"/>
      <c r="AR18" s="18"/>
      <c r="AS18" s="18"/>
      <c r="AT18" s="18"/>
      <c r="AV18" s="18">
        <v>5.1040999999999999</v>
      </c>
      <c r="AW18" s="18">
        <f t="shared" si="0"/>
        <v>0.75269889875678608</v>
      </c>
    </row>
    <row r="19" spans="1:49" x14ac:dyDescent="0.3">
      <c r="A19">
        <v>30.674199999999999</v>
      </c>
      <c r="B19">
        <v>1.8299000000000001</v>
      </c>
      <c r="E19">
        <v>15.1393</v>
      </c>
      <c r="F19">
        <v>0.57379999999999998</v>
      </c>
      <c r="G19">
        <f t="shared" si="1"/>
        <v>-0.55547437543487266</v>
      </c>
      <c r="I19">
        <v>15.5901</v>
      </c>
      <c r="J19">
        <v>0.91379999999999995</v>
      </c>
      <c r="N19">
        <v>30.152000000000001</v>
      </c>
      <c r="O19">
        <v>1.8301000000000001</v>
      </c>
      <c r="R19">
        <v>14.616</v>
      </c>
      <c r="S19">
        <v>0.58330000000000004</v>
      </c>
      <c r="T19">
        <f t="shared" si="2"/>
        <v>-0.53905364522254506</v>
      </c>
      <c r="V19">
        <v>15.0669</v>
      </c>
      <c r="W19">
        <v>0.91379999999999995</v>
      </c>
      <c r="AA19">
        <v>30.793800000000001</v>
      </c>
      <c r="AB19">
        <v>1.8302</v>
      </c>
      <c r="AE19">
        <v>15.2584</v>
      </c>
      <c r="AF19">
        <v>0.58330000000000004</v>
      </c>
      <c r="AG19">
        <f t="shared" si="3"/>
        <v>-0.53905364522254506</v>
      </c>
      <c r="AI19">
        <v>15.709300000000001</v>
      </c>
      <c r="AJ19">
        <v>0.91369999999999996</v>
      </c>
      <c r="AO19" s="18">
        <v>5.2240000000000002</v>
      </c>
      <c r="AP19" s="18">
        <v>-0.27324999999999999</v>
      </c>
      <c r="AQ19" s="18"/>
      <c r="AR19" s="18"/>
      <c r="AS19" s="18"/>
      <c r="AT19" s="18"/>
      <c r="AV19" s="18">
        <v>5.2240000000000002</v>
      </c>
      <c r="AW19" s="18">
        <f t="shared" si="0"/>
        <v>0.76090253821419473</v>
      </c>
    </row>
    <row r="20" spans="1:49" x14ac:dyDescent="0.3">
      <c r="A20">
        <v>32.504399999999997</v>
      </c>
      <c r="B20">
        <v>1.8303</v>
      </c>
      <c r="E20">
        <v>16.052800000000001</v>
      </c>
      <c r="F20">
        <v>0.60340000000000005</v>
      </c>
      <c r="G20">
        <f t="shared" si="1"/>
        <v>-0.50517495225717624</v>
      </c>
      <c r="I20">
        <v>16.503399999999999</v>
      </c>
      <c r="J20">
        <v>0.91279999999999994</v>
      </c>
      <c r="N20">
        <v>31.982299999999999</v>
      </c>
      <c r="O20">
        <v>1.8305</v>
      </c>
      <c r="R20">
        <v>15.5296</v>
      </c>
      <c r="S20">
        <v>0.60340000000000005</v>
      </c>
      <c r="T20">
        <f t="shared" si="2"/>
        <v>-0.50517495225717624</v>
      </c>
      <c r="V20">
        <v>15.9802</v>
      </c>
      <c r="W20">
        <v>0.91279999999999994</v>
      </c>
      <c r="AA20">
        <v>32.624099999999999</v>
      </c>
      <c r="AB20">
        <v>1.8304</v>
      </c>
      <c r="AE20">
        <v>16.171800000000001</v>
      </c>
      <c r="AF20">
        <v>0.60870000000000002</v>
      </c>
      <c r="AG20">
        <f t="shared" si="3"/>
        <v>-0.49642974348225827</v>
      </c>
      <c r="AI20">
        <v>16.622499999999999</v>
      </c>
      <c r="AJ20">
        <v>0.91279999999999994</v>
      </c>
      <c r="AO20" s="18">
        <v>5.4908000000000001</v>
      </c>
      <c r="AP20" s="18">
        <v>-0.35666999999999999</v>
      </c>
      <c r="AQ20" s="18"/>
      <c r="AR20" s="18"/>
      <c r="AS20" s="18"/>
      <c r="AT20" s="18"/>
      <c r="AV20" s="18">
        <v>5.4908000000000001</v>
      </c>
      <c r="AW20" s="18">
        <f t="shared" si="0"/>
        <v>0.70000346076566755</v>
      </c>
    </row>
    <row r="21" spans="1:49" x14ac:dyDescent="0.3">
      <c r="A21">
        <v>34.334699999999998</v>
      </c>
      <c r="B21">
        <v>1.8305</v>
      </c>
      <c r="E21">
        <v>16.966200000000001</v>
      </c>
      <c r="F21">
        <v>0.54690000000000005</v>
      </c>
      <c r="G21">
        <f t="shared" si="1"/>
        <v>-0.60348930862940986</v>
      </c>
      <c r="I21">
        <v>17.416699999999999</v>
      </c>
      <c r="J21">
        <v>0.91369999999999996</v>
      </c>
      <c r="N21">
        <v>33.812899999999999</v>
      </c>
      <c r="O21">
        <v>1.8307</v>
      </c>
      <c r="R21">
        <v>16.442900000000002</v>
      </c>
      <c r="S21">
        <v>0.55559999999999998</v>
      </c>
      <c r="T21">
        <f t="shared" si="2"/>
        <v>-0.58770666810194838</v>
      </c>
      <c r="V21">
        <v>16.8935</v>
      </c>
      <c r="W21">
        <v>0.91379999999999995</v>
      </c>
      <c r="AA21">
        <v>34.454599999999999</v>
      </c>
      <c r="AB21">
        <v>1.8307</v>
      </c>
      <c r="AE21">
        <v>17.085100000000001</v>
      </c>
      <c r="AF21">
        <v>0.56000000000000005</v>
      </c>
      <c r="AG21">
        <f t="shared" si="3"/>
        <v>-0.57981849525294205</v>
      </c>
      <c r="AI21">
        <v>17.535799999999998</v>
      </c>
      <c r="AJ21">
        <v>0.91369999999999996</v>
      </c>
      <c r="AO21" s="18">
        <v>6.0137999999999998</v>
      </c>
      <c r="AP21" s="18">
        <v>-0.36658000000000002</v>
      </c>
      <c r="AQ21" s="18"/>
      <c r="AR21" s="18"/>
      <c r="AS21" s="18"/>
      <c r="AT21" s="18"/>
      <c r="AV21" s="18">
        <v>6.0137999999999998</v>
      </c>
      <c r="AW21" s="18">
        <f t="shared" si="0"/>
        <v>0.6931006862096768</v>
      </c>
    </row>
    <row r="22" spans="1:49" x14ac:dyDescent="0.3">
      <c r="A22">
        <v>36.165399999999998</v>
      </c>
      <c r="B22">
        <v>1.8307</v>
      </c>
      <c r="E22">
        <v>17.8796</v>
      </c>
      <c r="F22">
        <v>0.57850000000000001</v>
      </c>
      <c r="G22">
        <f t="shared" si="1"/>
        <v>-0.54731673234840572</v>
      </c>
      <c r="I22">
        <v>18.330200000000001</v>
      </c>
      <c r="J22">
        <v>0.91349999999999998</v>
      </c>
      <c r="N22">
        <v>35.643799999999999</v>
      </c>
      <c r="O22">
        <v>1.831</v>
      </c>
      <c r="R22">
        <v>17.356400000000001</v>
      </c>
      <c r="S22">
        <v>0.58330000000000004</v>
      </c>
      <c r="T22">
        <f t="shared" si="2"/>
        <v>-0.53905364522254506</v>
      </c>
      <c r="V22">
        <v>17.807200000000002</v>
      </c>
      <c r="W22">
        <v>0.91349999999999998</v>
      </c>
      <c r="AA22">
        <v>36.285499999999999</v>
      </c>
      <c r="AB22">
        <v>1.831</v>
      </c>
      <c r="AE22">
        <v>17.9986</v>
      </c>
      <c r="AF22">
        <v>0.58330000000000004</v>
      </c>
      <c r="AG22">
        <f t="shared" si="3"/>
        <v>-0.53905364522254506</v>
      </c>
      <c r="AI22">
        <v>18.449300000000001</v>
      </c>
      <c r="AJ22">
        <v>0.91339999999999999</v>
      </c>
      <c r="AO22" s="18">
        <v>6.1334999999999997</v>
      </c>
      <c r="AP22" s="18">
        <v>-0.34658</v>
      </c>
      <c r="AQ22" s="18"/>
      <c r="AR22" s="18"/>
      <c r="AS22" s="18"/>
      <c r="AT22" s="18"/>
      <c r="AV22" s="18">
        <v>6.1334999999999997</v>
      </c>
      <c r="AW22" s="18">
        <f t="shared" si="0"/>
        <v>0.70710224884457618</v>
      </c>
    </row>
    <row r="23" spans="1:49" x14ac:dyDescent="0.3">
      <c r="A23">
        <v>37.996200000000002</v>
      </c>
      <c r="B23">
        <v>1.831</v>
      </c>
      <c r="E23">
        <v>18.793600000000001</v>
      </c>
      <c r="F23">
        <v>0.53029999999999999</v>
      </c>
      <c r="G23">
        <f t="shared" si="1"/>
        <v>-0.63431239483905277</v>
      </c>
      <c r="I23">
        <v>19.2438</v>
      </c>
      <c r="J23">
        <v>0.91349999999999998</v>
      </c>
      <c r="N23">
        <v>37.474899999999998</v>
      </c>
      <c r="O23">
        <v>1.8311999999999999</v>
      </c>
      <c r="R23">
        <v>18.270499999999998</v>
      </c>
      <c r="S23">
        <v>0.53439999999999999</v>
      </c>
      <c r="T23">
        <f t="shared" si="2"/>
        <v>-0.62661065675970107</v>
      </c>
      <c r="V23">
        <v>18.720600000000001</v>
      </c>
      <c r="W23">
        <v>0.91349999999999998</v>
      </c>
      <c r="AA23">
        <v>38.116599999999998</v>
      </c>
      <c r="AB23">
        <v>1.8310999999999999</v>
      </c>
      <c r="AE23">
        <v>18.912500000000001</v>
      </c>
      <c r="AF23">
        <v>0.53849999999999998</v>
      </c>
      <c r="AG23">
        <f t="shared" si="3"/>
        <v>-0.61896778238569383</v>
      </c>
      <c r="AI23">
        <v>19.3628</v>
      </c>
      <c r="AJ23">
        <v>0.91359999999999997</v>
      </c>
      <c r="AO23" s="18">
        <v>6.4043999999999999</v>
      </c>
      <c r="AP23" s="18">
        <v>-0.31580999999999998</v>
      </c>
      <c r="AQ23" s="18"/>
      <c r="AR23" s="18"/>
      <c r="AS23" s="18"/>
      <c r="AT23" s="18"/>
      <c r="AV23" s="18">
        <v>6.4043999999999999</v>
      </c>
      <c r="AW23" s="18">
        <f t="shared" si="0"/>
        <v>0.72919798462351226</v>
      </c>
    </row>
    <row r="24" spans="1:49" x14ac:dyDescent="0.3">
      <c r="A24">
        <v>39.827300000000001</v>
      </c>
      <c r="B24">
        <v>1.8310999999999999</v>
      </c>
      <c r="E24">
        <v>19.706700000000001</v>
      </c>
      <c r="F24">
        <v>0.56000000000000005</v>
      </c>
      <c r="G24">
        <f t="shared" si="1"/>
        <v>-0.57981849525294205</v>
      </c>
      <c r="I24">
        <v>20.157499999999999</v>
      </c>
      <c r="J24">
        <v>0.91410000000000002</v>
      </c>
      <c r="N24">
        <v>39.3063</v>
      </c>
      <c r="O24">
        <v>1.8314999999999999</v>
      </c>
      <c r="R24">
        <v>19.183700000000002</v>
      </c>
      <c r="S24">
        <v>0.56000000000000005</v>
      </c>
      <c r="T24">
        <f t="shared" si="2"/>
        <v>-0.57981849525294205</v>
      </c>
      <c r="V24">
        <v>19.634499999999999</v>
      </c>
      <c r="W24">
        <v>0.91420000000000001</v>
      </c>
      <c r="AA24">
        <v>39.947800000000001</v>
      </c>
      <c r="AB24">
        <v>1.8313999999999999</v>
      </c>
      <c r="AE24">
        <v>19.825800000000001</v>
      </c>
      <c r="AF24">
        <v>0.5645</v>
      </c>
      <c r="AG24">
        <f t="shared" si="3"/>
        <v>-0.57181489539242036</v>
      </c>
      <c r="AI24">
        <v>20.276599999999998</v>
      </c>
      <c r="AJ24">
        <v>0.91410000000000002</v>
      </c>
      <c r="AO24" s="18">
        <v>6.9275000000000002</v>
      </c>
      <c r="AP24" s="18">
        <v>-0.31580999999999998</v>
      </c>
      <c r="AQ24" s="18"/>
      <c r="AR24" s="18"/>
      <c r="AS24" s="18"/>
      <c r="AT24" s="18"/>
      <c r="AV24" s="18">
        <v>6.9275000000000002</v>
      </c>
      <c r="AW24" s="18">
        <f t="shared" si="0"/>
        <v>0.72919798462351226</v>
      </c>
    </row>
    <row r="25" spans="1:49" x14ac:dyDescent="0.3">
      <c r="A25">
        <v>41.6584</v>
      </c>
      <c r="B25">
        <v>1.8312999999999999</v>
      </c>
      <c r="E25">
        <v>20.621400000000001</v>
      </c>
      <c r="F25">
        <v>0.51090000000000002</v>
      </c>
      <c r="G25">
        <f t="shared" si="1"/>
        <v>-0.67158140264538468</v>
      </c>
      <c r="I25">
        <v>21.071200000000001</v>
      </c>
      <c r="J25">
        <v>0.9133</v>
      </c>
      <c r="N25">
        <v>41.137799999999999</v>
      </c>
      <c r="O25">
        <v>1.8315999999999999</v>
      </c>
      <c r="R25">
        <v>20.098400000000002</v>
      </c>
      <c r="S25">
        <v>0.51470000000000005</v>
      </c>
      <c r="T25">
        <f t="shared" si="2"/>
        <v>-0.66417107232342809</v>
      </c>
      <c r="V25">
        <v>20.548300000000001</v>
      </c>
      <c r="W25">
        <v>0.91339999999999999</v>
      </c>
      <c r="AA25">
        <v>41.779200000000003</v>
      </c>
      <c r="AB25">
        <v>1.8314999999999999</v>
      </c>
      <c r="AE25">
        <v>20.740400000000001</v>
      </c>
      <c r="AF25">
        <v>0.51849999999999996</v>
      </c>
      <c r="AG25">
        <f t="shared" si="3"/>
        <v>-0.65681525131255514</v>
      </c>
      <c r="AI25">
        <v>21.1904</v>
      </c>
      <c r="AJ25">
        <v>0.91339999999999999</v>
      </c>
      <c r="AO25" s="18">
        <v>7.0472000000000001</v>
      </c>
      <c r="AP25" s="18">
        <v>-0.30543999999999999</v>
      </c>
      <c r="AQ25" s="18"/>
      <c r="AR25" s="18"/>
      <c r="AS25" s="18"/>
      <c r="AT25" s="18"/>
      <c r="AV25" s="18">
        <v>7.0472000000000001</v>
      </c>
      <c r="AW25" s="18">
        <f t="shared" si="0"/>
        <v>0.73679911144997401</v>
      </c>
    </row>
    <row r="26" spans="1:49" x14ac:dyDescent="0.3">
      <c r="A26">
        <v>43.489899999999999</v>
      </c>
      <c r="B26">
        <v>1.8315999999999999</v>
      </c>
      <c r="E26">
        <v>21.534400000000002</v>
      </c>
      <c r="F26">
        <v>0.53849999999999998</v>
      </c>
      <c r="G26">
        <f t="shared" si="1"/>
        <v>-0.61896778238569383</v>
      </c>
      <c r="I26">
        <v>21.985299999999999</v>
      </c>
      <c r="J26">
        <v>0.91490000000000005</v>
      </c>
      <c r="N26">
        <v>42.969499999999996</v>
      </c>
      <c r="O26">
        <v>1.8318000000000001</v>
      </c>
      <c r="R26">
        <v>21.011500000000002</v>
      </c>
      <c r="S26">
        <v>0.53849999999999998</v>
      </c>
      <c r="T26">
        <f t="shared" si="2"/>
        <v>-0.61896778238569383</v>
      </c>
      <c r="V26">
        <v>21.462399999999999</v>
      </c>
      <c r="W26">
        <v>0.91490000000000005</v>
      </c>
      <c r="AA26">
        <v>43.610900000000001</v>
      </c>
      <c r="AB26">
        <v>1.8318000000000001</v>
      </c>
      <c r="AE26">
        <v>21.653500000000001</v>
      </c>
      <c r="AF26">
        <v>0.54259999999999997</v>
      </c>
      <c r="AG26">
        <f t="shared" si="3"/>
        <v>-0.61138287875730568</v>
      </c>
      <c r="AI26">
        <v>22.104399999999998</v>
      </c>
      <c r="AJ26">
        <v>0.91469999999999996</v>
      </c>
      <c r="AO26" s="18">
        <v>7.3146000000000004</v>
      </c>
      <c r="AP26" s="18">
        <v>-0.39585999999999999</v>
      </c>
      <c r="AQ26" s="18"/>
      <c r="AR26" s="18"/>
      <c r="AS26" s="18"/>
      <c r="AT26" s="18"/>
      <c r="AV26" s="18">
        <v>7.3146000000000004</v>
      </c>
      <c r="AW26" s="18">
        <f t="shared" si="0"/>
        <v>0.67310092347059114</v>
      </c>
    </row>
    <row r="27" spans="1:49" x14ac:dyDescent="0.3">
      <c r="A27">
        <v>45.3215</v>
      </c>
      <c r="B27">
        <v>1.8315999999999999</v>
      </c>
      <c r="E27">
        <v>22.4499</v>
      </c>
      <c r="F27">
        <v>0.49299999999999999</v>
      </c>
      <c r="G27">
        <f t="shared" si="1"/>
        <v>-0.70724610493944695</v>
      </c>
      <c r="I27">
        <v>22.8993</v>
      </c>
      <c r="J27">
        <v>0.91300000000000003</v>
      </c>
      <c r="N27">
        <v>44.801499999999997</v>
      </c>
      <c r="O27">
        <v>1.8321000000000001</v>
      </c>
      <c r="R27">
        <v>21.9269</v>
      </c>
      <c r="S27">
        <v>0.4965</v>
      </c>
      <c r="T27">
        <f t="shared" si="2"/>
        <v>-0.70017179549690978</v>
      </c>
      <c r="V27">
        <v>22.3764</v>
      </c>
      <c r="W27">
        <v>0.91310000000000002</v>
      </c>
      <c r="AA27">
        <v>45.442799999999998</v>
      </c>
      <c r="AB27">
        <v>1.8319000000000001</v>
      </c>
      <c r="AE27">
        <v>22.5688</v>
      </c>
      <c r="AF27">
        <v>0.4965</v>
      </c>
      <c r="AG27">
        <f t="shared" si="3"/>
        <v>-0.70017179549690978</v>
      </c>
      <c r="AI27">
        <v>23.0184</v>
      </c>
      <c r="AJ27">
        <v>0.91320000000000001</v>
      </c>
      <c r="AO27" s="18">
        <v>7.8376999999999999</v>
      </c>
      <c r="AP27" s="18">
        <v>-0.40542</v>
      </c>
      <c r="AQ27" s="18"/>
      <c r="AR27" s="18"/>
      <c r="AS27" s="18"/>
      <c r="AT27" s="18"/>
      <c r="AV27" s="18">
        <v>7.8376999999999999</v>
      </c>
      <c r="AW27" s="18">
        <f t="shared" si="0"/>
        <v>0.66669673941703356</v>
      </c>
    </row>
    <row r="28" spans="1:49" x14ac:dyDescent="0.3">
      <c r="A28">
        <v>47.153199999999998</v>
      </c>
      <c r="B28">
        <v>1.8319000000000001</v>
      </c>
      <c r="E28">
        <v>23.3626</v>
      </c>
      <c r="F28">
        <v>0.51470000000000005</v>
      </c>
      <c r="G28">
        <f t="shared" si="1"/>
        <v>-0.66417107232342809</v>
      </c>
      <c r="I28">
        <v>23.813600000000001</v>
      </c>
      <c r="J28">
        <v>0.91559999999999997</v>
      </c>
      <c r="N28">
        <v>46.633499999999998</v>
      </c>
      <c r="O28">
        <v>1.8321000000000001</v>
      </c>
      <c r="R28">
        <v>22.839700000000001</v>
      </c>
      <c r="S28">
        <v>0.51849999999999996</v>
      </c>
      <c r="T28">
        <f t="shared" si="2"/>
        <v>-0.65681525131255514</v>
      </c>
      <c r="V28">
        <v>23.290800000000001</v>
      </c>
      <c r="W28">
        <v>0.91559999999999997</v>
      </c>
      <c r="AA28">
        <v>47.274700000000003</v>
      </c>
      <c r="AB28">
        <v>1.8320000000000001</v>
      </c>
      <c r="AE28">
        <v>23.4817</v>
      </c>
      <c r="AF28">
        <v>0.52239999999999998</v>
      </c>
      <c r="AG28">
        <f t="shared" si="3"/>
        <v>-0.64932170101991582</v>
      </c>
      <c r="AI28">
        <v>23.932700000000001</v>
      </c>
      <c r="AJ28">
        <v>0.91539999999999999</v>
      </c>
      <c r="AO28" s="18">
        <v>7.9573</v>
      </c>
      <c r="AP28" s="18">
        <v>-0.38624999999999998</v>
      </c>
      <c r="AQ28" s="18"/>
      <c r="AR28" s="18"/>
      <c r="AS28" s="18"/>
      <c r="AT28" s="18"/>
      <c r="AV28" s="18">
        <v>7.9573</v>
      </c>
      <c r="AW28" s="18">
        <f t="shared" si="0"/>
        <v>0.67960060428995983</v>
      </c>
    </row>
    <row r="29" spans="1:49" x14ac:dyDescent="0.3">
      <c r="A29">
        <v>48.985100000000003</v>
      </c>
      <c r="B29">
        <v>1.8318000000000001</v>
      </c>
      <c r="E29">
        <v>24.2788</v>
      </c>
      <c r="F29">
        <v>0.47299999999999998</v>
      </c>
      <c r="G29">
        <f t="shared" si="1"/>
        <v>-0.74865989049020409</v>
      </c>
      <c r="I29">
        <v>24.727699999999999</v>
      </c>
      <c r="J29">
        <v>0.91269999999999996</v>
      </c>
      <c r="N29">
        <v>48.465699999999998</v>
      </c>
      <c r="O29">
        <v>1.8322000000000001</v>
      </c>
      <c r="R29">
        <v>23.7559</v>
      </c>
      <c r="S29">
        <v>0.47620000000000001</v>
      </c>
      <c r="T29">
        <f t="shared" si="2"/>
        <v>-0.74191734492937467</v>
      </c>
      <c r="V29">
        <v>24.204999999999998</v>
      </c>
      <c r="W29">
        <v>0.91279999999999994</v>
      </c>
      <c r="AA29">
        <v>49.106699999999996</v>
      </c>
      <c r="AB29">
        <v>1.8321000000000001</v>
      </c>
      <c r="AE29">
        <v>24.3977</v>
      </c>
      <c r="AF29">
        <v>0.47949999999999998</v>
      </c>
      <c r="AG29">
        <f t="shared" si="3"/>
        <v>-0.73501138465864413</v>
      </c>
      <c r="AI29">
        <v>24.846800000000002</v>
      </c>
      <c r="AJ29">
        <v>0.91290000000000004</v>
      </c>
      <c r="AO29" s="18">
        <v>8.2281999999999993</v>
      </c>
      <c r="AP29" s="18">
        <v>-0.34658</v>
      </c>
      <c r="AQ29" s="18"/>
      <c r="AR29" s="18"/>
      <c r="AS29" s="18"/>
      <c r="AT29" s="18"/>
      <c r="AV29" s="18">
        <v>8.2281999999999993</v>
      </c>
      <c r="AW29" s="18">
        <f t="shared" si="0"/>
        <v>0.70710224884457618</v>
      </c>
    </row>
    <row r="30" spans="1:49" x14ac:dyDescent="0.3">
      <c r="A30">
        <v>50.817100000000003</v>
      </c>
      <c r="B30">
        <v>1.8321000000000001</v>
      </c>
      <c r="E30">
        <v>25.191199999999998</v>
      </c>
      <c r="F30">
        <v>0.4965</v>
      </c>
      <c r="G30">
        <f t="shared" si="1"/>
        <v>-0.70017179549690978</v>
      </c>
      <c r="I30">
        <v>25.642199999999999</v>
      </c>
      <c r="J30">
        <v>0.91620000000000001</v>
      </c>
      <c r="N30">
        <v>50.298000000000002</v>
      </c>
      <c r="O30">
        <v>1.8324</v>
      </c>
      <c r="R30">
        <v>24.668399999999998</v>
      </c>
      <c r="S30">
        <v>0.4965</v>
      </c>
      <c r="T30">
        <f t="shared" si="2"/>
        <v>-0.70017179549690978</v>
      </c>
      <c r="V30">
        <v>25.119499999999999</v>
      </c>
      <c r="W30">
        <v>0.9163</v>
      </c>
      <c r="AA30">
        <v>50.938899999999997</v>
      </c>
      <c r="AB30">
        <v>1.8323</v>
      </c>
      <c r="AE30">
        <v>25.310300000000002</v>
      </c>
      <c r="AF30">
        <v>0.5</v>
      </c>
      <c r="AG30">
        <f t="shared" si="3"/>
        <v>-0.69314718055994529</v>
      </c>
      <c r="AI30">
        <v>25.761399999999998</v>
      </c>
      <c r="AJ30">
        <v>0.91620000000000001</v>
      </c>
      <c r="AO30" s="18">
        <v>8.7514000000000003</v>
      </c>
      <c r="AP30" s="18">
        <v>-0.35666999999999999</v>
      </c>
      <c r="AQ30" s="18"/>
      <c r="AR30" s="18"/>
      <c r="AS30" s="18"/>
      <c r="AT30" s="18"/>
      <c r="AV30" s="18">
        <v>8.7514000000000003</v>
      </c>
      <c r="AW30" s="18">
        <f t="shared" si="0"/>
        <v>0.70000346076566755</v>
      </c>
    </row>
    <row r="31" spans="1:49" x14ac:dyDescent="0.3">
      <c r="A31">
        <v>52.6492</v>
      </c>
      <c r="B31">
        <v>1.8321000000000001</v>
      </c>
      <c r="E31">
        <v>26.108000000000001</v>
      </c>
      <c r="F31">
        <v>0.45450000000000002</v>
      </c>
      <c r="G31">
        <f t="shared" si="1"/>
        <v>-0.78855736536460352</v>
      </c>
      <c r="I31">
        <v>26.5565</v>
      </c>
      <c r="J31">
        <v>0.91239999999999999</v>
      </c>
      <c r="N31">
        <v>52.130299999999998</v>
      </c>
      <c r="O31">
        <v>1.8323</v>
      </c>
      <c r="R31">
        <v>25.5853</v>
      </c>
      <c r="S31">
        <v>0.45750000000000002</v>
      </c>
      <c r="T31">
        <f t="shared" si="2"/>
        <v>-0.78197839426656102</v>
      </c>
      <c r="V31">
        <v>26.033899999999999</v>
      </c>
      <c r="W31">
        <v>0.91249999999999998</v>
      </c>
      <c r="AA31">
        <v>52.7712</v>
      </c>
      <c r="AB31">
        <v>1.8323</v>
      </c>
      <c r="AE31">
        <v>26.227</v>
      </c>
      <c r="AF31">
        <v>0.46360000000000001</v>
      </c>
      <c r="AG31">
        <f t="shared" si="3"/>
        <v>-0.76873316751654042</v>
      </c>
      <c r="AI31">
        <v>26.675799999999999</v>
      </c>
      <c r="AJ31">
        <v>0.91259999999999997</v>
      </c>
      <c r="AO31" s="18">
        <v>8.8710000000000004</v>
      </c>
      <c r="AP31" s="18">
        <v>-0.34658</v>
      </c>
      <c r="AQ31" s="18"/>
      <c r="AR31" s="18"/>
      <c r="AS31" s="18"/>
      <c r="AT31" s="18"/>
      <c r="AV31" s="18">
        <v>8.8710000000000004</v>
      </c>
      <c r="AW31" s="18">
        <f t="shared" si="0"/>
        <v>0.70710224884457618</v>
      </c>
    </row>
    <row r="32" spans="1:49" x14ac:dyDescent="0.3">
      <c r="A32">
        <v>54.481400000000001</v>
      </c>
      <c r="B32">
        <v>1.8324</v>
      </c>
      <c r="E32">
        <v>27.02</v>
      </c>
      <c r="F32">
        <v>0.47620000000000001</v>
      </c>
      <c r="G32">
        <f t="shared" si="1"/>
        <v>-0.74191734492937467</v>
      </c>
      <c r="I32">
        <v>27.4711</v>
      </c>
      <c r="J32">
        <v>0.91690000000000005</v>
      </c>
      <c r="N32">
        <v>53.962699999999998</v>
      </c>
      <c r="O32">
        <v>1.8325</v>
      </c>
      <c r="R32">
        <v>26.497499999999999</v>
      </c>
      <c r="S32">
        <v>0.47949999999999998</v>
      </c>
      <c r="T32">
        <f t="shared" si="2"/>
        <v>-0.73501138465864413</v>
      </c>
      <c r="V32">
        <v>26.948699999999999</v>
      </c>
      <c r="W32">
        <v>0.91700000000000004</v>
      </c>
      <c r="AA32">
        <v>54.6036</v>
      </c>
      <c r="AB32">
        <v>1.8324</v>
      </c>
      <c r="AE32">
        <v>27.139399999999998</v>
      </c>
      <c r="AF32">
        <v>0.48280000000000001</v>
      </c>
      <c r="AG32">
        <f t="shared" si="3"/>
        <v>-0.72815278975876063</v>
      </c>
      <c r="AI32">
        <v>27.590499999999999</v>
      </c>
      <c r="AJ32">
        <v>0.91679999999999995</v>
      </c>
      <c r="AO32" s="18">
        <v>9.1389999999999993</v>
      </c>
      <c r="AP32" s="18">
        <v>-0.43370999999999998</v>
      </c>
      <c r="AQ32" s="18"/>
      <c r="AR32" s="18"/>
      <c r="AS32" s="18"/>
      <c r="AT32" s="18"/>
      <c r="AV32" s="18">
        <v>9.1389999999999993</v>
      </c>
      <c r="AW32" s="18">
        <f t="shared" si="0"/>
        <v>0.64810017728678559</v>
      </c>
    </row>
    <row r="33" spans="1:49" x14ac:dyDescent="0.3">
      <c r="A33">
        <v>56.313800000000001</v>
      </c>
      <c r="B33">
        <v>1.8324</v>
      </c>
      <c r="E33">
        <v>27.9376</v>
      </c>
      <c r="F33">
        <v>0.4375</v>
      </c>
      <c r="G33">
        <f t="shared" si="1"/>
        <v>-0.82667857318446791</v>
      </c>
      <c r="I33">
        <v>28.3856</v>
      </c>
      <c r="J33">
        <v>0.91200000000000003</v>
      </c>
      <c r="N33">
        <v>55.795200000000001</v>
      </c>
      <c r="O33">
        <v>1.8325</v>
      </c>
      <c r="R33">
        <v>27.415099999999999</v>
      </c>
      <c r="S33">
        <v>0.44030000000000002</v>
      </c>
      <c r="T33">
        <f t="shared" si="2"/>
        <v>-0.82029896622042886</v>
      </c>
      <c r="V33">
        <v>27.863199999999999</v>
      </c>
      <c r="W33">
        <v>0.91210000000000002</v>
      </c>
      <c r="AA33">
        <v>56.436100000000003</v>
      </c>
      <c r="AB33">
        <v>1.8326</v>
      </c>
      <c r="AE33">
        <v>28.056799999999999</v>
      </c>
      <c r="AF33">
        <v>0.443</v>
      </c>
      <c r="AG33">
        <f t="shared" si="3"/>
        <v>-0.81418550893700137</v>
      </c>
      <c r="AI33">
        <v>28.504999999999999</v>
      </c>
      <c r="AJ33">
        <v>0.9123</v>
      </c>
      <c r="AO33" s="18">
        <v>9.6622000000000003</v>
      </c>
      <c r="AP33" s="18">
        <v>-0.44285999999999998</v>
      </c>
      <c r="AQ33" s="18"/>
      <c r="AR33" s="18"/>
      <c r="AS33" s="18"/>
      <c r="AT33" s="18"/>
      <c r="AV33" s="18">
        <v>9.6622000000000003</v>
      </c>
      <c r="AW33" s="18">
        <f t="shared" si="0"/>
        <v>0.64219710838973187</v>
      </c>
    </row>
    <row r="34" spans="1:49" x14ac:dyDescent="0.3">
      <c r="A34">
        <v>58.1462</v>
      </c>
      <c r="B34">
        <v>1.8325</v>
      </c>
      <c r="E34">
        <v>28.8492</v>
      </c>
      <c r="F34">
        <v>0.45750000000000002</v>
      </c>
      <c r="G34">
        <f t="shared" si="1"/>
        <v>-0.78197839426656102</v>
      </c>
      <c r="I34">
        <v>29.3004</v>
      </c>
      <c r="J34">
        <v>0.91769999999999996</v>
      </c>
      <c r="N34">
        <v>57.627800000000001</v>
      </c>
      <c r="O34">
        <v>1.8326</v>
      </c>
      <c r="R34">
        <v>28.326899999999998</v>
      </c>
      <c r="S34">
        <v>0.45750000000000002</v>
      </c>
      <c r="T34">
        <f t="shared" si="2"/>
        <v>-0.78197839426656102</v>
      </c>
      <c r="V34">
        <v>28.778099999999998</v>
      </c>
      <c r="W34">
        <v>0.91769999999999996</v>
      </c>
      <c r="AA34">
        <v>58.268700000000003</v>
      </c>
      <c r="AB34">
        <v>1.8326</v>
      </c>
      <c r="AE34">
        <v>28.968699999999998</v>
      </c>
      <c r="AF34">
        <v>0.46360000000000001</v>
      </c>
      <c r="AG34">
        <f t="shared" si="3"/>
        <v>-0.76873316751654042</v>
      </c>
      <c r="AI34">
        <v>29.419899999999998</v>
      </c>
      <c r="AJ34">
        <v>0.91749999999999998</v>
      </c>
      <c r="AO34" s="18">
        <v>9.7814999999999994</v>
      </c>
      <c r="AP34" s="18">
        <v>-0.42433999999999999</v>
      </c>
      <c r="AQ34" s="18"/>
      <c r="AR34" s="18"/>
      <c r="AS34" s="18"/>
      <c r="AT34" s="18"/>
      <c r="AV34" s="18">
        <v>9.7814999999999994</v>
      </c>
      <c r="AW34" s="18">
        <f t="shared" si="0"/>
        <v>0.65420141561042333</v>
      </c>
    </row>
    <row r="35" spans="1:49" x14ac:dyDescent="0.3">
      <c r="A35">
        <v>59.9788</v>
      </c>
      <c r="B35">
        <v>1.8325</v>
      </c>
      <c r="E35">
        <v>29.767600000000002</v>
      </c>
      <c r="F35">
        <v>0.41920000000000002</v>
      </c>
      <c r="G35">
        <f t="shared" si="1"/>
        <v>-0.86940714597530455</v>
      </c>
      <c r="I35">
        <v>30.2151</v>
      </c>
      <c r="J35">
        <v>0.91159999999999997</v>
      </c>
      <c r="N35">
        <v>59.4604</v>
      </c>
      <c r="O35">
        <v>1.8327</v>
      </c>
      <c r="R35">
        <v>29.2453</v>
      </c>
      <c r="S35">
        <v>0.42170000000000002</v>
      </c>
      <c r="T35">
        <f t="shared" si="2"/>
        <v>-0.86346111822962279</v>
      </c>
      <c r="V35">
        <v>29.692900000000002</v>
      </c>
      <c r="W35">
        <v>0.91180000000000005</v>
      </c>
      <c r="AA35">
        <v>60.101300000000002</v>
      </c>
      <c r="AB35">
        <v>1.8326</v>
      </c>
      <c r="AE35">
        <v>29.886900000000001</v>
      </c>
      <c r="AF35">
        <v>0.42680000000000001</v>
      </c>
      <c r="AG35">
        <f t="shared" si="3"/>
        <v>-0.85143975955453877</v>
      </c>
      <c r="AI35">
        <v>30.334700000000002</v>
      </c>
      <c r="AJ35">
        <v>0.91200000000000003</v>
      </c>
      <c r="AO35" s="18">
        <v>10.0526</v>
      </c>
      <c r="AP35" s="18">
        <v>-0.37644</v>
      </c>
      <c r="AQ35" s="18"/>
      <c r="AR35" s="18"/>
      <c r="AS35" s="18"/>
      <c r="AT35" s="18"/>
      <c r="AV35" s="18">
        <v>10.0526</v>
      </c>
      <c r="AW35" s="18">
        <f t="shared" si="0"/>
        <v>0.68630029446912144</v>
      </c>
    </row>
    <row r="36" spans="1:49" x14ac:dyDescent="0.3">
      <c r="A36">
        <v>61.811199999999999</v>
      </c>
      <c r="B36">
        <v>1.8325</v>
      </c>
      <c r="E36">
        <v>30.678799999999999</v>
      </c>
      <c r="F36">
        <v>0.44030000000000002</v>
      </c>
      <c r="G36">
        <f t="shared" si="1"/>
        <v>-0.82029896622042886</v>
      </c>
      <c r="I36">
        <v>31.130099999999999</v>
      </c>
      <c r="J36">
        <v>0.91830000000000001</v>
      </c>
      <c r="N36">
        <v>61.293100000000003</v>
      </c>
      <c r="O36">
        <v>1.8326</v>
      </c>
      <c r="R36">
        <v>30.156700000000001</v>
      </c>
      <c r="S36">
        <v>0.443</v>
      </c>
      <c r="T36">
        <f t="shared" si="2"/>
        <v>-0.81418550893700137</v>
      </c>
      <c r="V36">
        <v>30.607900000000001</v>
      </c>
      <c r="W36">
        <v>0.91830000000000001</v>
      </c>
      <c r="AA36">
        <v>61.933900000000001</v>
      </c>
      <c r="AB36">
        <v>1.8327</v>
      </c>
      <c r="AE36">
        <v>30.798500000000001</v>
      </c>
      <c r="AF36">
        <v>0.44590000000000002</v>
      </c>
      <c r="AG36">
        <f t="shared" si="3"/>
        <v>-0.80766056734870606</v>
      </c>
      <c r="AI36">
        <v>31.2498</v>
      </c>
      <c r="AJ36">
        <v>0.91820000000000002</v>
      </c>
      <c r="AO36" s="18">
        <v>10.575799999999999</v>
      </c>
      <c r="AP36" s="18">
        <v>-0.39585999999999999</v>
      </c>
      <c r="AQ36" s="18"/>
      <c r="AR36" s="18"/>
      <c r="AS36" s="18"/>
      <c r="AT36" s="18"/>
      <c r="AV36" s="18">
        <v>10.575799999999999</v>
      </c>
      <c r="AW36" s="18">
        <f t="shared" si="0"/>
        <v>0.67310092347059114</v>
      </c>
    </row>
    <row r="37" spans="1:49" x14ac:dyDescent="0.3">
      <c r="A37">
        <v>63.643700000000003</v>
      </c>
      <c r="B37">
        <v>1.8324</v>
      </c>
      <c r="E37">
        <v>31.597899999999999</v>
      </c>
      <c r="F37">
        <v>0.40229999999999999</v>
      </c>
      <c r="G37">
        <f t="shared" si="1"/>
        <v>-0.91055720002639451</v>
      </c>
      <c r="I37">
        <v>32.044800000000002</v>
      </c>
      <c r="J37">
        <v>0.91120000000000001</v>
      </c>
      <c r="N37">
        <v>63.125799999999998</v>
      </c>
      <c r="O37">
        <v>1.8327</v>
      </c>
      <c r="R37">
        <v>31.075700000000001</v>
      </c>
      <c r="S37">
        <v>0.40460000000000002</v>
      </c>
      <c r="T37">
        <f t="shared" si="2"/>
        <v>-0.90485635424849198</v>
      </c>
      <c r="V37">
        <v>31.5228</v>
      </c>
      <c r="W37">
        <v>0.91139999999999999</v>
      </c>
      <c r="AA37">
        <v>63.766599999999997</v>
      </c>
      <c r="AB37">
        <v>1.8326</v>
      </c>
      <c r="AE37">
        <v>31.717400000000001</v>
      </c>
      <c r="AF37">
        <v>0.40939999999999999</v>
      </c>
      <c r="AG37">
        <f t="shared" si="3"/>
        <v>-0.89306260575494789</v>
      </c>
      <c r="AI37">
        <v>32.1646</v>
      </c>
      <c r="AJ37">
        <v>0.91149999999999998</v>
      </c>
      <c r="AO37" s="18">
        <v>10.6953</v>
      </c>
      <c r="AP37" s="18">
        <v>-0.38624999999999998</v>
      </c>
      <c r="AQ37" s="18"/>
      <c r="AR37" s="18"/>
      <c r="AS37" s="18"/>
      <c r="AT37" s="18"/>
      <c r="AV37" s="18">
        <v>10.6953</v>
      </c>
      <c r="AW37" s="18">
        <f t="shared" si="0"/>
        <v>0.67960060428995983</v>
      </c>
    </row>
    <row r="38" spans="1:49" x14ac:dyDescent="0.3">
      <c r="A38">
        <v>65.476100000000002</v>
      </c>
      <c r="B38">
        <v>1.8324</v>
      </c>
      <c r="E38">
        <v>32.508699999999997</v>
      </c>
      <c r="F38">
        <v>0.42170000000000002</v>
      </c>
      <c r="G38">
        <f t="shared" si="1"/>
        <v>-0.86346111822962279</v>
      </c>
      <c r="I38">
        <v>32.959899999999998</v>
      </c>
      <c r="J38">
        <v>0.91910000000000003</v>
      </c>
      <c r="N38">
        <v>64.958399999999997</v>
      </c>
      <c r="O38">
        <v>1.8326</v>
      </c>
      <c r="R38">
        <v>31.986699999999999</v>
      </c>
      <c r="S38">
        <v>0.42680000000000001</v>
      </c>
      <c r="T38">
        <f t="shared" si="2"/>
        <v>-0.85143975955453877</v>
      </c>
      <c r="V38">
        <v>32.438000000000002</v>
      </c>
      <c r="W38">
        <v>0.91910000000000003</v>
      </c>
      <c r="AA38">
        <v>65.599299999999999</v>
      </c>
      <c r="AB38">
        <v>1.8327</v>
      </c>
      <c r="AE38">
        <v>32.628500000000003</v>
      </c>
      <c r="AF38">
        <v>0.4294</v>
      </c>
      <c r="AG38">
        <f t="shared" si="3"/>
        <v>-0.84536639353745635</v>
      </c>
      <c r="AI38">
        <v>33.079799999999999</v>
      </c>
      <c r="AJ38">
        <v>0.91890000000000005</v>
      </c>
      <c r="AO38" s="18">
        <v>10.964</v>
      </c>
      <c r="AP38" s="18">
        <v>-0.47</v>
      </c>
      <c r="AQ38" s="18"/>
      <c r="AR38" s="18"/>
      <c r="AS38" s="18"/>
      <c r="AT38" s="18"/>
      <c r="AV38" s="18">
        <v>10.964</v>
      </c>
      <c r="AW38" s="18">
        <f t="shared" si="0"/>
        <v>0.62500226828270078</v>
      </c>
    </row>
    <row r="39" spans="1:49" x14ac:dyDescent="0.3">
      <c r="A39">
        <v>67.308499999999995</v>
      </c>
      <c r="B39">
        <v>1.8325</v>
      </c>
      <c r="E39">
        <v>33.4285</v>
      </c>
      <c r="F39">
        <v>0.38669999999999999</v>
      </c>
      <c r="G39">
        <f t="shared" si="1"/>
        <v>-0.95010608036888566</v>
      </c>
      <c r="I39">
        <v>33.8748</v>
      </c>
      <c r="J39">
        <v>0.91069999999999995</v>
      </c>
      <c r="N39">
        <v>66.790999999999997</v>
      </c>
      <c r="O39">
        <v>1.8326</v>
      </c>
      <c r="R39">
        <v>32.906599999999997</v>
      </c>
      <c r="S39">
        <v>0.38890000000000002</v>
      </c>
      <c r="T39">
        <f t="shared" si="2"/>
        <v>-0.94443303782043542</v>
      </c>
      <c r="V39">
        <v>33.353000000000002</v>
      </c>
      <c r="W39">
        <v>0.91090000000000004</v>
      </c>
      <c r="AA39">
        <v>67.431899999999999</v>
      </c>
      <c r="AB39">
        <v>1.8327</v>
      </c>
      <c r="AE39">
        <v>33.548200000000001</v>
      </c>
      <c r="AF39">
        <v>0.39329999999999998</v>
      </c>
      <c r="AG39">
        <f t="shared" si="3"/>
        <v>-0.93318259954437321</v>
      </c>
      <c r="AI39">
        <v>33.994799999999998</v>
      </c>
      <c r="AJ39">
        <v>0.91100000000000003</v>
      </c>
      <c r="AO39" s="18">
        <v>11.487299999999999</v>
      </c>
      <c r="AP39" s="18">
        <v>-0.47883999999999999</v>
      </c>
      <c r="AQ39" s="18"/>
      <c r="AR39" s="18"/>
      <c r="AS39" s="18"/>
      <c r="AT39" s="18"/>
      <c r="AV39" s="18">
        <v>11.487299999999999</v>
      </c>
      <c r="AW39" s="18">
        <f t="shared" si="0"/>
        <v>0.61950159701912477</v>
      </c>
    </row>
    <row r="40" spans="1:49" x14ac:dyDescent="0.3">
      <c r="A40">
        <v>69.141099999999994</v>
      </c>
      <c r="B40">
        <v>1.8325</v>
      </c>
      <c r="E40">
        <v>34.338799999999999</v>
      </c>
      <c r="F40">
        <v>0.40699999999999997</v>
      </c>
      <c r="G40">
        <f t="shared" si="1"/>
        <v>-0.89894209353954213</v>
      </c>
      <c r="I40">
        <v>34.790100000000002</v>
      </c>
      <c r="J40">
        <v>0.91979999999999995</v>
      </c>
      <c r="N40">
        <v>68.623500000000007</v>
      </c>
      <c r="O40">
        <v>1.8325</v>
      </c>
      <c r="R40">
        <v>33.817</v>
      </c>
      <c r="S40">
        <v>0.40939999999999999</v>
      </c>
      <c r="T40">
        <f t="shared" si="2"/>
        <v>-0.89306260575494789</v>
      </c>
      <c r="V40">
        <v>34.2684</v>
      </c>
      <c r="W40">
        <v>0.91979999999999995</v>
      </c>
      <c r="AA40">
        <v>69.264600000000002</v>
      </c>
      <c r="AB40">
        <v>1.8327</v>
      </c>
      <c r="AE40">
        <v>34.458799999999997</v>
      </c>
      <c r="AF40">
        <v>0.40939999999999999</v>
      </c>
      <c r="AG40">
        <f t="shared" si="3"/>
        <v>-0.89306260575494789</v>
      </c>
      <c r="AI40">
        <v>34.9101</v>
      </c>
      <c r="AJ40">
        <v>0.91969999999999996</v>
      </c>
      <c r="AO40" s="18">
        <v>11.6065</v>
      </c>
      <c r="AP40" s="18">
        <v>-0.47</v>
      </c>
      <c r="AQ40" s="18"/>
      <c r="AR40" s="18"/>
      <c r="AS40" s="18"/>
      <c r="AT40" s="18"/>
      <c r="AV40" s="18">
        <v>11.6065</v>
      </c>
      <c r="AW40" s="18">
        <f t="shared" si="0"/>
        <v>0.62500226828270078</v>
      </c>
    </row>
    <row r="41" spans="1:49" x14ac:dyDescent="0.3">
      <c r="A41">
        <v>70.973500000000001</v>
      </c>
      <c r="B41">
        <v>1.8324</v>
      </c>
      <c r="E41">
        <v>35.259399999999999</v>
      </c>
      <c r="F41">
        <v>0.37230000000000002</v>
      </c>
      <c r="G41">
        <f t="shared" si="1"/>
        <v>-0.98805529810346582</v>
      </c>
      <c r="I41">
        <v>35.705100000000002</v>
      </c>
      <c r="J41">
        <v>0.91020000000000001</v>
      </c>
      <c r="N41">
        <v>70.456000000000003</v>
      </c>
      <c r="O41">
        <v>1.8325</v>
      </c>
      <c r="R41">
        <v>34.737699999999997</v>
      </c>
      <c r="S41">
        <v>0.37430000000000002</v>
      </c>
      <c r="T41">
        <f t="shared" si="2"/>
        <v>-0.98269766407175374</v>
      </c>
      <c r="V41">
        <v>35.183500000000002</v>
      </c>
      <c r="W41">
        <v>0.91039999999999999</v>
      </c>
      <c r="AA41">
        <v>71.097300000000004</v>
      </c>
      <c r="AB41">
        <v>1.8326</v>
      </c>
      <c r="AE41">
        <v>35.379300000000001</v>
      </c>
      <c r="AF41">
        <v>0.37630000000000002</v>
      </c>
      <c r="AG41">
        <f t="shared" si="3"/>
        <v>-0.9773685813827454</v>
      </c>
      <c r="AI41">
        <v>35.825200000000002</v>
      </c>
      <c r="AJ41">
        <v>0.91049999999999998</v>
      </c>
      <c r="AO41" s="18">
        <v>11.877599999999999</v>
      </c>
      <c r="AP41" s="18">
        <v>-0.42433999999999999</v>
      </c>
      <c r="AQ41" s="18"/>
      <c r="AR41" s="18"/>
      <c r="AS41" s="18"/>
      <c r="AT41" s="18"/>
      <c r="AV41" s="18">
        <v>11.877599999999999</v>
      </c>
      <c r="AW41" s="18">
        <f t="shared" si="0"/>
        <v>0.65420141561042333</v>
      </c>
    </row>
    <row r="42" spans="1:49" x14ac:dyDescent="0.3">
      <c r="A42">
        <v>72.805899999999994</v>
      </c>
      <c r="B42">
        <v>1.8324</v>
      </c>
      <c r="E42">
        <v>36.1691</v>
      </c>
      <c r="F42">
        <v>0.3911</v>
      </c>
      <c r="G42">
        <f t="shared" si="1"/>
        <v>-0.93879199722066864</v>
      </c>
      <c r="I42">
        <v>36.6205</v>
      </c>
      <c r="J42">
        <v>0.92049999999999998</v>
      </c>
      <c r="N42">
        <v>72.288600000000002</v>
      </c>
      <c r="O42">
        <v>1.8325</v>
      </c>
      <c r="R42">
        <v>35.647599999999997</v>
      </c>
      <c r="S42">
        <v>0.3911</v>
      </c>
      <c r="T42">
        <f t="shared" si="2"/>
        <v>-0.93879199722066864</v>
      </c>
      <c r="V42">
        <v>36.098999999999997</v>
      </c>
      <c r="W42">
        <v>0.92059999999999997</v>
      </c>
      <c r="AA42">
        <v>72.929900000000004</v>
      </c>
      <c r="AB42">
        <v>1.8327</v>
      </c>
      <c r="AE42">
        <v>36.289400000000001</v>
      </c>
      <c r="AF42">
        <v>0.39329999999999998</v>
      </c>
      <c r="AG42">
        <f t="shared" si="3"/>
        <v>-0.93318259954437321</v>
      </c>
      <c r="AI42">
        <v>36.7408</v>
      </c>
      <c r="AJ42">
        <v>0.92049999999999998</v>
      </c>
      <c r="AO42" s="18">
        <v>12.4009</v>
      </c>
      <c r="AP42" s="18">
        <v>-0.43370999999999998</v>
      </c>
      <c r="AQ42" s="18"/>
      <c r="AR42" s="18"/>
      <c r="AS42" s="18"/>
      <c r="AT42" s="18"/>
      <c r="AV42" s="18">
        <v>12.4009</v>
      </c>
      <c r="AW42" s="18">
        <f t="shared" si="0"/>
        <v>0.64810017728678559</v>
      </c>
    </row>
    <row r="43" spans="1:49" x14ac:dyDescent="0.3">
      <c r="A43">
        <v>74.638199999999998</v>
      </c>
      <c r="B43">
        <v>1.8322000000000001</v>
      </c>
      <c r="E43">
        <v>37.090499999999999</v>
      </c>
      <c r="F43">
        <v>0.35709999999999997</v>
      </c>
      <c r="G43">
        <f t="shared" si="1"/>
        <v>-1.0297394243817344</v>
      </c>
      <c r="I43">
        <v>37.535499999999999</v>
      </c>
      <c r="J43">
        <v>0.90959999999999996</v>
      </c>
      <c r="N43">
        <v>74.121099999999998</v>
      </c>
      <c r="O43">
        <v>1.8326</v>
      </c>
      <c r="R43">
        <v>36.569099999999999</v>
      </c>
      <c r="S43">
        <v>0.35899999999999999</v>
      </c>
      <c r="T43">
        <f t="shared" si="2"/>
        <v>-1.0244328904938582</v>
      </c>
      <c r="V43">
        <v>37.014299999999999</v>
      </c>
      <c r="W43">
        <v>0.90990000000000004</v>
      </c>
      <c r="AA43">
        <v>74.762699999999995</v>
      </c>
      <c r="AB43">
        <v>1.8328</v>
      </c>
      <c r="AE43">
        <v>37.210700000000003</v>
      </c>
      <c r="AF43">
        <v>0.36270000000000002</v>
      </c>
      <c r="AG43">
        <f t="shared" si="3"/>
        <v>-1.0141792326932804</v>
      </c>
      <c r="AI43">
        <v>37.655999999999999</v>
      </c>
      <c r="AJ43">
        <v>0.90990000000000004</v>
      </c>
      <c r="AO43" s="18">
        <v>12.520099999999999</v>
      </c>
      <c r="AP43" s="18">
        <v>-0.42433999999999999</v>
      </c>
      <c r="AQ43" s="18"/>
      <c r="AR43" s="18"/>
      <c r="AS43" s="18"/>
      <c r="AT43" s="18"/>
      <c r="AV43" s="18">
        <v>12.520099999999999</v>
      </c>
      <c r="AW43" s="18">
        <f t="shared" si="0"/>
        <v>0.65420141561042333</v>
      </c>
    </row>
    <row r="44" spans="1:49" x14ac:dyDescent="0.3">
      <c r="A44">
        <v>76.470500000000001</v>
      </c>
      <c r="B44">
        <v>1.8324</v>
      </c>
      <c r="E44">
        <v>37.999699999999997</v>
      </c>
      <c r="F44">
        <v>0.37430000000000002</v>
      </c>
      <c r="G44">
        <f t="shared" si="1"/>
        <v>-0.98269766407175374</v>
      </c>
      <c r="I44">
        <v>38.451000000000001</v>
      </c>
      <c r="J44">
        <v>0.9214</v>
      </c>
      <c r="N44">
        <v>75.953699999999998</v>
      </c>
      <c r="O44">
        <v>1.8326</v>
      </c>
      <c r="R44">
        <v>37.478499999999997</v>
      </c>
      <c r="S44">
        <v>0.37630000000000002</v>
      </c>
      <c r="T44">
        <f t="shared" si="2"/>
        <v>-0.9773685813827454</v>
      </c>
      <c r="V44">
        <v>37.929900000000004</v>
      </c>
      <c r="W44">
        <v>0.92130000000000001</v>
      </c>
      <c r="AA44">
        <v>76.595399999999998</v>
      </c>
      <c r="AB44">
        <v>1.8327</v>
      </c>
      <c r="AE44">
        <v>38.120100000000001</v>
      </c>
      <c r="AF44">
        <v>0.37840000000000001</v>
      </c>
      <c r="AG44">
        <f t="shared" si="3"/>
        <v>-0.9718034418044138</v>
      </c>
      <c r="AI44">
        <v>38.5715</v>
      </c>
      <c r="AJ44">
        <v>0.92120000000000002</v>
      </c>
      <c r="AO44" s="18">
        <v>12.7897</v>
      </c>
      <c r="AP44" s="18">
        <v>-0.50517000000000001</v>
      </c>
      <c r="AQ44" s="18"/>
      <c r="AR44" s="18"/>
      <c r="AS44" s="18"/>
      <c r="AT44" s="18"/>
      <c r="AV44" s="18">
        <v>12.7897</v>
      </c>
      <c r="AW44" s="18">
        <f t="shared" si="0"/>
        <v>0.60340298819937932</v>
      </c>
    </row>
    <row r="45" spans="1:49" x14ac:dyDescent="0.3">
      <c r="A45">
        <v>78.302899999999994</v>
      </c>
      <c r="B45">
        <v>1.8323</v>
      </c>
      <c r="E45">
        <v>38.921900000000001</v>
      </c>
      <c r="F45">
        <v>0.3448</v>
      </c>
      <c r="G45">
        <f t="shared" si="1"/>
        <v>-1.0647907401925991</v>
      </c>
      <c r="I45">
        <v>39.366199999999999</v>
      </c>
      <c r="J45">
        <v>0.90900000000000003</v>
      </c>
      <c r="N45">
        <v>77.786199999999994</v>
      </c>
      <c r="O45">
        <v>1.8324</v>
      </c>
      <c r="R45">
        <v>38.400599999999997</v>
      </c>
      <c r="S45">
        <v>0.3448</v>
      </c>
      <c r="T45">
        <f t="shared" si="2"/>
        <v>-1.0647907401925991</v>
      </c>
      <c r="V45">
        <v>38.845199999999998</v>
      </c>
      <c r="W45">
        <v>0.90939999999999999</v>
      </c>
      <c r="AA45">
        <v>78.428100000000001</v>
      </c>
      <c r="AB45">
        <v>1.8327</v>
      </c>
      <c r="AE45">
        <v>39.042099999999998</v>
      </c>
      <c r="AF45">
        <v>0.3483</v>
      </c>
      <c r="AG45">
        <f t="shared" si="3"/>
        <v>-1.0546911016101816</v>
      </c>
      <c r="AI45">
        <v>39.486800000000002</v>
      </c>
      <c r="AJ45">
        <v>0.90939999999999999</v>
      </c>
      <c r="AO45" s="18">
        <v>13.313000000000001</v>
      </c>
      <c r="AP45" s="18">
        <v>-0.52222000000000002</v>
      </c>
      <c r="AQ45" s="18"/>
      <c r="AR45" s="18"/>
      <c r="AS45" s="18"/>
      <c r="AT45" s="18"/>
      <c r="AV45" s="18">
        <v>13.313000000000001</v>
      </c>
      <c r="AW45" s="18">
        <f t="shared" si="0"/>
        <v>0.5932021762877232</v>
      </c>
    </row>
    <row r="46" spans="1:49" x14ac:dyDescent="0.3">
      <c r="A46">
        <v>80.135199999999998</v>
      </c>
      <c r="B46">
        <v>1.8324</v>
      </c>
      <c r="E46">
        <v>39.830399999999997</v>
      </c>
      <c r="F46">
        <v>0.35899999999999999</v>
      </c>
      <c r="G46">
        <f t="shared" si="1"/>
        <v>-1.0244328904938582</v>
      </c>
      <c r="I46">
        <v>40.281700000000001</v>
      </c>
      <c r="J46">
        <v>0.92210000000000003</v>
      </c>
      <c r="N46">
        <v>79.618700000000004</v>
      </c>
      <c r="O46">
        <v>1.8326</v>
      </c>
      <c r="R46">
        <v>39.309600000000003</v>
      </c>
      <c r="S46">
        <v>0.36080000000000001</v>
      </c>
      <c r="T46">
        <f t="shared" si="2"/>
        <v>-1.0194314907936683</v>
      </c>
      <c r="V46">
        <v>39.760899999999999</v>
      </c>
      <c r="W46">
        <v>0.92210000000000003</v>
      </c>
      <c r="AA46">
        <v>80.260800000000003</v>
      </c>
      <c r="AB46">
        <v>1.8326</v>
      </c>
      <c r="AE46">
        <v>39.951099999999997</v>
      </c>
      <c r="AF46">
        <v>0.36459999999999998</v>
      </c>
      <c r="AG46">
        <f t="shared" si="3"/>
        <v>-1.0089544167375744</v>
      </c>
      <c r="AI46">
        <v>40.402500000000003</v>
      </c>
      <c r="AJ46">
        <v>0.92200000000000004</v>
      </c>
      <c r="AO46" s="18">
        <v>13.433199999999999</v>
      </c>
      <c r="AP46" s="18">
        <v>-0.50517000000000001</v>
      </c>
      <c r="AQ46" s="18"/>
      <c r="AR46" s="18"/>
      <c r="AS46" s="18"/>
      <c r="AT46" s="18"/>
      <c r="AV46" s="18">
        <v>13.433199999999999</v>
      </c>
      <c r="AW46" s="18">
        <f t="shared" si="0"/>
        <v>0.60340298819937932</v>
      </c>
    </row>
    <row r="47" spans="1:49" x14ac:dyDescent="0.3">
      <c r="A47">
        <v>81.967399999999998</v>
      </c>
      <c r="B47">
        <v>1.8320000000000001</v>
      </c>
      <c r="E47">
        <v>40.753500000000003</v>
      </c>
      <c r="F47">
        <v>0.3286</v>
      </c>
      <c r="G47">
        <f t="shared" si="1"/>
        <v>-1.1129140733789693</v>
      </c>
      <c r="I47">
        <v>41.197099999999999</v>
      </c>
      <c r="J47">
        <v>0.90849999999999997</v>
      </c>
      <c r="N47">
        <v>81.4512</v>
      </c>
      <c r="O47">
        <v>1.8324</v>
      </c>
      <c r="R47">
        <v>40.232599999999998</v>
      </c>
      <c r="S47">
        <v>0.33179999999999998</v>
      </c>
      <c r="T47">
        <f t="shared" si="2"/>
        <v>-1.103222901225793</v>
      </c>
      <c r="V47">
        <v>40.676400000000001</v>
      </c>
      <c r="W47">
        <v>0.90880000000000005</v>
      </c>
      <c r="AA47">
        <v>82.093299999999999</v>
      </c>
      <c r="AB47">
        <v>1.8325</v>
      </c>
      <c r="AE47">
        <v>40.873899999999999</v>
      </c>
      <c r="AF47">
        <v>0.33650000000000002</v>
      </c>
      <c r="AG47">
        <f t="shared" si="3"/>
        <v>-1.0891571298973546</v>
      </c>
      <c r="AI47">
        <v>41.317900000000002</v>
      </c>
      <c r="AJ47">
        <v>0.90880000000000005</v>
      </c>
      <c r="AO47" s="18">
        <v>13.7034</v>
      </c>
      <c r="AP47" s="18">
        <v>-0.46107999999999999</v>
      </c>
      <c r="AQ47" s="18"/>
      <c r="AR47" s="18"/>
      <c r="AS47" s="18"/>
      <c r="AT47" s="18"/>
      <c r="AV47" s="18">
        <v>13.7034</v>
      </c>
      <c r="AW47" s="18">
        <f t="shared" si="0"/>
        <v>0.63060222720189707</v>
      </c>
    </row>
    <row r="48" spans="1:49" x14ac:dyDescent="0.3">
      <c r="A48">
        <v>83.799499999999995</v>
      </c>
      <c r="B48">
        <v>1.8321000000000001</v>
      </c>
      <c r="E48">
        <v>41.6614</v>
      </c>
      <c r="F48">
        <v>0.34649999999999997</v>
      </c>
      <c r="G48">
        <f t="shared" si="1"/>
        <v>-1.0598724603521792</v>
      </c>
      <c r="I48">
        <v>42.112699999999997</v>
      </c>
      <c r="J48">
        <v>0.92279999999999995</v>
      </c>
      <c r="N48">
        <v>83.283500000000004</v>
      </c>
      <c r="O48">
        <v>1.8323</v>
      </c>
      <c r="R48">
        <v>41.140900000000002</v>
      </c>
      <c r="S48">
        <v>0.3483</v>
      </c>
      <c r="T48">
        <f t="shared" si="2"/>
        <v>-1.0546911016101816</v>
      </c>
      <c r="V48">
        <v>41.592199999999998</v>
      </c>
      <c r="W48">
        <v>0.92279999999999995</v>
      </c>
      <c r="AA48">
        <v>83.925899999999999</v>
      </c>
      <c r="AB48">
        <v>1.8325</v>
      </c>
      <c r="AE48">
        <v>41.782299999999999</v>
      </c>
      <c r="AF48">
        <v>0.35</v>
      </c>
      <c r="AG48">
        <f t="shared" si="3"/>
        <v>-1.0498221244986778</v>
      </c>
      <c r="AI48">
        <v>42.233600000000003</v>
      </c>
      <c r="AJ48">
        <v>0.92269999999999996</v>
      </c>
      <c r="AO48" s="18">
        <v>14.226599999999999</v>
      </c>
      <c r="AP48" s="18">
        <v>-0.47</v>
      </c>
      <c r="AQ48" s="18"/>
      <c r="AR48" s="18"/>
      <c r="AS48" s="18"/>
      <c r="AT48" s="18"/>
      <c r="AV48" s="18">
        <v>14.226599999999999</v>
      </c>
      <c r="AW48" s="18">
        <f t="shared" si="0"/>
        <v>0.62500226828270078</v>
      </c>
    </row>
    <row r="49" spans="1:49" x14ac:dyDescent="0.3">
      <c r="A49">
        <v>85.631500000000003</v>
      </c>
      <c r="B49">
        <v>1.8320000000000001</v>
      </c>
      <c r="E49">
        <v>42.5852</v>
      </c>
      <c r="F49">
        <v>0.31530000000000002</v>
      </c>
      <c r="G49">
        <f t="shared" si="1"/>
        <v>-1.1542307124311217</v>
      </c>
      <c r="I49">
        <v>43.028100000000002</v>
      </c>
      <c r="J49">
        <v>0.90790000000000004</v>
      </c>
      <c r="N49">
        <v>85.115799999999993</v>
      </c>
      <c r="O49">
        <v>1.8323</v>
      </c>
      <c r="R49">
        <v>42.064599999999999</v>
      </c>
      <c r="S49">
        <v>0.31819999999999998</v>
      </c>
      <c r="T49">
        <f t="shared" si="2"/>
        <v>-1.1450751630784506</v>
      </c>
      <c r="V49">
        <v>42.5077</v>
      </c>
      <c r="W49">
        <v>0.90820000000000001</v>
      </c>
      <c r="AA49">
        <v>85.758399999999995</v>
      </c>
      <c r="AB49">
        <v>1.8325</v>
      </c>
      <c r="AE49">
        <v>42.7059</v>
      </c>
      <c r="AF49">
        <v>0.3211</v>
      </c>
      <c r="AG49">
        <f t="shared" si="3"/>
        <v>-1.1360026778866688</v>
      </c>
      <c r="AI49">
        <v>43.149099999999997</v>
      </c>
      <c r="AJ49">
        <v>0.90820000000000001</v>
      </c>
      <c r="AO49" s="18">
        <v>14.345800000000001</v>
      </c>
      <c r="AP49" s="18">
        <v>-0.45193</v>
      </c>
      <c r="AQ49" s="18"/>
      <c r="AR49" s="18"/>
      <c r="AS49" s="18"/>
      <c r="AT49" s="18"/>
      <c r="AV49" s="18">
        <v>14.345800000000001</v>
      </c>
      <c r="AW49" s="18">
        <f t="shared" si="0"/>
        <v>0.6363987160760719</v>
      </c>
    </row>
    <row r="50" spans="1:49" x14ac:dyDescent="0.3">
      <c r="A50">
        <v>87.463399999999993</v>
      </c>
      <c r="B50">
        <v>1.8319000000000001</v>
      </c>
      <c r="E50">
        <v>43.492600000000003</v>
      </c>
      <c r="F50">
        <v>0.33179999999999998</v>
      </c>
      <c r="G50">
        <f t="shared" si="1"/>
        <v>-1.103222901225793</v>
      </c>
      <c r="I50">
        <v>43.943800000000003</v>
      </c>
      <c r="J50">
        <v>0.92369999999999997</v>
      </c>
      <c r="N50">
        <v>86.947999999999993</v>
      </c>
      <c r="O50">
        <v>1.8321000000000001</v>
      </c>
      <c r="R50">
        <v>42.972299999999997</v>
      </c>
      <c r="S50">
        <v>0.33329999999999999</v>
      </c>
      <c r="T50">
        <f t="shared" si="2"/>
        <v>-1.098712293668443</v>
      </c>
      <c r="V50">
        <v>43.4236</v>
      </c>
      <c r="W50">
        <v>0.92359999999999998</v>
      </c>
      <c r="AA50">
        <v>87.590699999999998</v>
      </c>
      <c r="AB50">
        <v>1.8323</v>
      </c>
      <c r="AE50">
        <v>43.613599999999998</v>
      </c>
      <c r="AF50">
        <v>0.33489999999999998</v>
      </c>
      <c r="AG50">
        <f t="shared" si="3"/>
        <v>-1.0939232991819783</v>
      </c>
      <c r="AI50">
        <v>44.064999999999998</v>
      </c>
      <c r="AJ50">
        <v>0.92359999999999998</v>
      </c>
      <c r="AO50" s="18">
        <v>14.616</v>
      </c>
      <c r="AP50" s="18">
        <v>-0.53905000000000003</v>
      </c>
      <c r="AQ50" s="18"/>
      <c r="AR50" s="18"/>
      <c r="AS50" s="18"/>
      <c r="AT50" s="18"/>
      <c r="AV50" s="18">
        <v>14.616</v>
      </c>
      <c r="AW50" s="18">
        <f t="shared" si="0"/>
        <v>0.58330212626218592</v>
      </c>
    </row>
    <row r="51" spans="1:49" x14ac:dyDescent="0.3">
      <c r="A51">
        <v>89.295199999999994</v>
      </c>
      <c r="B51">
        <v>1.8315999999999999</v>
      </c>
      <c r="E51">
        <v>44.417200000000001</v>
      </c>
      <c r="F51">
        <v>0.30430000000000001</v>
      </c>
      <c r="G51">
        <f t="shared" si="1"/>
        <v>-1.1897412220792116</v>
      </c>
      <c r="I51">
        <v>44.859200000000001</v>
      </c>
      <c r="J51">
        <v>0.90710000000000002</v>
      </c>
      <c r="N51">
        <v>88.780199999999994</v>
      </c>
      <c r="O51">
        <v>1.8322000000000001</v>
      </c>
      <c r="R51">
        <v>43.896900000000002</v>
      </c>
      <c r="S51">
        <v>0.30430000000000001</v>
      </c>
      <c r="T51">
        <f t="shared" si="2"/>
        <v>-1.1897412220792116</v>
      </c>
      <c r="V51">
        <v>44.339199999999998</v>
      </c>
      <c r="W51">
        <v>0.90759999999999996</v>
      </c>
      <c r="AA51">
        <v>89.423000000000002</v>
      </c>
      <c r="AB51">
        <v>1.8322000000000001</v>
      </c>
      <c r="AE51">
        <v>44.538200000000003</v>
      </c>
      <c r="AF51">
        <v>0.30840000000000001</v>
      </c>
      <c r="AG51">
        <f t="shared" si="3"/>
        <v>-1.1763576372929625</v>
      </c>
      <c r="AI51">
        <v>44.980499999999999</v>
      </c>
      <c r="AJ51">
        <v>0.90749999999999997</v>
      </c>
      <c r="AO51" s="18">
        <v>15.1393</v>
      </c>
      <c r="AP51" s="18">
        <v>-0.55547000000000002</v>
      </c>
      <c r="AQ51" s="18"/>
      <c r="AR51" s="18"/>
      <c r="AS51" s="18"/>
      <c r="AT51" s="18"/>
      <c r="AV51" s="18">
        <v>15.1393</v>
      </c>
      <c r="AW51" s="18">
        <f t="shared" si="0"/>
        <v>0.57380251063002241</v>
      </c>
    </row>
    <row r="52" spans="1:49" x14ac:dyDescent="0.3">
      <c r="A52">
        <v>91.126800000000003</v>
      </c>
      <c r="B52">
        <v>1.8317000000000001</v>
      </c>
      <c r="E52">
        <v>45.323799999999999</v>
      </c>
      <c r="F52">
        <v>0.31819999999999998</v>
      </c>
      <c r="G52">
        <f t="shared" si="1"/>
        <v>-1.1450751630784506</v>
      </c>
      <c r="I52">
        <v>45.775100000000002</v>
      </c>
      <c r="J52">
        <v>0.92449999999999999</v>
      </c>
      <c r="N52">
        <v>90.612399999999994</v>
      </c>
      <c r="O52">
        <v>1.8322000000000001</v>
      </c>
      <c r="R52">
        <v>44.803899999999999</v>
      </c>
      <c r="S52">
        <v>0.3196</v>
      </c>
      <c r="T52">
        <f t="shared" si="2"/>
        <v>-1.1406850650900175</v>
      </c>
      <c r="V52">
        <v>45.255200000000002</v>
      </c>
      <c r="W52">
        <v>0.92449999999999999</v>
      </c>
      <c r="AA52">
        <v>91.255200000000002</v>
      </c>
      <c r="AB52">
        <v>1.8323</v>
      </c>
      <c r="AE52">
        <v>45.4452</v>
      </c>
      <c r="AF52">
        <v>0.3211</v>
      </c>
      <c r="AG52">
        <f t="shared" si="3"/>
        <v>-1.1360026778866688</v>
      </c>
      <c r="AI52">
        <v>45.896500000000003</v>
      </c>
      <c r="AJ52">
        <v>0.9244</v>
      </c>
      <c r="AO52" s="18">
        <v>15.2584</v>
      </c>
      <c r="AP52" s="18">
        <v>-0.53905000000000003</v>
      </c>
      <c r="AQ52" s="18"/>
      <c r="AR52" s="18"/>
      <c r="AS52" s="18"/>
      <c r="AT52" s="18"/>
      <c r="AV52" s="18">
        <v>15.2584</v>
      </c>
      <c r="AW52" s="18">
        <f t="shared" si="0"/>
        <v>0.58330212626218592</v>
      </c>
    </row>
    <row r="53" spans="1:49" x14ac:dyDescent="0.3">
      <c r="A53">
        <v>92.958500000000001</v>
      </c>
      <c r="B53">
        <v>1.8315999999999999</v>
      </c>
      <c r="E53">
        <v>46.249299999999998</v>
      </c>
      <c r="F53">
        <v>0.29049999999999998</v>
      </c>
      <c r="G53">
        <f t="shared" si="1"/>
        <v>-1.2361517026901712</v>
      </c>
      <c r="I53">
        <v>46.6905</v>
      </c>
      <c r="J53">
        <v>0.90649999999999997</v>
      </c>
      <c r="N53">
        <v>92.444500000000005</v>
      </c>
      <c r="O53">
        <v>1.8320000000000001</v>
      </c>
      <c r="R53">
        <v>45.729399999999998</v>
      </c>
      <c r="S53">
        <v>0.29409999999999997</v>
      </c>
      <c r="T53">
        <f t="shared" si="2"/>
        <v>-1.2238354334221877</v>
      </c>
      <c r="V53">
        <v>46.170900000000003</v>
      </c>
      <c r="W53">
        <v>0.90669999999999995</v>
      </c>
      <c r="AA53">
        <v>93.087400000000002</v>
      </c>
      <c r="AB53">
        <v>1.8321000000000001</v>
      </c>
      <c r="AE53">
        <v>46.3705</v>
      </c>
      <c r="AF53">
        <v>0.29659999999999997</v>
      </c>
      <c r="AG53">
        <f t="shared" si="3"/>
        <v>-1.2153708492783055</v>
      </c>
      <c r="AI53">
        <v>46.812100000000001</v>
      </c>
      <c r="AJ53">
        <v>0.90680000000000005</v>
      </c>
      <c r="AO53" s="18">
        <v>15.5296</v>
      </c>
      <c r="AP53" s="18">
        <v>-0.50517000000000001</v>
      </c>
      <c r="AQ53" s="18"/>
      <c r="AR53" s="18"/>
      <c r="AS53" s="18"/>
      <c r="AT53" s="18"/>
      <c r="AV53" s="18">
        <v>15.5296</v>
      </c>
      <c r="AW53" s="18">
        <f t="shared" si="0"/>
        <v>0.60340298819937932</v>
      </c>
    </row>
    <row r="54" spans="1:49" x14ac:dyDescent="0.3">
      <c r="A54">
        <v>94.789900000000003</v>
      </c>
      <c r="B54">
        <v>1.8311999999999999</v>
      </c>
      <c r="E54">
        <v>47.155299999999997</v>
      </c>
      <c r="F54">
        <v>0.30430000000000001</v>
      </c>
      <c r="G54">
        <f t="shared" si="1"/>
        <v>-1.1897412220792116</v>
      </c>
      <c r="I54">
        <v>47.606499999999997</v>
      </c>
      <c r="J54">
        <v>0.9254</v>
      </c>
      <c r="N54">
        <v>94.276499999999999</v>
      </c>
      <c r="O54">
        <v>1.8319000000000001</v>
      </c>
      <c r="R54">
        <v>46.635599999999997</v>
      </c>
      <c r="S54">
        <v>0.30570000000000003</v>
      </c>
      <c r="T54">
        <f t="shared" si="2"/>
        <v>-1.1851510500853482</v>
      </c>
      <c r="V54">
        <v>47.0869</v>
      </c>
      <c r="W54">
        <v>0.9254</v>
      </c>
      <c r="AA54">
        <v>94.919499999999999</v>
      </c>
      <c r="AB54">
        <v>1.8319000000000001</v>
      </c>
      <c r="AE54">
        <v>47.276899999999998</v>
      </c>
      <c r="AF54">
        <v>0.307</v>
      </c>
      <c r="AG54">
        <f t="shared" si="3"/>
        <v>-1.18090753139494</v>
      </c>
      <c r="AI54">
        <v>47.728099999999998</v>
      </c>
      <c r="AJ54">
        <v>0.92520000000000002</v>
      </c>
      <c r="AO54" s="18">
        <v>16.052800000000001</v>
      </c>
      <c r="AP54" s="18">
        <v>-0.50517000000000001</v>
      </c>
      <c r="AQ54" s="18"/>
      <c r="AR54" s="18"/>
      <c r="AS54" s="18"/>
      <c r="AT54" s="18"/>
      <c r="AV54" s="18">
        <v>16.052800000000001</v>
      </c>
      <c r="AW54" s="18">
        <f t="shared" si="0"/>
        <v>0.60340298819937932</v>
      </c>
    </row>
    <row r="55" spans="1:49" x14ac:dyDescent="0.3">
      <c r="A55">
        <v>96.621099999999998</v>
      </c>
      <c r="B55">
        <v>1.8312999999999999</v>
      </c>
      <c r="E55">
        <v>48.081800000000001</v>
      </c>
      <c r="F55">
        <v>0.27889999999999998</v>
      </c>
      <c r="G55">
        <f t="shared" si="1"/>
        <v>-1.276901984348694</v>
      </c>
      <c r="I55">
        <v>48.521999999999998</v>
      </c>
      <c r="J55">
        <v>0.90559999999999996</v>
      </c>
      <c r="N55">
        <v>96.1083</v>
      </c>
      <c r="O55">
        <v>1.8318000000000001</v>
      </c>
      <c r="R55">
        <v>47.562100000000001</v>
      </c>
      <c r="S55">
        <v>0.28000000000000003</v>
      </c>
      <c r="T55">
        <f t="shared" si="2"/>
        <v>-1.2729656758128873</v>
      </c>
      <c r="V55">
        <v>48.002600000000001</v>
      </c>
      <c r="W55">
        <v>0.90600000000000003</v>
      </c>
      <c r="AA55">
        <v>96.751199999999997</v>
      </c>
      <c r="AB55">
        <v>1.8317000000000001</v>
      </c>
      <c r="AE55">
        <v>48.203099999999999</v>
      </c>
      <c r="AF55">
        <v>0.2823</v>
      </c>
      <c r="AG55">
        <f t="shared" si="3"/>
        <v>-1.2647849437226935</v>
      </c>
      <c r="AI55">
        <v>48.643700000000003</v>
      </c>
      <c r="AJ55">
        <v>0.90610000000000002</v>
      </c>
      <c r="AO55" s="18">
        <v>16.171800000000001</v>
      </c>
      <c r="AP55" s="18">
        <v>-0.49642999999999998</v>
      </c>
      <c r="AQ55" s="18"/>
      <c r="AR55" s="18"/>
      <c r="AS55" s="18"/>
      <c r="AT55" s="18"/>
      <c r="AV55" s="18">
        <v>16.171800000000001</v>
      </c>
      <c r="AW55" s="18">
        <f t="shared" si="0"/>
        <v>0.60869984385767062</v>
      </c>
    </row>
    <row r="56" spans="1:49" x14ac:dyDescent="0.3">
      <c r="A56">
        <v>98.452200000000005</v>
      </c>
      <c r="B56">
        <v>1.8309</v>
      </c>
      <c r="E56">
        <v>48.986800000000002</v>
      </c>
      <c r="F56">
        <v>0.29170000000000001</v>
      </c>
      <c r="G56">
        <f t="shared" si="1"/>
        <v>-1.2320294021084612</v>
      </c>
      <c r="I56">
        <v>49.437899999999999</v>
      </c>
      <c r="J56">
        <v>0.92620000000000002</v>
      </c>
      <c r="N56">
        <v>97.94</v>
      </c>
      <c r="O56">
        <v>1.8315999999999999</v>
      </c>
      <c r="R56">
        <v>48.467500000000001</v>
      </c>
      <c r="S56">
        <v>0.29289999999999999</v>
      </c>
      <c r="T56">
        <f t="shared" si="2"/>
        <v>-1.2279240251484493</v>
      </c>
      <c r="V56">
        <v>48.918700000000001</v>
      </c>
      <c r="W56">
        <v>0.92620000000000002</v>
      </c>
      <c r="AA56">
        <v>98.582999999999998</v>
      </c>
      <c r="AB56">
        <v>1.8317000000000001</v>
      </c>
      <c r="AE56">
        <v>49.108600000000003</v>
      </c>
      <c r="AF56">
        <v>0.2954</v>
      </c>
      <c r="AG56">
        <f t="shared" si="3"/>
        <v>-1.2194249088848577</v>
      </c>
      <c r="AI56">
        <v>49.559800000000003</v>
      </c>
      <c r="AJ56">
        <v>0.92600000000000005</v>
      </c>
      <c r="AO56" s="18">
        <v>16.442900000000002</v>
      </c>
      <c r="AP56" s="18">
        <v>-0.58770999999999995</v>
      </c>
      <c r="AQ56" s="18"/>
      <c r="AR56" s="18"/>
      <c r="AS56" s="18"/>
      <c r="AT56" s="18"/>
      <c r="AV56" s="18">
        <v>16.442900000000002</v>
      </c>
      <c r="AW56" s="18">
        <f t="shared" si="0"/>
        <v>0.55559814880052649</v>
      </c>
    </row>
    <row r="57" spans="1:49" x14ac:dyDescent="0.3">
      <c r="A57">
        <v>100.28319999999999</v>
      </c>
      <c r="B57">
        <v>1.8309</v>
      </c>
      <c r="E57">
        <v>49.914200000000001</v>
      </c>
      <c r="F57">
        <v>0.26619999999999999</v>
      </c>
      <c r="G57">
        <f t="shared" si="1"/>
        <v>-1.3235073730211258</v>
      </c>
      <c r="I57">
        <v>50.353499999999997</v>
      </c>
      <c r="J57">
        <v>0.90500000000000003</v>
      </c>
      <c r="N57">
        <v>99.771699999999996</v>
      </c>
      <c r="O57">
        <v>1.8318000000000001</v>
      </c>
      <c r="R57">
        <v>49.394799999999996</v>
      </c>
      <c r="S57">
        <v>0.26919999999999999</v>
      </c>
      <c r="T57">
        <f t="shared" si="2"/>
        <v>-1.3123006812115643</v>
      </c>
      <c r="V57">
        <v>49.834400000000002</v>
      </c>
      <c r="W57">
        <v>0.9052</v>
      </c>
      <c r="AA57">
        <v>100.4145</v>
      </c>
      <c r="AB57">
        <v>1.8312999999999999</v>
      </c>
      <c r="AE57">
        <v>50.035699999999999</v>
      </c>
      <c r="AF57">
        <v>0.27129999999999999</v>
      </c>
      <c r="AG57">
        <f t="shared" si="3"/>
        <v>-1.3045300593172511</v>
      </c>
      <c r="AI57">
        <v>50.4754</v>
      </c>
      <c r="AJ57">
        <v>0.90529999999999999</v>
      </c>
      <c r="AO57" s="18">
        <v>16.966200000000001</v>
      </c>
      <c r="AP57" s="18">
        <v>-0.60348999999999997</v>
      </c>
      <c r="AQ57" s="18"/>
      <c r="AR57" s="18"/>
      <c r="AS57" s="18"/>
      <c r="AT57" s="18"/>
      <c r="AV57" s="18">
        <v>16.966200000000001</v>
      </c>
      <c r="AW57" s="18">
        <f t="shared" si="0"/>
        <v>0.5468996218895551</v>
      </c>
    </row>
    <row r="58" spans="1:49" x14ac:dyDescent="0.3">
      <c r="A58">
        <v>102.1139</v>
      </c>
      <c r="B58">
        <v>1.8307</v>
      </c>
      <c r="E58">
        <v>50.8185</v>
      </c>
      <c r="F58">
        <v>0.28000000000000003</v>
      </c>
      <c r="G58">
        <f t="shared" si="1"/>
        <v>-1.2729656758128873</v>
      </c>
      <c r="I58">
        <v>51.269500000000001</v>
      </c>
      <c r="J58">
        <v>0.92710000000000004</v>
      </c>
      <c r="N58">
        <v>101.6033</v>
      </c>
      <c r="O58">
        <v>1.8312999999999999</v>
      </c>
      <c r="R58">
        <v>50.299399999999999</v>
      </c>
      <c r="S58">
        <v>0.28110000000000002</v>
      </c>
      <c r="T58">
        <f t="shared" si="2"/>
        <v>-1.2690448010696509</v>
      </c>
      <c r="V58">
        <v>50.750599999999999</v>
      </c>
      <c r="W58">
        <v>0.92720000000000002</v>
      </c>
      <c r="AA58">
        <v>102.2458</v>
      </c>
      <c r="AB58">
        <v>1.8312999999999999</v>
      </c>
      <c r="AE58">
        <v>50.9405</v>
      </c>
      <c r="AF58">
        <v>0.2823</v>
      </c>
      <c r="AG58">
        <f t="shared" si="3"/>
        <v>-1.2647849437226935</v>
      </c>
      <c r="AI58">
        <v>51.391599999999997</v>
      </c>
      <c r="AJ58">
        <v>0.92700000000000005</v>
      </c>
      <c r="AO58" s="18">
        <v>17.085100000000001</v>
      </c>
      <c r="AP58" s="18">
        <v>-0.57982</v>
      </c>
      <c r="AQ58" s="18"/>
      <c r="AR58" s="18"/>
      <c r="AS58" s="18"/>
      <c r="AT58" s="18"/>
      <c r="AV58" s="18">
        <v>17.085100000000001</v>
      </c>
      <c r="AW58" s="18">
        <f t="shared" si="0"/>
        <v>0.55999915734228156</v>
      </c>
    </row>
    <row r="59" spans="1:49" x14ac:dyDescent="0.3">
      <c r="A59">
        <v>103.94459999999999</v>
      </c>
      <c r="B59">
        <v>1.8306</v>
      </c>
      <c r="E59">
        <v>51.746699999999997</v>
      </c>
      <c r="F59">
        <v>0.25640000000000002</v>
      </c>
      <c r="G59">
        <f t="shared" si="1"/>
        <v>-1.361016553935622</v>
      </c>
      <c r="I59">
        <v>52.185099999999998</v>
      </c>
      <c r="J59">
        <v>0.90410000000000001</v>
      </c>
      <c r="N59">
        <v>103.4346</v>
      </c>
      <c r="O59">
        <v>1.8312999999999999</v>
      </c>
      <c r="R59">
        <v>51.227800000000002</v>
      </c>
      <c r="S59">
        <v>0.25740000000000002</v>
      </c>
      <c r="T59">
        <f t="shared" si="2"/>
        <v>-1.3571239838201108</v>
      </c>
      <c r="V59">
        <v>51.6663</v>
      </c>
      <c r="W59">
        <v>0.90429999999999999</v>
      </c>
      <c r="AA59">
        <v>104.077</v>
      </c>
      <c r="AB59">
        <v>1.8310999999999999</v>
      </c>
      <c r="AE59">
        <v>51.868499999999997</v>
      </c>
      <c r="AF59">
        <v>0.26019999999999999</v>
      </c>
      <c r="AG59">
        <f t="shared" si="3"/>
        <v>-1.3463047129037322</v>
      </c>
      <c r="AI59">
        <v>52.307299999999998</v>
      </c>
      <c r="AJ59">
        <v>0.90439999999999998</v>
      </c>
      <c r="AO59" s="18">
        <v>17.356400000000001</v>
      </c>
      <c r="AP59" s="18">
        <v>-0.53905000000000003</v>
      </c>
      <c r="AQ59" s="18"/>
      <c r="AR59" s="18"/>
      <c r="AS59" s="18"/>
      <c r="AT59" s="18"/>
      <c r="AV59" s="18">
        <v>17.356400000000001</v>
      </c>
      <c r="AW59" s="18">
        <f t="shared" si="0"/>
        <v>0.58330212626218592</v>
      </c>
    </row>
    <row r="60" spans="1:49" x14ac:dyDescent="0.3">
      <c r="A60">
        <v>105.77500000000001</v>
      </c>
      <c r="B60">
        <v>1.8302</v>
      </c>
      <c r="E60">
        <v>52.650300000000001</v>
      </c>
      <c r="F60">
        <v>0.26719999999999999</v>
      </c>
      <c r="G60">
        <f t="shared" si="1"/>
        <v>-1.3197578373196464</v>
      </c>
      <c r="I60">
        <v>53.101199999999999</v>
      </c>
      <c r="J60">
        <v>0.92800000000000005</v>
      </c>
      <c r="N60">
        <v>105.2658</v>
      </c>
      <c r="O60">
        <v>1.8310999999999999</v>
      </c>
      <c r="R60">
        <v>52.131500000000003</v>
      </c>
      <c r="S60">
        <v>0.26919999999999999</v>
      </c>
      <c r="T60">
        <f t="shared" si="2"/>
        <v>-1.3123006812115643</v>
      </c>
      <c r="V60">
        <v>52.582500000000003</v>
      </c>
      <c r="W60">
        <v>0.92800000000000005</v>
      </c>
      <c r="AA60">
        <v>105.9079</v>
      </c>
      <c r="AB60">
        <v>1.8308</v>
      </c>
      <c r="AE60">
        <v>52.772500000000001</v>
      </c>
      <c r="AF60">
        <v>0.26919999999999999</v>
      </c>
      <c r="AG60">
        <f t="shared" si="3"/>
        <v>-1.3123006812115643</v>
      </c>
      <c r="AI60">
        <v>53.223500000000001</v>
      </c>
      <c r="AJ60">
        <v>0.92789999999999995</v>
      </c>
      <c r="AO60" s="18">
        <v>17.8796</v>
      </c>
      <c r="AP60" s="18">
        <v>-0.54732000000000003</v>
      </c>
      <c r="AQ60" s="18"/>
      <c r="AR60" s="18"/>
      <c r="AS60" s="18"/>
      <c r="AT60" s="18"/>
      <c r="AV60" s="18">
        <v>17.8796</v>
      </c>
      <c r="AW60" s="18">
        <f t="shared" si="0"/>
        <v>0.57849810966664117</v>
      </c>
    </row>
    <row r="61" spans="1:49" x14ac:dyDescent="0.3">
      <c r="A61">
        <v>107.60509999999999</v>
      </c>
      <c r="B61">
        <v>1.83</v>
      </c>
      <c r="E61">
        <v>53.579500000000003</v>
      </c>
      <c r="F61">
        <v>0.24479999999999999</v>
      </c>
      <c r="G61">
        <f t="shared" si="1"/>
        <v>-1.4073137283439661</v>
      </c>
      <c r="I61">
        <v>54.0169</v>
      </c>
      <c r="J61">
        <v>0.90339999999999998</v>
      </c>
      <c r="N61">
        <v>107.0966</v>
      </c>
      <c r="O61">
        <v>1.8306</v>
      </c>
      <c r="R61">
        <v>53.060699999999997</v>
      </c>
      <c r="S61">
        <v>0.2465</v>
      </c>
      <c r="T61">
        <f t="shared" si="2"/>
        <v>-1.4003932854993923</v>
      </c>
      <c r="V61">
        <v>53.498199999999997</v>
      </c>
      <c r="W61">
        <v>0.90349999999999997</v>
      </c>
      <c r="AA61">
        <v>107.73860000000001</v>
      </c>
      <c r="AB61">
        <v>1.8305</v>
      </c>
      <c r="AE61">
        <v>53.701500000000003</v>
      </c>
      <c r="AF61">
        <v>0.2482</v>
      </c>
      <c r="AG61">
        <f t="shared" si="3"/>
        <v>-1.3935204062116302</v>
      </c>
      <c r="AI61">
        <v>54.139200000000002</v>
      </c>
      <c r="AJ61">
        <v>0.90359999999999996</v>
      </c>
      <c r="AO61" s="18">
        <v>17.9986</v>
      </c>
      <c r="AP61" s="18">
        <v>-0.53905000000000003</v>
      </c>
      <c r="AQ61" s="18"/>
      <c r="AR61" s="18"/>
      <c r="AS61" s="18"/>
      <c r="AT61" s="18"/>
      <c r="AV61" s="18">
        <v>17.9986</v>
      </c>
      <c r="AW61" s="18">
        <f t="shared" si="0"/>
        <v>0.58330212626218592</v>
      </c>
    </row>
    <row r="62" spans="1:49" x14ac:dyDescent="0.3">
      <c r="A62">
        <v>109.4349</v>
      </c>
      <c r="B62">
        <v>1.8295999999999999</v>
      </c>
      <c r="E62">
        <v>54.482199999999999</v>
      </c>
      <c r="F62">
        <v>0.25640000000000002</v>
      </c>
      <c r="G62">
        <f t="shared" si="1"/>
        <v>-1.361016553935622</v>
      </c>
      <c r="I62">
        <v>54.933100000000003</v>
      </c>
      <c r="J62">
        <v>0.92900000000000005</v>
      </c>
      <c r="N62">
        <v>108.9273</v>
      </c>
      <c r="O62">
        <v>1.8308</v>
      </c>
      <c r="R62">
        <v>53.9636</v>
      </c>
      <c r="S62">
        <v>0.25740000000000002</v>
      </c>
      <c r="T62">
        <f t="shared" si="2"/>
        <v>-1.3571239838201108</v>
      </c>
      <c r="V62">
        <v>54.414499999999997</v>
      </c>
      <c r="W62">
        <v>0.92900000000000005</v>
      </c>
      <c r="AA62">
        <v>109.56910000000001</v>
      </c>
      <c r="AB62">
        <v>1.8305</v>
      </c>
      <c r="AE62">
        <v>54.604599999999998</v>
      </c>
      <c r="AF62">
        <v>0.25829999999999997</v>
      </c>
      <c r="AG62">
        <f t="shared" si="3"/>
        <v>-1.3536335788803424</v>
      </c>
      <c r="AI62">
        <v>55.055399999999999</v>
      </c>
      <c r="AJ62">
        <v>0.92879999999999996</v>
      </c>
      <c r="AO62" s="18">
        <v>18.270499999999998</v>
      </c>
      <c r="AP62" s="18">
        <v>-0.62661</v>
      </c>
      <c r="AQ62" s="18"/>
      <c r="AR62" s="18"/>
      <c r="AS62" s="18"/>
      <c r="AT62" s="18"/>
      <c r="AV62" s="18">
        <v>18.270499999999998</v>
      </c>
      <c r="AW62" s="18">
        <f t="shared" si="0"/>
        <v>0.53440035097249949</v>
      </c>
    </row>
    <row r="63" spans="1:49" x14ac:dyDescent="0.3">
      <c r="A63">
        <v>111.26439999999999</v>
      </c>
      <c r="B63">
        <v>1.8292999999999999</v>
      </c>
      <c r="E63">
        <v>55.412500000000001</v>
      </c>
      <c r="F63">
        <v>0.2341</v>
      </c>
      <c r="G63">
        <f t="shared" si="1"/>
        <v>-1.4520069044852719</v>
      </c>
      <c r="I63">
        <v>55.848799999999997</v>
      </c>
      <c r="J63">
        <v>0.90249999999999997</v>
      </c>
      <c r="N63">
        <v>110.7576</v>
      </c>
      <c r="O63">
        <v>1.8298000000000001</v>
      </c>
      <c r="R63">
        <v>54.893799999999999</v>
      </c>
      <c r="S63">
        <v>0.23649999999999999</v>
      </c>
      <c r="T63">
        <f t="shared" si="2"/>
        <v>-1.4418070710501494</v>
      </c>
      <c r="V63">
        <v>55.330300000000001</v>
      </c>
      <c r="W63">
        <v>0.90259999999999996</v>
      </c>
      <c r="AA63">
        <v>111.3991</v>
      </c>
      <c r="AB63">
        <v>1.8295999999999999</v>
      </c>
      <c r="AE63">
        <v>55.534500000000001</v>
      </c>
      <c r="AF63">
        <v>0.23730000000000001</v>
      </c>
      <c r="AG63">
        <f t="shared" si="3"/>
        <v>-1.4384301155404191</v>
      </c>
      <c r="AI63">
        <v>55.9711</v>
      </c>
      <c r="AJ63">
        <v>0.90269999999999995</v>
      </c>
      <c r="AO63" s="18">
        <v>18.793600000000001</v>
      </c>
      <c r="AP63" s="18">
        <v>-0.63431000000000004</v>
      </c>
      <c r="AQ63" s="18"/>
      <c r="AR63" s="18"/>
      <c r="AS63" s="18"/>
      <c r="AT63" s="18"/>
      <c r="AV63" s="18">
        <v>18.793600000000001</v>
      </c>
      <c r="AW63" s="18">
        <f t="shared" si="0"/>
        <v>0.53030126998467031</v>
      </c>
    </row>
    <row r="64" spans="1:49" x14ac:dyDescent="0.3">
      <c r="A64">
        <v>113.0934</v>
      </c>
      <c r="B64">
        <v>1.8287</v>
      </c>
      <c r="E64">
        <v>56.314399999999999</v>
      </c>
      <c r="F64">
        <v>0.24560000000000001</v>
      </c>
      <c r="G64">
        <f t="shared" si="1"/>
        <v>-1.4040510827091497</v>
      </c>
      <c r="I64">
        <v>56.765099999999997</v>
      </c>
      <c r="J64">
        <v>0.92989999999999995</v>
      </c>
      <c r="N64">
        <v>112.5873</v>
      </c>
      <c r="O64">
        <v>1.8294999999999999</v>
      </c>
      <c r="R64">
        <v>55.7958</v>
      </c>
      <c r="S64">
        <v>0.2465</v>
      </c>
      <c r="T64">
        <f t="shared" si="2"/>
        <v>-1.4003932854993923</v>
      </c>
      <c r="V64">
        <v>56.246499999999997</v>
      </c>
      <c r="W64">
        <v>0.92989999999999995</v>
      </c>
      <c r="AA64">
        <v>113.2287</v>
      </c>
      <c r="AB64">
        <v>1.8294999999999999</v>
      </c>
      <c r="AE64">
        <v>56.436700000000002</v>
      </c>
      <c r="AF64">
        <v>0.2465</v>
      </c>
      <c r="AG64">
        <f t="shared" si="3"/>
        <v>-1.4003932854993923</v>
      </c>
      <c r="AI64">
        <v>56.8874</v>
      </c>
      <c r="AJ64">
        <v>0.92989999999999995</v>
      </c>
      <c r="AO64" s="18">
        <v>18.912500000000001</v>
      </c>
      <c r="AP64" s="18">
        <v>-0.61897000000000002</v>
      </c>
      <c r="AQ64" s="18"/>
      <c r="AR64" s="18"/>
      <c r="AS64" s="18"/>
      <c r="AT64" s="18"/>
      <c r="AV64" s="18">
        <v>18.912500000000001</v>
      </c>
      <c r="AW64" s="18">
        <f t="shared" si="0"/>
        <v>0.53849880581602017</v>
      </c>
    </row>
    <row r="65" spans="1:49" x14ac:dyDescent="0.3">
      <c r="A65">
        <v>114.92189999999999</v>
      </c>
      <c r="B65">
        <v>1.8283</v>
      </c>
      <c r="E65">
        <v>57.2455</v>
      </c>
      <c r="F65">
        <v>0.22509999999999999</v>
      </c>
      <c r="G65">
        <f t="shared" si="1"/>
        <v>-1.4912105310694506</v>
      </c>
      <c r="I65">
        <v>57.680799999999998</v>
      </c>
      <c r="J65">
        <v>0.90159999999999996</v>
      </c>
      <c r="N65">
        <v>114.4166</v>
      </c>
      <c r="O65">
        <v>1.8291999999999999</v>
      </c>
      <c r="R65">
        <v>56.726999999999997</v>
      </c>
      <c r="S65">
        <v>0.2258</v>
      </c>
      <c r="T65">
        <f t="shared" si="2"/>
        <v>-1.4881056272665754</v>
      </c>
      <c r="V65">
        <v>57.162300000000002</v>
      </c>
      <c r="W65">
        <v>0.90169999999999995</v>
      </c>
      <c r="AA65">
        <v>115.0579</v>
      </c>
      <c r="AB65">
        <v>1.829</v>
      </c>
      <c r="AE65">
        <v>57.367699999999999</v>
      </c>
      <c r="AF65">
        <v>0.22800000000000001</v>
      </c>
      <c r="AG65">
        <f t="shared" si="3"/>
        <v>-1.4784096500276962</v>
      </c>
      <c r="AI65">
        <v>57.8033</v>
      </c>
      <c r="AJ65">
        <v>0.90169999999999995</v>
      </c>
      <c r="AO65" s="18">
        <v>19.183700000000002</v>
      </c>
      <c r="AP65" s="18">
        <v>-0.57982</v>
      </c>
      <c r="AQ65" s="18"/>
      <c r="AR65" s="18"/>
      <c r="AS65" s="18"/>
      <c r="AT65" s="18"/>
      <c r="AV65" s="18">
        <v>19.183700000000002</v>
      </c>
      <c r="AW65" s="18">
        <f t="shared" si="0"/>
        <v>0.55999915734228156</v>
      </c>
    </row>
    <row r="66" spans="1:49" x14ac:dyDescent="0.3">
      <c r="A66">
        <v>116.7497</v>
      </c>
      <c r="B66">
        <v>1.8273999999999999</v>
      </c>
      <c r="E66">
        <v>58.146500000000003</v>
      </c>
      <c r="F66">
        <v>0.2349</v>
      </c>
      <c r="G66">
        <f t="shared" si="1"/>
        <v>-1.4485953873172699</v>
      </c>
      <c r="I66">
        <v>58.597000000000001</v>
      </c>
      <c r="J66">
        <v>0.93089999999999995</v>
      </c>
      <c r="N66">
        <v>116.2453</v>
      </c>
      <c r="O66">
        <v>1.8282</v>
      </c>
      <c r="R66">
        <v>57.628</v>
      </c>
      <c r="S66">
        <v>0.23569999999999999</v>
      </c>
      <c r="T66">
        <f t="shared" si="2"/>
        <v>-1.4451954690400517</v>
      </c>
      <c r="V66">
        <v>58.078600000000002</v>
      </c>
      <c r="W66">
        <v>0.93089999999999995</v>
      </c>
      <c r="AA66">
        <v>116.8865</v>
      </c>
      <c r="AB66">
        <v>1.8282</v>
      </c>
      <c r="AE66">
        <v>58.268900000000002</v>
      </c>
      <c r="AF66">
        <v>0.23649999999999999</v>
      </c>
      <c r="AG66">
        <f t="shared" si="3"/>
        <v>-1.4418070710501494</v>
      </c>
      <c r="AI66">
        <v>58.719499999999996</v>
      </c>
      <c r="AJ66">
        <v>0.93089999999999995</v>
      </c>
      <c r="AO66" s="18">
        <v>19.706700000000001</v>
      </c>
      <c r="AP66" s="18">
        <v>-0.57982</v>
      </c>
      <c r="AQ66" s="18"/>
      <c r="AR66" s="18"/>
      <c r="AS66" s="18"/>
      <c r="AT66" s="18"/>
      <c r="AV66" s="18">
        <v>19.706700000000001</v>
      </c>
      <c r="AW66" s="18">
        <f t="shared" si="0"/>
        <v>0.55999915734228156</v>
      </c>
    </row>
    <row r="67" spans="1:49" x14ac:dyDescent="0.3">
      <c r="A67">
        <v>118.57640000000001</v>
      </c>
      <c r="B67">
        <v>1.8260000000000001</v>
      </c>
      <c r="E67">
        <v>59.078699999999998</v>
      </c>
      <c r="F67">
        <v>0.21540000000000001</v>
      </c>
      <c r="G67">
        <f t="shared" si="1"/>
        <v>-1.5352585142598487</v>
      </c>
      <c r="I67">
        <v>59.512700000000002</v>
      </c>
      <c r="J67">
        <v>0.90049999999999997</v>
      </c>
      <c r="N67">
        <v>118.07340000000001</v>
      </c>
      <c r="O67">
        <v>1.8279000000000001</v>
      </c>
      <c r="R67">
        <v>58.560400000000001</v>
      </c>
      <c r="S67">
        <v>0.21540000000000001</v>
      </c>
      <c r="T67">
        <f t="shared" si="2"/>
        <v>-1.5352585142598487</v>
      </c>
      <c r="V67">
        <v>58.994399999999999</v>
      </c>
      <c r="W67">
        <v>0.90069999999999995</v>
      </c>
      <c r="AA67">
        <v>118.7145</v>
      </c>
      <c r="AB67">
        <v>1.8277000000000001</v>
      </c>
      <c r="AE67">
        <v>59.201099999999997</v>
      </c>
      <c r="AF67">
        <v>0.21740000000000001</v>
      </c>
      <c r="AG67">
        <f t="shared" si="3"/>
        <v>-1.5260163042950279</v>
      </c>
      <c r="AI67">
        <v>59.635399999999997</v>
      </c>
      <c r="AJ67">
        <v>0.90069999999999995</v>
      </c>
      <c r="AO67" s="18">
        <v>19.825800000000001</v>
      </c>
      <c r="AP67" s="18">
        <v>-0.57181000000000004</v>
      </c>
      <c r="AQ67" s="18"/>
      <c r="AR67" s="18"/>
      <c r="AS67" s="18"/>
      <c r="AT67" s="18"/>
      <c r="AV67" s="18">
        <v>19.825800000000001</v>
      </c>
      <c r="AW67" s="18">
        <f t="shared" ref="AW67:AW130" si="4">EXP(AP67)</f>
        <v>0.56450276345578532</v>
      </c>
    </row>
    <row r="68" spans="1:49" x14ac:dyDescent="0.3">
      <c r="A68">
        <v>120.40179999999999</v>
      </c>
      <c r="B68">
        <v>1.8247</v>
      </c>
      <c r="E68">
        <v>59.978499999999997</v>
      </c>
      <c r="F68">
        <v>0.22509999999999999</v>
      </c>
      <c r="G68">
        <f t="shared" ref="G68:G131" si="5">LN(F68)</f>
        <v>-1.4912105310694506</v>
      </c>
      <c r="I68">
        <v>60.429000000000002</v>
      </c>
      <c r="J68">
        <v>0.93200000000000005</v>
      </c>
      <c r="N68">
        <v>119.9011</v>
      </c>
      <c r="O68">
        <v>1.8275999999999999</v>
      </c>
      <c r="R68">
        <v>59.460299999999997</v>
      </c>
      <c r="S68">
        <v>0.22509999999999999</v>
      </c>
      <c r="T68">
        <f t="shared" ref="T68:T131" si="6">LN(S68)</f>
        <v>-1.4912105310694506</v>
      </c>
      <c r="V68">
        <v>59.910800000000002</v>
      </c>
      <c r="W68">
        <v>0.93200000000000005</v>
      </c>
      <c r="AA68">
        <v>120.5416</v>
      </c>
      <c r="AB68">
        <v>1.8265</v>
      </c>
      <c r="AE68">
        <v>60.101199999999999</v>
      </c>
      <c r="AF68">
        <v>0.2258</v>
      </c>
      <c r="AG68">
        <f t="shared" ref="AG68:AG131" si="7">LN(AF68)</f>
        <v>-1.4881056272665754</v>
      </c>
      <c r="AI68">
        <v>60.551699999999997</v>
      </c>
      <c r="AJ68">
        <v>0.93189999999999995</v>
      </c>
      <c r="AO68" s="18">
        <v>20.098400000000002</v>
      </c>
      <c r="AP68" s="18">
        <v>-0.66417000000000004</v>
      </c>
      <c r="AQ68" s="18"/>
      <c r="AR68" s="18"/>
      <c r="AS68" s="18"/>
      <c r="AT68" s="18"/>
      <c r="AV68" s="18">
        <v>20.098400000000002</v>
      </c>
      <c r="AW68" s="18">
        <f t="shared" si="4"/>
        <v>0.5147005519251644</v>
      </c>
    </row>
    <row r="69" spans="1:49" x14ac:dyDescent="0.3">
      <c r="A69">
        <v>122.22580000000001</v>
      </c>
      <c r="B69">
        <v>1.8233999999999999</v>
      </c>
      <c r="E69">
        <v>60.912100000000002</v>
      </c>
      <c r="F69">
        <v>0.20530000000000001</v>
      </c>
      <c r="G69">
        <f t="shared" si="5"/>
        <v>-1.5832829549572491</v>
      </c>
      <c r="I69">
        <v>61.344700000000003</v>
      </c>
      <c r="J69">
        <v>0.89939999999999998</v>
      </c>
      <c r="N69">
        <v>121.7283</v>
      </c>
      <c r="O69">
        <v>1.8268</v>
      </c>
      <c r="R69">
        <v>60.393799999999999</v>
      </c>
      <c r="S69">
        <v>0.2059</v>
      </c>
      <c r="T69">
        <f t="shared" si="6"/>
        <v>-1.5803646649483933</v>
      </c>
      <c r="V69">
        <v>60.826500000000003</v>
      </c>
      <c r="W69">
        <v>0.89949999999999997</v>
      </c>
      <c r="AA69">
        <v>122.36750000000001</v>
      </c>
      <c r="AB69">
        <v>1.8254999999999999</v>
      </c>
      <c r="AE69">
        <v>61.034500000000001</v>
      </c>
      <c r="AF69">
        <v>0.20710000000000001</v>
      </c>
      <c r="AG69">
        <f t="shared" si="7"/>
        <v>-1.5745535105805986</v>
      </c>
      <c r="AI69">
        <v>61.467399999999998</v>
      </c>
      <c r="AJ69">
        <v>0.89959999999999996</v>
      </c>
      <c r="AO69" s="18">
        <v>20.621400000000001</v>
      </c>
      <c r="AP69" s="18">
        <v>-0.67157999999999995</v>
      </c>
      <c r="AQ69" s="18"/>
      <c r="AR69" s="18"/>
      <c r="AS69" s="18"/>
      <c r="AT69" s="18"/>
      <c r="AV69" s="18">
        <v>20.621400000000001</v>
      </c>
      <c r="AW69" s="18">
        <f t="shared" si="4"/>
        <v>0.51090071661202963</v>
      </c>
    </row>
    <row r="70" spans="1:49" x14ac:dyDescent="0.3">
      <c r="E70">
        <v>61.810699999999997</v>
      </c>
      <c r="F70">
        <v>0.21410000000000001</v>
      </c>
      <c r="G70">
        <f t="shared" si="5"/>
        <v>-1.5413120833864999</v>
      </c>
      <c r="I70">
        <v>62.260899999999999</v>
      </c>
      <c r="J70">
        <v>0.93310000000000004</v>
      </c>
      <c r="R70">
        <v>61.2926</v>
      </c>
      <c r="S70">
        <v>0.2147</v>
      </c>
      <c r="T70">
        <f t="shared" si="6"/>
        <v>-1.5385135740974016</v>
      </c>
      <c r="V70">
        <v>61.742899999999999</v>
      </c>
      <c r="W70">
        <v>0.93310000000000004</v>
      </c>
      <c r="AE70">
        <v>61.933399999999999</v>
      </c>
      <c r="AF70">
        <v>0.21540000000000001</v>
      </c>
      <c r="AG70">
        <f t="shared" si="7"/>
        <v>-1.5352585142598487</v>
      </c>
      <c r="AI70">
        <v>62.383699999999997</v>
      </c>
      <c r="AJ70">
        <v>0.93310000000000004</v>
      </c>
      <c r="AO70" s="18">
        <v>20.740400000000001</v>
      </c>
      <c r="AP70" s="18">
        <v>-0.65681999999999996</v>
      </c>
      <c r="AQ70" s="18"/>
      <c r="AR70" s="18"/>
      <c r="AS70" s="18"/>
      <c r="AT70" s="18"/>
      <c r="AV70" s="18">
        <v>20.740400000000001</v>
      </c>
      <c r="AW70" s="18">
        <f t="shared" si="4"/>
        <v>0.51849753781140584</v>
      </c>
    </row>
    <row r="71" spans="1:49" x14ac:dyDescent="0.3">
      <c r="E71">
        <v>62.745399999999997</v>
      </c>
      <c r="F71">
        <v>0.1961</v>
      </c>
      <c r="G71">
        <f t="shared" si="5"/>
        <v>-1.6291305457798364</v>
      </c>
      <c r="I71">
        <v>63.176600000000001</v>
      </c>
      <c r="J71">
        <v>0.8982</v>
      </c>
      <c r="R71">
        <v>62.227200000000003</v>
      </c>
      <c r="S71">
        <v>0.1966</v>
      </c>
      <c r="T71">
        <f t="shared" si="6"/>
        <v>-1.6265840712690709</v>
      </c>
      <c r="V71">
        <v>62.6586</v>
      </c>
      <c r="W71">
        <v>0.89839999999999998</v>
      </c>
      <c r="AE71">
        <v>62.867899999999999</v>
      </c>
      <c r="AF71">
        <v>0.1983</v>
      </c>
      <c r="AG71">
        <f t="shared" si="7"/>
        <v>-1.6179742434563866</v>
      </c>
      <c r="AI71">
        <v>63.299500000000002</v>
      </c>
      <c r="AJ71">
        <v>0.89839999999999998</v>
      </c>
      <c r="AO71" s="18">
        <v>21.011500000000002</v>
      </c>
      <c r="AP71" s="18">
        <v>-0.61897000000000002</v>
      </c>
      <c r="AQ71" s="18"/>
      <c r="AR71" s="18"/>
      <c r="AS71" s="18"/>
      <c r="AT71" s="18"/>
      <c r="AV71" s="18">
        <v>21.011500000000002</v>
      </c>
      <c r="AW71" s="18">
        <f t="shared" si="4"/>
        <v>0.53849880581602017</v>
      </c>
    </row>
    <row r="72" spans="1:49" x14ac:dyDescent="0.3">
      <c r="E72">
        <v>63.642800000000001</v>
      </c>
      <c r="F72">
        <v>0.20469999999999999</v>
      </c>
      <c r="G72">
        <f t="shared" si="5"/>
        <v>-1.5862097863148932</v>
      </c>
      <c r="I72">
        <v>64.092799999999997</v>
      </c>
      <c r="J72">
        <v>0.93420000000000003</v>
      </c>
      <c r="R72">
        <v>63.1248</v>
      </c>
      <c r="S72">
        <v>0.20530000000000001</v>
      </c>
      <c r="T72">
        <f t="shared" si="6"/>
        <v>-1.5832829549572491</v>
      </c>
      <c r="V72">
        <v>63.5749</v>
      </c>
      <c r="W72">
        <v>0.93430000000000002</v>
      </c>
      <c r="AE72">
        <v>63.765700000000002</v>
      </c>
      <c r="AF72">
        <v>0.20530000000000001</v>
      </c>
      <c r="AG72">
        <f t="shared" si="7"/>
        <v>-1.5832829549572491</v>
      </c>
      <c r="AI72">
        <v>64.215800000000002</v>
      </c>
      <c r="AJ72">
        <v>0.93420000000000003</v>
      </c>
      <c r="AO72" s="18">
        <v>21.534400000000002</v>
      </c>
      <c r="AP72" s="18">
        <v>-0.61897000000000002</v>
      </c>
      <c r="AQ72" s="18"/>
      <c r="AR72" s="18"/>
      <c r="AS72" s="18"/>
      <c r="AT72" s="18"/>
      <c r="AV72" s="18">
        <v>21.534400000000002</v>
      </c>
      <c r="AW72" s="18">
        <f t="shared" si="4"/>
        <v>0.53849880581602017</v>
      </c>
    </row>
    <row r="73" spans="1:49" x14ac:dyDescent="0.3">
      <c r="E73">
        <v>64.578599999999994</v>
      </c>
      <c r="F73">
        <v>0.1867</v>
      </c>
      <c r="G73">
        <f t="shared" si="5"/>
        <v>-1.6782522284344601</v>
      </c>
      <c r="I73">
        <v>65.008399999999995</v>
      </c>
      <c r="J73">
        <v>0.89700000000000002</v>
      </c>
      <c r="R73">
        <v>64.060699999999997</v>
      </c>
      <c r="S73">
        <v>0.18820000000000001</v>
      </c>
      <c r="T73">
        <f t="shared" si="6"/>
        <v>-1.6702500518308578</v>
      </c>
      <c r="V73">
        <v>64.490600000000001</v>
      </c>
      <c r="W73">
        <v>0.89710000000000001</v>
      </c>
      <c r="AE73">
        <v>64.701400000000007</v>
      </c>
      <c r="AF73">
        <v>0.18870000000000001</v>
      </c>
      <c r="AG73">
        <f t="shared" si="7"/>
        <v>-1.6675968266076324</v>
      </c>
      <c r="AI73">
        <v>65.131600000000006</v>
      </c>
      <c r="AJ73">
        <v>0.89729999999999999</v>
      </c>
      <c r="AO73" s="18">
        <v>21.653500000000001</v>
      </c>
      <c r="AP73" s="18">
        <v>-0.61138000000000003</v>
      </c>
      <c r="AQ73" s="18"/>
      <c r="AR73" s="18"/>
      <c r="AS73" s="18"/>
      <c r="AT73" s="18"/>
      <c r="AV73" s="18">
        <v>21.653500000000001</v>
      </c>
      <c r="AW73" s="18">
        <f t="shared" si="4"/>
        <v>0.54260156201596232</v>
      </c>
    </row>
    <row r="74" spans="1:49" x14ac:dyDescent="0.3">
      <c r="E74">
        <v>65.474900000000005</v>
      </c>
      <c r="F74">
        <v>0.19439999999999999</v>
      </c>
      <c r="G74">
        <f t="shared" si="5"/>
        <v>-1.6378373869557985</v>
      </c>
      <c r="I74">
        <v>65.924599999999998</v>
      </c>
      <c r="J74">
        <v>0.93540000000000001</v>
      </c>
      <c r="R74">
        <v>64.957099999999997</v>
      </c>
      <c r="S74">
        <v>0.19550000000000001</v>
      </c>
      <c r="T74">
        <f t="shared" si="6"/>
        <v>-1.6321948995567166</v>
      </c>
      <c r="V74">
        <v>65.406899999999993</v>
      </c>
      <c r="W74">
        <v>0.9355</v>
      </c>
      <c r="AE74">
        <v>65.597999999999999</v>
      </c>
      <c r="AF74">
        <v>0.1961</v>
      </c>
      <c r="AG74">
        <f t="shared" si="7"/>
        <v>-1.6291305457798364</v>
      </c>
      <c r="AI74">
        <v>66.047899999999998</v>
      </c>
      <c r="AJ74">
        <v>0.93540000000000001</v>
      </c>
      <c r="AO74" s="18">
        <v>21.9269</v>
      </c>
      <c r="AP74" s="18">
        <v>-0.70016999999999996</v>
      </c>
      <c r="AQ74" s="18"/>
      <c r="AR74" s="18"/>
      <c r="AS74" s="18"/>
      <c r="AT74" s="18"/>
      <c r="AV74" s="18">
        <v>21.9269</v>
      </c>
      <c r="AW74" s="18">
        <f t="shared" si="4"/>
        <v>0.49650089146501603</v>
      </c>
    </row>
    <row r="75" spans="1:49" x14ac:dyDescent="0.3">
      <c r="E75">
        <v>66.412000000000006</v>
      </c>
      <c r="F75">
        <v>0.1772</v>
      </c>
      <c r="G75">
        <f t="shared" si="5"/>
        <v>-1.7304762408111565</v>
      </c>
      <c r="I75">
        <v>66.840199999999996</v>
      </c>
      <c r="J75">
        <v>0.89580000000000004</v>
      </c>
      <c r="R75">
        <v>65.894199999999998</v>
      </c>
      <c r="S75">
        <v>0.17949999999999999</v>
      </c>
      <c r="T75">
        <f t="shared" si="6"/>
        <v>-1.7175800710538036</v>
      </c>
      <c r="V75">
        <v>66.322599999999994</v>
      </c>
      <c r="W75">
        <v>0.89580000000000004</v>
      </c>
      <c r="AE75">
        <v>66.535200000000003</v>
      </c>
      <c r="AF75">
        <v>0.17899999999999999</v>
      </c>
      <c r="AG75">
        <f t="shared" si="7"/>
        <v>-1.7203694731413821</v>
      </c>
      <c r="AI75">
        <v>66.9636</v>
      </c>
      <c r="AJ75">
        <v>0.89610000000000001</v>
      </c>
      <c r="AO75" s="18">
        <v>22.4499</v>
      </c>
      <c r="AP75" s="18">
        <v>-0.70725000000000005</v>
      </c>
      <c r="AQ75" s="18"/>
      <c r="AR75" s="18"/>
      <c r="AS75" s="18"/>
      <c r="AT75" s="18"/>
      <c r="AV75" s="18">
        <v>22.4499</v>
      </c>
      <c r="AW75" s="18">
        <f t="shared" si="4"/>
        <v>0.4929980797388871</v>
      </c>
    </row>
    <row r="76" spans="1:49" x14ac:dyDescent="0.3">
      <c r="E76">
        <v>67.306899999999999</v>
      </c>
      <c r="F76">
        <v>0.1857</v>
      </c>
      <c r="G76">
        <f t="shared" si="5"/>
        <v>-1.683622810623477</v>
      </c>
      <c r="I76">
        <v>67.756399999999999</v>
      </c>
      <c r="J76">
        <v>0.93669999999999998</v>
      </c>
      <c r="R76">
        <v>66.789299999999997</v>
      </c>
      <c r="S76">
        <v>0.1867</v>
      </c>
      <c r="T76">
        <f t="shared" si="6"/>
        <v>-1.6782522284344601</v>
      </c>
      <c r="V76">
        <v>67.238900000000001</v>
      </c>
      <c r="W76">
        <v>0.93679999999999997</v>
      </c>
      <c r="AE76">
        <v>67.430400000000006</v>
      </c>
      <c r="AF76">
        <v>0.18720000000000001</v>
      </c>
      <c r="AG76">
        <f t="shared" si="7"/>
        <v>-1.6755777149386453</v>
      </c>
      <c r="AI76">
        <v>67.88</v>
      </c>
      <c r="AJ76">
        <v>0.93659999999999999</v>
      </c>
      <c r="AO76" s="18">
        <v>22.5688</v>
      </c>
      <c r="AP76" s="18">
        <v>-0.70016999999999996</v>
      </c>
      <c r="AQ76" s="18"/>
      <c r="AR76" s="18"/>
      <c r="AS76" s="18"/>
      <c r="AT76" s="18"/>
      <c r="AV76" s="18">
        <v>22.5688</v>
      </c>
      <c r="AW76" s="18">
        <f t="shared" si="4"/>
        <v>0.49650089146501603</v>
      </c>
    </row>
    <row r="77" spans="1:49" x14ac:dyDescent="0.3">
      <c r="E77">
        <v>68.245500000000007</v>
      </c>
      <c r="F77">
        <v>0.16950000000000001</v>
      </c>
      <c r="G77">
        <f t="shared" si="5"/>
        <v>-1.7749023521616321</v>
      </c>
      <c r="I77">
        <v>68.671999999999997</v>
      </c>
      <c r="J77">
        <v>0.89439999999999997</v>
      </c>
      <c r="R77">
        <v>67.727800000000002</v>
      </c>
      <c r="S77">
        <v>0.1711</v>
      </c>
      <c r="T77">
        <f t="shared" si="6"/>
        <v>-1.7655070980839893</v>
      </c>
      <c r="V77">
        <v>68.154399999999995</v>
      </c>
      <c r="W77">
        <v>0.89429999999999998</v>
      </c>
      <c r="AE77">
        <v>68.368799999999993</v>
      </c>
      <c r="AF77">
        <v>0.1711</v>
      </c>
      <c r="AG77">
        <f t="shared" si="7"/>
        <v>-1.7655070980839893</v>
      </c>
      <c r="AI77">
        <v>68.795599999999993</v>
      </c>
      <c r="AJ77">
        <v>0.89470000000000005</v>
      </c>
      <c r="AO77" s="18">
        <v>22.839700000000001</v>
      </c>
      <c r="AP77" s="18">
        <v>-0.65681999999999996</v>
      </c>
      <c r="AQ77" s="18"/>
      <c r="AR77" s="18"/>
      <c r="AS77" s="18"/>
      <c r="AT77" s="18"/>
      <c r="AV77" s="18">
        <v>22.839700000000001</v>
      </c>
      <c r="AW77" s="18">
        <f t="shared" si="4"/>
        <v>0.51849753781140584</v>
      </c>
    </row>
    <row r="78" spans="1:49" x14ac:dyDescent="0.3">
      <c r="E78">
        <v>69.138999999999996</v>
      </c>
      <c r="F78">
        <v>0.17680000000000001</v>
      </c>
      <c r="G78">
        <f t="shared" si="5"/>
        <v>-1.7327361287785938</v>
      </c>
      <c r="I78">
        <v>69.588200000000001</v>
      </c>
      <c r="J78">
        <v>0.93810000000000004</v>
      </c>
      <c r="R78">
        <v>68.621399999999994</v>
      </c>
      <c r="S78">
        <v>0.1772</v>
      </c>
      <c r="T78">
        <f t="shared" si="6"/>
        <v>-1.7304762408111565</v>
      </c>
      <c r="V78">
        <v>69.070700000000002</v>
      </c>
      <c r="W78">
        <v>0.93820000000000003</v>
      </c>
      <c r="AE78">
        <v>69.262699999999995</v>
      </c>
      <c r="AF78">
        <v>0.17810000000000001</v>
      </c>
      <c r="AG78">
        <f t="shared" si="7"/>
        <v>-1.7254100886865211</v>
      </c>
      <c r="AI78">
        <v>69.712000000000003</v>
      </c>
      <c r="AJ78">
        <v>0.93799999999999994</v>
      </c>
      <c r="AO78" s="18">
        <v>23.3626</v>
      </c>
      <c r="AP78" s="18">
        <v>-0.66417000000000004</v>
      </c>
      <c r="AQ78" s="18"/>
      <c r="AR78" s="18"/>
      <c r="AS78" s="18"/>
      <c r="AT78" s="18"/>
      <c r="AV78" s="18">
        <v>23.3626</v>
      </c>
      <c r="AW78" s="18">
        <f t="shared" si="4"/>
        <v>0.5147005519251644</v>
      </c>
    </row>
    <row r="79" spans="1:49" x14ac:dyDescent="0.3">
      <c r="E79">
        <v>70.078999999999994</v>
      </c>
      <c r="F79">
        <v>0.1613</v>
      </c>
      <c r="G79">
        <f t="shared" si="5"/>
        <v>-1.8244892938509738</v>
      </c>
      <c r="I79">
        <v>70.503699999999995</v>
      </c>
      <c r="J79">
        <v>0.89280000000000004</v>
      </c>
      <c r="R79">
        <v>69.561499999999995</v>
      </c>
      <c r="S79">
        <v>0.16170000000000001</v>
      </c>
      <c r="T79">
        <f t="shared" si="6"/>
        <v>-1.8220125123990758</v>
      </c>
      <c r="V79">
        <v>69.986199999999997</v>
      </c>
      <c r="W79">
        <v>0.89290000000000003</v>
      </c>
      <c r="AE79">
        <v>70.202399999999997</v>
      </c>
      <c r="AF79">
        <v>0.1636</v>
      </c>
      <c r="AG79">
        <f t="shared" si="7"/>
        <v>-1.8103308548134904</v>
      </c>
      <c r="AI79">
        <v>70.627600000000001</v>
      </c>
      <c r="AJ79">
        <v>0.89329999999999998</v>
      </c>
      <c r="AO79" s="18">
        <v>23.4817</v>
      </c>
      <c r="AP79" s="18">
        <v>-0.64932000000000001</v>
      </c>
      <c r="AQ79" s="18"/>
      <c r="AR79" s="18"/>
      <c r="AS79" s="18"/>
      <c r="AT79" s="18"/>
      <c r="AV79" s="18">
        <v>23.4817</v>
      </c>
      <c r="AW79" s="18">
        <f t="shared" si="4"/>
        <v>0.52240088861355971</v>
      </c>
    </row>
    <row r="80" spans="1:49" x14ac:dyDescent="0.3">
      <c r="E80">
        <v>70.971000000000004</v>
      </c>
      <c r="F80">
        <v>0.16789999999999999</v>
      </c>
      <c r="G80">
        <f t="shared" si="5"/>
        <v>-1.7843867148986419</v>
      </c>
      <c r="I80">
        <v>71.419899999999998</v>
      </c>
      <c r="J80">
        <v>0.93959999999999999</v>
      </c>
      <c r="R80">
        <v>70.453500000000005</v>
      </c>
      <c r="S80">
        <v>0.16869999999999999</v>
      </c>
      <c r="T80">
        <f t="shared" si="6"/>
        <v>-1.7796332894302145</v>
      </c>
      <c r="V80">
        <v>70.902500000000003</v>
      </c>
      <c r="W80">
        <v>0.93959999999999999</v>
      </c>
      <c r="AE80">
        <v>71.094899999999996</v>
      </c>
      <c r="AF80">
        <v>0.16950000000000001</v>
      </c>
      <c r="AG80">
        <f t="shared" si="7"/>
        <v>-1.7749023521616321</v>
      </c>
      <c r="AI80">
        <v>71.543899999999994</v>
      </c>
      <c r="AJ80">
        <v>0.93930000000000002</v>
      </c>
      <c r="AO80" s="18">
        <v>23.7559</v>
      </c>
      <c r="AP80" s="18">
        <v>-0.74192000000000002</v>
      </c>
      <c r="AQ80" s="18"/>
      <c r="AR80" s="18"/>
      <c r="AS80" s="18"/>
      <c r="AT80" s="18"/>
      <c r="AV80" s="18">
        <v>23.7559</v>
      </c>
      <c r="AW80" s="18">
        <f t="shared" si="4"/>
        <v>0.47619873565704668</v>
      </c>
    </row>
    <row r="81" spans="5:49" x14ac:dyDescent="0.3">
      <c r="E81">
        <v>71.912499999999994</v>
      </c>
      <c r="F81">
        <v>0.1535</v>
      </c>
      <c r="G81">
        <f t="shared" si="5"/>
        <v>-1.8740547119548852</v>
      </c>
      <c r="I81">
        <v>72.335400000000007</v>
      </c>
      <c r="J81">
        <v>0.89129999999999998</v>
      </c>
      <c r="R81">
        <v>71.394999999999996</v>
      </c>
      <c r="S81">
        <v>0.1542</v>
      </c>
      <c r="T81">
        <f t="shared" si="6"/>
        <v>-1.8695048178529079</v>
      </c>
      <c r="V81">
        <v>71.817999999999998</v>
      </c>
      <c r="W81">
        <v>0.89139999999999997</v>
      </c>
      <c r="AE81">
        <v>72.036199999999994</v>
      </c>
      <c r="AF81">
        <v>0.15490000000000001</v>
      </c>
      <c r="AG81">
        <f t="shared" si="7"/>
        <v>-1.8649755315593139</v>
      </c>
      <c r="AI81">
        <v>72.459599999999995</v>
      </c>
      <c r="AJ81">
        <v>0.89190000000000003</v>
      </c>
      <c r="AO81" s="18">
        <v>24.2788</v>
      </c>
      <c r="AP81" s="18">
        <v>-0.74865999999999999</v>
      </c>
      <c r="AQ81" s="18"/>
      <c r="AR81" s="18"/>
      <c r="AS81" s="18"/>
      <c r="AT81" s="18"/>
      <c r="AV81" s="18">
        <v>24.2788</v>
      </c>
      <c r="AW81" s="18">
        <f t="shared" si="4"/>
        <v>0.47299994820186936</v>
      </c>
    </row>
    <row r="82" spans="5:49" x14ac:dyDescent="0.3">
      <c r="E82">
        <v>72.802899999999994</v>
      </c>
      <c r="F82">
        <v>0.1598</v>
      </c>
      <c r="G82">
        <f t="shared" si="5"/>
        <v>-1.8338322456499627</v>
      </c>
      <c r="I82">
        <v>73.251599999999996</v>
      </c>
      <c r="J82">
        <v>0.94110000000000005</v>
      </c>
      <c r="R82">
        <v>72.285499999999999</v>
      </c>
      <c r="S82">
        <v>0.16059999999999999</v>
      </c>
      <c r="T82">
        <f t="shared" si="6"/>
        <v>-1.8288384774694757</v>
      </c>
      <c r="V82">
        <v>72.734300000000005</v>
      </c>
      <c r="W82">
        <v>0.94110000000000005</v>
      </c>
      <c r="AE82">
        <v>72.927199999999999</v>
      </c>
      <c r="AF82">
        <v>0.1613</v>
      </c>
      <c r="AG82">
        <f t="shared" si="7"/>
        <v>-1.8244892938509738</v>
      </c>
      <c r="AI82">
        <v>73.375900000000001</v>
      </c>
      <c r="AJ82">
        <v>0.94079999999999997</v>
      </c>
      <c r="AO82" s="18">
        <v>24.3977</v>
      </c>
      <c r="AP82" s="18">
        <v>-0.73501000000000005</v>
      </c>
      <c r="AQ82" s="18"/>
      <c r="AR82" s="18"/>
      <c r="AS82" s="18"/>
      <c r="AT82" s="18"/>
      <c r="AV82" s="18">
        <v>24.3977</v>
      </c>
      <c r="AW82" s="18">
        <f t="shared" si="4"/>
        <v>0.47950066394427948</v>
      </c>
    </row>
    <row r="83" spans="5:49" x14ac:dyDescent="0.3">
      <c r="E83">
        <v>73.745999999999995</v>
      </c>
      <c r="F83">
        <v>0.14610000000000001</v>
      </c>
      <c r="G83">
        <f t="shared" si="5"/>
        <v>-1.9234639602254833</v>
      </c>
      <c r="I83">
        <v>74.166899999999998</v>
      </c>
      <c r="J83">
        <v>0.88970000000000005</v>
      </c>
      <c r="R83">
        <v>73.228700000000003</v>
      </c>
      <c r="S83">
        <v>0.1464</v>
      </c>
      <c r="T83">
        <f t="shared" si="6"/>
        <v>-1.9214126774549258</v>
      </c>
      <c r="V83">
        <v>73.649799999999999</v>
      </c>
      <c r="W83">
        <v>0.88990000000000002</v>
      </c>
      <c r="AE83">
        <v>73.87</v>
      </c>
      <c r="AF83">
        <v>0.1474</v>
      </c>
      <c r="AG83">
        <f t="shared" si="7"/>
        <v>-1.9146052992269007</v>
      </c>
      <c r="AI83">
        <v>74.291499999999999</v>
      </c>
      <c r="AJ83">
        <v>0.89039999999999997</v>
      </c>
      <c r="AO83" s="18">
        <v>24.668399999999998</v>
      </c>
      <c r="AP83" s="18">
        <v>-0.70016999999999996</v>
      </c>
      <c r="AQ83" s="18"/>
      <c r="AR83" s="18"/>
      <c r="AS83" s="18"/>
      <c r="AT83" s="18"/>
      <c r="AV83" s="18">
        <v>24.668399999999998</v>
      </c>
      <c r="AW83" s="18">
        <f t="shared" si="4"/>
        <v>0.49650089146501603</v>
      </c>
    </row>
    <row r="84" spans="5:49" x14ac:dyDescent="0.3">
      <c r="E84">
        <v>74.634799999999998</v>
      </c>
      <c r="F84">
        <v>0.1522</v>
      </c>
      <c r="G84">
        <f t="shared" si="5"/>
        <v>-1.8825598335545515</v>
      </c>
      <c r="I84">
        <v>75.082999999999998</v>
      </c>
      <c r="J84">
        <v>0.9425</v>
      </c>
      <c r="R84">
        <v>74.117699999999999</v>
      </c>
      <c r="S84">
        <v>0.1522</v>
      </c>
      <c r="T84">
        <f t="shared" si="6"/>
        <v>-1.8825598335545515</v>
      </c>
      <c r="V84">
        <v>74.566100000000006</v>
      </c>
      <c r="W84">
        <v>0.94269999999999998</v>
      </c>
      <c r="AE84">
        <v>74.759500000000003</v>
      </c>
      <c r="AF84">
        <v>0.1535</v>
      </c>
      <c r="AG84">
        <f t="shared" si="7"/>
        <v>-1.8740547119548852</v>
      </c>
      <c r="AI84">
        <v>75.207899999999995</v>
      </c>
      <c r="AJ84">
        <v>0.94240000000000002</v>
      </c>
      <c r="AO84" s="18">
        <v>25.191199999999998</v>
      </c>
      <c r="AP84" s="18">
        <v>-0.70016999999999996</v>
      </c>
      <c r="AQ84" s="18"/>
      <c r="AR84" s="18"/>
      <c r="AS84" s="18"/>
      <c r="AT84" s="18"/>
      <c r="AV84" s="18">
        <v>25.191199999999998</v>
      </c>
      <c r="AW84" s="18">
        <f t="shared" si="4"/>
        <v>0.49650089146501603</v>
      </c>
    </row>
    <row r="85" spans="5:49" x14ac:dyDescent="0.3">
      <c r="E85">
        <v>75.579599999999999</v>
      </c>
      <c r="F85">
        <v>0.13830000000000001</v>
      </c>
      <c r="G85">
        <f t="shared" si="5"/>
        <v>-1.9783300403114246</v>
      </c>
      <c r="I85">
        <v>75.998400000000004</v>
      </c>
      <c r="J85">
        <v>0.8881</v>
      </c>
      <c r="R85">
        <v>75.062700000000007</v>
      </c>
      <c r="S85">
        <v>0.1386</v>
      </c>
      <c r="T85">
        <f t="shared" si="6"/>
        <v>-1.9761631922263343</v>
      </c>
      <c r="V85">
        <v>75.481499999999997</v>
      </c>
      <c r="W85">
        <v>0.88819999999999999</v>
      </c>
      <c r="AE85">
        <v>75.703999999999994</v>
      </c>
      <c r="AF85">
        <v>0.14030000000000001</v>
      </c>
      <c r="AG85">
        <f t="shared" si="7"/>
        <v>-1.9639722918737217</v>
      </c>
      <c r="AI85">
        <v>76.123500000000007</v>
      </c>
      <c r="AJ85">
        <v>0.88890000000000002</v>
      </c>
      <c r="AO85" s="18">
        <v>25.310300000000002</v>
      </c>
      <c r="AP85" s="18">
        <v>-0.69315000000000004</v>
      </c>
      <c r="AQ85" s="18"/>
      <c r="AR85" s="18"/>
      <c r="AS85" s="18"/>
      <c r="AT85" s="18"/>
      <c r="AV85" s="18">
        <v>25.310300000000002</v>
      </c>
      <c r="AW85" s="18">
        <f t="shared" si="4"/>
        <v>0.49999859028195992</v>
      </c>
    </row>
    <row r="86" spans="5:49" x14ac:dyDescent="0.3">
      <c r="E86">
        <v>76.466700000000003</v>
      </c>
      <c r="F86">
        <v>0.14399999999999999</v>
      </c>
      <c r="G86">
        <f t="shared" si="5"/>
        <v>-1.9379419794061366</v>
      </c>
      <c r="I86">
        <v>76.914599999999993</v>
      </c>
      <c r="J86">
        <v>0.94430000000000003</v>
      </c>
      <c r="R86">
        <v>75.949799999999996</v>
      </c>
      <c r="S86">
        <v>0.14430000000000001</v>
      </c>
      <c r="T86">
        <f t="shared" si="6"/>
        <v>-1.9358608132023118</v>
      </c>
      <c r="V86">
        <v>76.397800000000004</v>
      </c>
      <c r="W86">
        <v>0.94440000000000002</v>
      </c>
      <c r="AE86">
        <v>76.591999999999999</v>
      </c>
      <c r="AF86">
        <v>0.14580000000000001</v>
      </c>
      <c r="AG86">
        <f t="shared" si="7"/>
        <v>-1.9255194594075793</v>
      </c>
      <c r="AI86">
        <v>77.039900000000003</v>
      </c>
      <c r="AJ86">
        <v>0.94379999999999997</v>
      </c>
      <c r="AO86" s="18">
        <v>25.5853</v>
      </c>
      <c r="AP86" s="18">
        <v>-0.78198000000000001</v>
      </c>
      <c r="AQ86" s="18"/>
      <c r="AR86" s="18"/>
      <c r="AS86" s="18"/>
      <c r="AT86" s="18"/>
      <c r="AV86" s="18">
        <v>25.5853</v>
      </c>
      <c r="AW86" s="18">
        <f t="shared" si="4"/>
        <v>0.45749926537754149</v>
      </c>
    </row>
    <row r="87" spans="5:49" x14ac:dyDescent="0.3">
      <c r="E87">
        <v>77.413399999999996</v>
      </c>
      <c r="F87">
        <v>0.1313</v>
      </c>
      <c r="G87">
        <f t="shared" si="5"/>
        <v>-2.0302704976733867</v>
      </c>
      <c r="I87">
        <v>77.829800000000006</v>
      </c>
      <c r="J87">
        <v>0.88619999999999999</v>
      </c>
      <c r="R87">
        <v>76.896600000000007</v>
      </c>
      <c r="S87">
        <v>0.1313</v>
      </c>
      <c r="T87">
        <f t="shared" si="6"/>
        <v>-2.0302704976733867</v>
      </c>
      <c r="V87">
        <v>77.313100000000006</v>
      </c>
      <c r="W87">
        <v>0.88619999999999999</v>
      </c>
      <c r="AE87">
        <v>77.538200000000003</v>
      </c>
      <c r="AF87">
        <v>0.1328</v>
      </c>
      <c r="AG87">
        <f t="shared" si="7"/>
        <v>-2.0189110419398038</v>
      </c>
      <c r="AI87">
        <v>77.955299999999994</v>
      </c>
      <c r="AJ87">
        <v>0.88700000000000001</v>
      </c>
      <c r="AO87" s="18">
        <v>26.108000000000001</v>
      </c>
      <c r="AP87" s="18">
        <v>-0.78856000000000004</v>
      </c>
      <c r="AQ87" s="18"/>
      <c r="AR87" s="18"/>
      <c r="AS87" s="18"/>
      <c r="AT87" s="18"/>
      <c r="AV87" s="18">
        <v>26.108000000000001</v>
      </c>
      <c r="AW87" s="18">
        <f t="shared" si="4"/>
        <v>0.45449880255978969</v>
      </c>
    </row>
    <row r="88" spans="5:49" x14ac:dyDescent="0.3">
      <c r="E88">
        <v>78.298599999999993</v>
      </c>
      <c r="F88">
        <v>0.13650000000000001</v>
      </c>
      <c r="G88">
        <f t="shared" si="5"/>
        <v>-1.9914306643571225</v>
      </c>
      <c r="I88">
        <v>78.745900000000006</v>
      </c>
      <c r="J88">
        <v>0.94610000000000005</v>
      </c>
      <c r="R88">
        <v>77.781800000000004</v>
      </c>
      <c r="S88">
        <v>0.13669999999999999</v>
      </c>
      <c r="T88">
        <f t="shared" si="6"/>
        <v>-1.9899665352522333</v>
      </c>
      <c r="V88">
        <v>78.229299999999995</v>
      </c>
      <c r="W88">
        <v>0.94620000000000004</v>
      </c>
      <c r="AE88">
        <v>78.424099999999996</v>
      </c>
      <c r="AF88">
        <v>0.1381</v>
      </c>
      <c r="AG88">
        <f t="shared" si="7"/>
        <v>-1.9797772185668907</v>
      </c>
      <c r="AI88">
        <v>78.871600000000001</v>
      </c>
      <c r="AJ88">
        <v>0.94569999999999999</v>
      </c>
      <c r="AO88" s="18">
        <v>26.227</v>
      </c>
      <c r="AP88" s="18">
        <v>-0.76873000000000002</v>
      </c>
      <c r="AQ88" s="18"/>
      <c r="AR88" s="18"/>
      <c r="AS88" s="18"/>
      <c r="AT88" s="18"/>
      <c r="AV88" s="18">
        <v>26.227</v>
      </c>
      <c r="AW88" s="18">
        <f t="shared" si="4"/>
        <v>0.46360146846299383</v>
      </c>
    </row>
    <row r="89" spans="5:49" x14ac:dyDescent="0.3">
      <c r="E89">
        <v>79.247200000000007</v>
      </c>
      <c r="F89">
        <v>0.1239</v>
      </c>
      <c r="G89">
        <f t="shared" si="5"/>
        <v>-2.0882804903470404</v>
      </c>
      <c r="I89">
        <v>79.661100000000005</v>
      </c>
      <c r="J89">
        <v>0.88429999999999997</v>
      </c>
      <c r="R89">
        <v>78.730500000000006</v>
      </c>
      <c r="S89">
        <v>0.1246</v>
      </c>
      <c r="T89">
        <f t="shared" si="6"/>
        <v>-2.0826466726287842</v>
      </c>
      <c r="V89">
        <v>79.144499999999994</v>
      </c>
      <c r="W89">
        <v>0.88429999999999997</v>
      </c>
      <c r="AE89">
        <v>79.372299999999996</v>
      </c>
      <c r="AF89">
        <v>0.12609999999999999</v>
      </c>
      <c r="AG89">
        <f t="shared" si="7"/>
        <v>-2.0706800360112632</v>
      </c>
      <c r="AI89">
        <v>79.787000000000006</v>
      </c>
      <c r="AJ89">
        <v>0.8851</v>
      </c>
      <c r="AO89" s="18">
        <v>26.497499999999999</v>
      </c>
      <c r="AP89" s="18">
        <v>-0.73501000000000005</v>
      </c>
      <c r="AQ89" s="18"/>
      <c r="AR89" s="18"/>
      <c r="AS89" s="18"/>
      <c r="AT89" s="18"/>
      <c r="AV89" s="18">
        <v>26.497499999999999</v>
      </c>
      <c r="AW89" s="18">
        <f t="shared" si="4"/>
        <v>0.47950066394427948</v>
      </c>
    </row>
    <row r="90" spans="5:49" x14ac:dyDescent="0.3">
      <c r="E90">
        <v>80.130300000000005</v>
      </c>
      <c r="F90">
        <v>0.12939999999999999</v>
      </c>
      <c r="G90">
        <f t="shared" si="5"/>
        <v>-2.0448468969153368</v>
      </c>
      <c r="I90">
        <v>80.577299999999994</v>
      </c>
      <c r="J90">
        <v>0.94810000000000005</v>
      </c>
      <c r="R90">
        <v>79.613699999999994</v>
      </c>
      <c r="S90">
        <v>0.12939999999999999</v>
      </c>
      <c r="T90">
        <f t="shared" si="6"/>
        <v>-2.0448468969153368</v>
      </c>
      <c r="V90">
        <v>80.0608</v>
      </c>
      <c r="W90">
        <v>0.94830000000000003</v>
      </c>
      <c r="AE90">
        <v>80.256299999999996</v>
      </c>
      <c r="AF90">
        <v>0.13109999999999999</v>
      </c>
      <c r="AG90">
        <f t="shared" si="7"/>
        <v>-2.0317948882124828</v>
      </c>
      <c r="AI90">
        <v>80.703299999999999</v>
      </c>
      <c r="AJ90">
        <v>0.94750000000000001</v>
      </c>
      <c r="AO90" s="18">
        <v>27.02</v>
      </c>
      <c r="AP90" s="18">
        <v>-0.74192000000000002</v>
      </c>
      <c r="AQ90" s="18"/>
      <c r="AR90" s="18"/>
      <c r="AS90" s="18"/>
      <c r="AT90" s="18"/>
      <c r="AV90" s="18">
        <v>27.02</v>
      </c>
      <c r="AW90" s="18">
        <f t="shared" si="4"/>
        <v>0.47619873565704668</v>
      </c>
    </row>
    <row r="91" spans="5:49" x14ac:dyDescent="0.3">
      <c r="E91">
        <v>81.081199999999995</v>
      </c>
      <c r="F91">
        <v>0.1176</v>
      </c>
      <c r="G91">
        <f t="shared" si="5"/>
        <v>-2.1404662435176105</v>
      </c>
      <c r="I91">
        <v>81.492400000000004</v>
      </c>
      <c r="J91">
        <v>0.88190000000000002</v>
      </c>
      <c r="R91">
        <v>80.564800000000005</v>
      </c>
      <c r="S91">
        <v>0.1176</v>
      </c>
      <c r="T91">
        <f t="shared" si="6"/>
        <v>-2.1404662435176105</v>
      </c>
      <c r="V91">
        <v>80.975999999999999</v>
      </c>
      <c r="W91">
        <v>0.88200000000000001</v>
      </c>
      <c r="AE91">
        <v>81.206299999999999</v>
      </c>
      <c r="AF91">
        <v>0.11990000000000001</v>
      </c>
      <c r="AG91">
        <f t="shared" si="7"/>
        <v>-2.1210972169486686</v>
      </c>
      <c r="AI91">
        <v>81.618499999999997</v>
      </c>
      <c r="AJ91">
        <v>0.88290000000000002</v>
      </c>
      <c r="AO91" s="18">
        <v>27.139399999999998</v>
      </c>
      <c r="AP91" s="18">
        <v>-0.72814999999999996</v>
      </c>
      <c r="AQ91" s="18"/>
      <c r="AR91" s="18"/>
      <c r="AS91" s="18"/>
      <c r="AT91" s="18"/>
      <c r="AV91" s="18">
        <v>27.139399999999998</v>
      </c>
      <c r="AW91" s="18">
        <f t="shared" si="4"/>
        <v>0.48280134689740839</v>
      </c>
    </row>
    <row r="92" spans="5:49" x14ac:dyDescent="0.3">
      <c r="E92">
        <v>81.9619</v>
      </c>
      <c r="F92">
        <v>0.12239999999999999</v>
      </c>
      <c r="G92">
        <f t="shared" si="5"/>
        <v>-2.1004609089039112</v>
      </c>
      <c r="I92">
        <v>82.4084</v>
      </c>
      <c r="J92">
        <v>0.95009999999999994</v>
      </c>
      <c r="R92">
        <v>81.445599999999999</v>
      </c>
      <c r="S92">
        <v>0.1222</v>
      </c>
      <c r="T92">
        <f t="shared" si="6"/>
        <v>-2.1020962322446421</v>
      </c>
      <c r="V92">
        <v>81.892200000000003</v>
      </c>
      <c r="W92">
        <v>0.95040000000000002</v>
      </c>
      <c r="AE92">
        <v>82.088300000000004</v>
      </c>
      <c r="AF92">
        <v>0.1239</v>
      </c>
      <c r="AG92">
        <f t="shared" si="7"/>
        <v>-2.0882804903470404</v>
      </c>
      <c r="AI92">
        <v>82.534800000000004</v>
      </c>
      <c r="AJ92">
        <v>0.9496</v>
      </c>
      <c r="AO92" s="18">
        <v>27.415099999999999</v>
      </c>
      <c r="AP92" s="18">
        <v>-0.82030000000000003</v>
      </c>
      <c r="AQ92" s="18"/>
      <c r="AR92" s="18"/>
      <c r="AS92" s="18"/>
      <c r="AT92" s="18"/>
      <c r="AV92" s="18">
        <v>27.415099999999999</v>
      </c>
      <c r="AW92" s="18">
        <f t="shared" si="4"/>
        <v>0.44029954482709011</v>
      </c>
    </row>
    <row r="93" spans="5:49" x14ac:dyDescent="0.3">
      <c r="E93">
        <v>82.9148</v>
      </c>
      <c r="F93">
        <v>0.1115</v>
      </c>
      <c r="G93">
        <f t="shared" si="5"/>
        <v>-2.1937306880819634</v>
      </c>
      <c r="I93">
        <v>83.323300000000003</v>
      </c>
      <c r="J93">
        <v>0.87980000000000003</v>
      </c>
      <c r="R93">
        <v>82.398899999999998</v>
      </c>
      <c r="S93">
        <v>0.1113</v>
      </c>
      <c r="T93">
        <f t="shared" si="6"/>
        <v>-2.1955260207006377</v>
      </c>
      <c r="V93">
        <v>82.807299999999998</v>
      </c>
      <c r="W93">
        <v>0.87970000000000004</v>
      </c>
      <c r="AE93">
        <v>83.040499999999994</v>
      </c>
      <c r="AF93">
        <v>0.11310000000000001</v>
      </c>
      <c r="AG93">
        <f t="shared" si="7"/>
        <v>-2.1794828958600623</v>
      </c>
      <c r="AI93">
        <v>83.45</v>
      </c>
      <c r="AJ93">
        <v>0.88080000000000003</v>
      </c>
      <c r="AO93" s="18">
        <v>27.9376</v>
      </c>
      <c r="AP93" s="18">
        <v>-0.82667999999999997</v>
      </c>
      <c r="AQ93" s="18"/>
      <c r="AR93" s="18"/>
      <c r="AS93" s="18"/>
      <c r="AT93" s="18"/>
      <c r="AV93" s="18">
        <v>27.9376</v>
      </c>
      <c r="AW93" s="18">
        <f t="shared" si="4"/>
        <v>0.43749937576865006</v>
      </c>
    </row>
    <row r="94" spans="5:49" x14ac:dyDescent="0.3">
      <c r="E94">
        <v>83.793499999999995</v>
      </c>
      <c r="F94">
        <v>0.1157</v>
      </c>
      <c r="G94">
        <f t="shared" si="5"/>
        <v>-2.1567546447825063</v>
      </c>
      <c r="I94">
        <v>84.2393</v>
      </c>
      <c r="J94">
        <v>0.95230000000000004</v>
      </c>
      <c r="R94">
        <v>83.2774</v>
      </c>
      <c r="S94">
        <v>0.1153</v>
      </c>
      <c r="T94">
        <f t="shared" si="6"/>
        <v>-2.1602178517071238</v>
      </c>
      <c r="V94">
        <v>83.723399999999998</v>
      </c>
      <c r="W94">
        <v>0.9526</v>
      </c>
      <c r="AE94">
        <v>83.920299999999997</v>
      </c>
      <c r="AF94">
        <v>0.1173</v>
      </c>
      <c r="AG94">
        <f t="shared" si="7"/>
        <v>-2.1430205233227073</v>
      </c>
      <c r="AI94">
        <v>84.366299999999995</v>
      </c>
      <c r="AJ94">
        <v>0.95169999999999999</v>
      </c>
      <c r="AO94" s="18">
        <v>28.056799999999999</v>
      </c>
      <c r="AP94" s="18">
        <v>-0.81418999999999997</v>
      </c>
      <c r="AQ94" s="18"/>
      <c r="AR94" s="18"/>
      <c r="AS94" s="18"/>
      <c r="AT94" s="18"/>
      <c r="AV94" s="18">
        <v>28.056799999999999</v>
      </c>
      <c r="AW94" s="18">
        <f t="shared" si="4"/>
        <v>0.44299801046355919</v>
      </c>
    </row>
    <row r="95" spans="5:49" x14ac:dyDescent="0.3">
      <c r="E95">
        <v>84.748900000000006</v>
      </c>
      <c r="F95">
        <v>0.1048</v>
      </c>
      <c r="G95">
        <f t="shared" si="5"/>
        <v>-2.2557015070951953</v>
      </c>
      <c r="I95">
        <v>85.154200000000003</v>
      </c>
      <c r="J95">
        <v>0.87729999999999997</v>
      </c>
      <c r="R95">
        <v>84.233099999999993</v>
      </c>
      <c r="S95">
        <v>0.10489999999999999</v>
      </c>
      <c r="T95">
        <f t="shared" si="6"/>
        <v>-2.2547477635798856</v>
      </c>
      <c r="V95">
        <v>84.638300000000001</v>
      </c>
      <c r="W95">
        <v>0.87729999999999997</v>
      </c>
      <c r="AE95">
        <v>84.874899999999997</v>
      </c>
      <c r="AF95">
        <v>0.1067</v>
      </c>
      <c r="AG95">
        <f t="shared" si="7"/>
        <v>-2.2377341206744292</v>
      </c>
      <c r="AI95">
        <v>85.281300000000002</v>
      </c>
      <c r="AJ95">
        <v>0.87839999999999996</v>
      </c>
      <c r="AO95" s="18">
        <v>28.326899999999998</v>
      </c>
      <c r="AP95" s="18">
        <v>-0.78198000000000001</v>
      </c>
      <c r="AQ95" s="18"/>
      <c r="AR95" s="18"/>
      <c r="AS95" s="18"/>
      <c r="AT95" s="18"/>
      <c r="AV95" s="18">
        <v>28.326899999999998</v>
      </c>
      <c r="AW95" s="18">
        <f t="shared" si="4"/>
        <v>0.45749926537754149</v>
      </c>
    </row>
    <row r="96" spans="5:49" x14ac:dyDescent="0.3">
      <c r="E96">
        <v>85.624799999999993</v>
      </c>
      <c r="F96">
        <v>0.10920000000000001</v>
      </c>
      <c r="G96">
        <f t="shared" si="5"/>
        <v>-2.2145742156713322</v>
      </c>
      <c r="I96">
        <v>86.0702</v>
      </c>
      <c r="J96">
        <v>0.95469999999999999</v>
      </c>
      <c r="R96">
        <v>85.109200000000001</v>
      </c>
      <c r="S96">
        <v>0.1089</v>
      </c>
      <c r="T96">
        <f t="shared" si="6"/>
        <v>-2.2173252490432223</v>
      </c>
      <c r="V96">
        <v>85.554500000000004</v>
      </c>
      <c r="W96">
        <v>0.95499999999999996</v>
      </c>
      <c r="AE96">
        <v>85.752099999999999</v>
      </c>
      <c r="AF96">
        <v>0.1108</v>
      </c>
      <c r="AG96">
        <f t="shared" si="7"/>
        <v>-2.2000285046689538</v>
      </c>
      <c r="AI96">
        <v>86.197599999999994</v>
      </c>
      <c r="AJ96">
        <v>0.95409999999999995</v>
      </c>
      <c r="AO96" s="18">
        <v>28.8492</v>
      </c>
      <c r="AP96" s="18">
        <v>-0.78198000000000001</v>
      </c>
      <c r="AQ96" s="18"/>
      <c r="AR96" s="18"/>
      <c r="AS96" s="18"/>
      <c r="AT96" s="18"/>
      <c r="AV96" s="18">
        <v>28.8492</v>
      </c>
      <c r="AW96" s="18">
        <f t="shared" si="4"/>
        <v>0.45749926537754149</v>
      </c>
    </row>
    <row r="97" spans="5:49" x14ac:dyDescent="0.3">
      <c r="E97">
        <v>86.582599999999999</v>
      </c>
      <c r="F97">
        <v>9.9599999999999994E-2</v>
      </c>
      <c r="G97">
        <f t="shared" si="5"/>
        <v>-2.3065931143915845</v>
      </c>
      <c r="I97">
        <v>86.984800000000007</v>
      </c>
      <c r="J97">
        <v>0.87470000000000003</v>
      </c>
      <c r="R97">
        <v>86.067400000000006</v>
      </c>
      <c r="S97">
        <v>9.8900000000000002E-2</v>
      </c>
      <c r="T97">
        <f t="shared" si="6"/>
        <v>-2.3136460403534707</v>
      </c>
      <c r="V97">
        <v>86.469300000000004</v>
      </c>
      <c r="W97">
        <v>0.87470000000000003</v>
      </c>
      <c r="AE97">
        <v>86.709299999999999</v>
      </c>
      <c r="AF97">
        <v>0.1007</v>
      </c>
      <c r="AG97">
        <f t="shared" si="7"/>
        <v>-2.2956094792576205</v>
      </c>
      <c r="AI97">
        <v>87.112499999999997</v>
      </c>
      <c r="AJ97">
        <v>0.87580000000000002</v>
      </c>
      <c r="AO97" s="18">
        <v>28.968699999999998</v>
      </c>
      <c r="AP97" s="18">
        <v>-0.76873000000000002</v>
      </c>
      <c r="AQ97" s="18"/>
      <c r="AR97" s="18"/>
      <c r="AS97" s="18"/>
      <c r="AT97" s="18"/>
      <c r="AV97" s="18">
        <v>28.968699999999998</v>
      </c>
      <c r="AW97" s="18">
        <f t="shared" si="4"/>
        <v>0.46360146846299383</v>
      </c>
    </row>
    <row r="98" spans="5:49" x14ac:dyDescent="0.3">
      <c r="E98">
        <v>87.456199999999995</v>
      </c>
      <c r="F98">
        <v>0.10290000000000001</v>
      </c>
      <c r="G98">
        <f t="shared" si="5"/>
        <v>-2.2739976361421332</v>
      </c>
      <c r="I98">
        <v>87.900800000000004</v>
      </c>
      <c r="J98">
        <v>0.95720000000000005</v>
      </c>
      <c r="R98">
        <v>86.940799999999996</v>
      </c>
      <c r="S98">
        <v>0.10249999999999999</v>
      </c>
      <c r="T98">
        <f t="shared" si="6"/>
        <v>-2.2778924804036742</v>
      </c>
      <c r="V98">
        <v>87.385400000000004</v>
      </c>
      <c r="W98">
        <v>0.95740000000000003</v>
      </c>
      <c r="AE98">
        <v>87.5839</v>
      </c>
      <c r="AF98">
        <v>0.1043</v>
      </c>
      <c r="AG98">
        <f t="shared" si="7"/>
        <v>-2.2604839169754101</v>
      </c>
      <c r="AI98">
        <v>88.028700000000001</v>
      </c>
      <c r="AJ98">
        <v>0.95650000000000002</v>
      </c>
      <c r="AO98" s="18">
        <v>29.2453</v>
      </c>
      <c r="AP98" s="18">
        <v>-0.86346000000000001</v>
      </c>
      <c r="AQ98" s="18"/>
      <c r="AR98" s="18"/>
      <c r="AS98" s="18"/>
      <c r="AT98" s="18"/>
      <c r="AV98" s="18">
        <v>29.2453</v>
      </c>
      <c r="AW98" s="18">
        <f t="shared" si="4"/>
        <v>0.42170047155769563</v>
      </c>
    </row>
    <row r="99" spans="5:49" x14ac:dyDescent="0.3">
      <c r="E99">
        <v>88.416799999999995</v>
      </c>
      <c r="F99">
        <v>9.3600000000000003E-2</v>
      </c>
      <c r="G99">
        <f t="shared" si="5"/>
        <v>-2.3687248954985907</v>
      </c>
      <c r="I99">
        <v>88.815200000000004</v>
      </c>
      <c r="J99">
        <v>0.87170000000000003</v>
      </c>
      <c r="R99">
        <v>87.901700000000005</v>
      </c>
      <c r="S99">
        <v>9.3100000000000002E-2</v>
      </c>
      <c r="T99">
        <f t="shared" si="6"/>
        <v>-2.3740810946991155</v>
      </c>
      <c r="V99">
        <v>88.3001</v>
      </c>
      <c r="W99">
        <v>0.872</v>
      </c>
      <c r="AE99">
        <v>88.543700000000001</v>
      </c>
      <c r="AF99">
        <v>9.5100000000000004E-2</v>
      </c>
      <c r="AG99">
        <f t="shared" si="7"/>
        <v>-2.3528263094307924</v>
      </c>
      <c r="AI99">
        <v>88.943399999999997</v>
      </c>
      <c r="AJ99">
        <v>0.873</v>
      </c>
      <c r="AO99" s="18">
        <v>29.767600000000002</v>
      </c>
      <c r="AP99" s="18">
        <v>-0.86941000000000002</v>
      </c>
      <c r="AQ99" s="18"/>
      <c r="AR99" s="18"/>
      <c r="AS99" s="18"/>
      <c r="AT99" s="18"/>
      <c r="AV99" s="18">
        <v>29.767600000000002</v>
      </c>
      <c r="AW99" s="18">
        <f t="shared" si="4"/>
        <v>0.41919880359455497</v>
      </c>
    </row>
    <row r="100" spans="5:49" x14ac:dyDescent="0.3">
      <c r="E100">
        <v>89.287199999999999</v>
      </c>
      <c r="F100">
        <v>9.6799999999999997E-2</v>
      </c>
      <c r="G100">
        <f t="shared" si="5"/>
        <v>-2.3351082846996056</v>
      </c>
      <c r="I100">
        <v>89.731099999999998</v>
      </c>
      <c r="J100">
        <v>0.95989999999999998</v>
      </c>
      <c r="R100">
        <v>88.772300000000001</v>
      </c>
      <c r="S100">
        <v>9.6699999999999994E-2</v>
      </c>
      <c r="T100">
        <f t="shared" si="6"/>
        <v>-2.3361418765228885</v>
      </c>
      <c r="V100">
        <v>89.216200000000001</v>
      </c>
      <c r="W100">
        <v>0.96020000000000005</v>
      </c>
      <c r="AE100">
        <v>89.415499999999994</v>
      </c>
      <c r="AF100">
        <v>9.8299999999999998E-2</v>
      </c>
      <c r="AG100">
        <f t="shared" si="7"/>
        <v>-2.3197312518290163</v>
      </c>
      <c r="AI100">
        <v>89.859499999999997</v>
      </c>
      <c r="AJ100">
        <v>0.95920000000000005</v>
      </c>
      <c r="AO100" s="18">
        <v>29.886900000000001</v>
      </c>
      <c r="AP100" s="18">
        <v>-0.85143999999999997</v>
      </c>
      <c r="AQ100" s="18"/>
      <c r="AR100" s="18"/>
      <c r="AS100" s="18"/>
      <c r="AT100" s="18"/>
      <c r="AV100" s="18">
        <v>29.886900000000001</v>
      </c>
      <c r="AW100" s="18">
        <f t="shared" si="4"/>
        <v>0.42679989737788948</v>
      </c>
    </row>
    <row r="101" spans="5:49" x14ac:dyDescent="0.3">
      <c r="E101">
        <v>90.251000000000005</v>
      </c>
      <c r="F101">
        <v>8.7400000000000005E-2</v>
      </c>
      <c r="G101">
        <f t="shared" si="5"/>
        <v>-2.4372599963206474</v>
      </c>
      <c r="I101">
        <v>90.645399999999995</v>
      </c>
      <c r="J101">
        <v>0.86870000000000003</v>
      </c>
      <c r="R101">
        <v>89.7363</v>
      </c>
      <c r="S101">
        <v>8.7400000000000005E-2</v>
      </c>
      <c r="T101">
        <f t="shared" si="6"/>
        <v>-2.4372599963206474</v>
      </c>
      <c r="V101">
        <v>90.130799999999994</v>
      </c>
      <c r="W101">
        <v>0.86890000000000001</v>
      </c>
      <c r="AE101">
        <v>90.378399999999999</v>
      </c>
      <c r="AF101">
        <v>8.9099999999999999E-2</v>
      </c>
      <c r="AG101">
        <f t="shared" si="7"/>
        <v>-2.4179959445053734</v>
      </c>
      <c r="AI101">
        <v>90.774100000000004</v>
      </c>
      <c r="AJ101">
        <v>0.87009999999999998</v>
      </c>
      <c r="AO101" s="18">
        <v>30.156700000000001</v>
      </c>
      <c r="AP101" s="18">
        <v>-0.81418999999999997</v>
      </c>
      <c r="AQ101" s="18"/>
      <c r="AR101" s="18"/>
      <c r="AS101" s="18"/>
      <c r="AT101" s="18"/>
      <c r="AV101" s="18">
        <v>30.156700000000001</v>
      </c>
      <c r="AW101" s="18">
        <f t="shared" si="4"/>
        <v>0.44299801046355919</v>
      </c>
    </row>
    <row r="102" spans="5:49" x14ac:dyDescent="0.3">
      <c r="E102">
        <v>91.118200000000002</v>
      </c>
      <c r="F102">
        <v>9.0899999999999995E-2</v>
      </c>
      <c r="G102">
        <f t="shared" si="5"/>
        <v>-2.3979952777987039</v>
      </c>
      <c r="I102">
        <v>91.561199999999999</v>
      </c>
      <c r="J102">
        <v>0.96299999999999997</v>
      </c>
      <c r="R102">
        <v>90.603800000000007</v>
      </c>
      <c r="S102">
        <v>9.0800000000000006E-2</v>
      </c>
      <c r="T102">
        <f t="shared" si="6"/>
        <v>-2.3990959933748894</v>
      </c>
      <c r="V102">
        <v>91.046800000000005</v>
      </c>
      <c r="W102">
        <v>0.96330000000000005</v>
      </c>
      <c r="AE102">
        <v>91.247100000000003</v>
      </c>
      <c r="AF102">
        <v>9.2299999999999993E-2</v>
      </c>
      <c r="AG102">
        <f t="shared" si="7"/>
        <v>-2.3827111374733305</v>
      </c>
      <c r="AI102">
        <v>91.690299999999993</v>
      </c>
      <c r="AJ102">
        <v>0.96220000000000006</v>
      </c>
      <c r="AO102" s="18">
        <v>30.678799999999999</v>
      </c>
      <c r="AP102" s="18">
        <v>-0.82030000000000003</v>
      </c>
      <c r="AQ102" s="18"/>
      <c r="AR102" s="18"/>
      <c r="AS102" s="18"/>
      <c r="AT102" s="18"/>
      <c r="AV102" s="18">
        <v>30.678799999999999</v>
      </c>
      <c r="AW102" s="18">
        <f t="shared" si="4"/>
        <v>0.44029954482709011</v>
      </c>
    </row>
    <row r="103" spans="5:49" x14ac:dyDescent="0.3">
      <c r="E103">
        <v>92.0852</v>
      </c>
      <c r="F103">
        <v>8.2299999999999998E-2</v>
      </c>
      <c r="G103">
        <f t="shared" si="5"/>
        <v>-2.4973841712991129</v>
      </c>
      <c r="I103">
        <v>92.475300000000004</v>
      </c>
      <c r="J103">
        <v>0.86529999999999996</v>
      </c>
      <c r="R103">
        <v>91.571100000000001</v>
      </c>
      <c r="S103">
        <v>8.2100000000000006E-2</v>
      </c>
      <c r="T103">
        <f t="shared" si="6"/>
        <v>-2.4998172625237545</v>
      </c>
      <c r="V103">
        <v>91.961299999999994</v>
      </c>
      <c r="W103">
        <v>0.86550000000000005</v>
      </c>
      <c r="AE103">
        <v>92.213300000000004</v>
      </c>
      <c r="AF103">
        <v>8.3599999999999994E-2</v>
      </c>
      <c r="AG103">
        <f t="shared" si="7"/>
        <v>-2.481711758891481</v>
      </c>
      <c r="AI103">
        <v>92.604699999999994</v>
      </c>
      <c r="AJ103">
        <v>0.86670000000000003</v>
      </c>
      <c r="AO103" s="18">
        <v>30.798500000000001</v>
      </c>
      <c r="AP103" s="18">
        <v>-0.80766000000000004</v>
      </c>
      <c r="AQ103" s="18"/>
      <c r="AR103" s="18"/>
      <c r="AS103" s="18"/>
      <c r="AT103" s="18"/>
      <c r="AV103" s="18">
        <v>30.798500000000001</v>
      </c>
      <c r="AW103" s="18">
        <f t="shared" si="4"/>
        <v>0.44590025298085978</v>
      </c>
    </row>
    <row r="104" spans="5:49" x14ac:dyDescent="0.3">
      <c r="E104">
        <v>92.948999999999998</v>
      </c>
      <c r="F104">
        <v>8.5400000000000004E-2</v>
      </c>
      <c r="G104">
        <f t="shared" si="5"/>
        <v>-2.460409178187613</v>
      </c>
      <c r="I104">
        <v>93.391199999999998</v>
      </c>
      <c r="J104">
        <v>0.96630000000000005</v>
      </c>
      <c r="R104">
        <v>92.435100000000006</v>
      </c>
      <c r="S104">
        <v>8.5099999999999995E-2</v>
      </c>
      <c r="T104">
        <f t="shared" si="6"/>
        <v>-2.4639282434028087</v>
      </c>
      <c r="V104">
        <v>92.877200000000002</v>
      </c>
      <c r="W104">
        <v>0.96650000000000003</v>
      </c>
      <c r="AE104">
        <v>93.078500000000005</v>
      </c>
      <c r="AF104">
        <v>8.6699999999999999E-2</v>
      </c>
      <c r="AG104">
        <f t="shared" si="7"/>
        <v>-2.4453013951956408</v>
      </c>
      <c r="AI104">
        <v>93.520799999999994</v>
      </c>
      <c r="AJ104">
        <v>0.96540000000000004</v>
      </c>
      <c r="AO104" s="18">
        <v>31.075700000000001</v>
      </c>
      <c r="AP104" s="18">
        <v>-0.90486</v>
      </c>
      <c r="AQ104" s="18"/>
      <c r="AR104" s="18"/>
      <c r="AS104" s="18"/>
      <c r="AT104" s="18"/>
      <c r="AV104" s="18">
        <v>31.075700000000001</v>
      </c>
      <c r="AW104" s="18">
        <f t="shared" si="4"/>
        <v>0.40459852493162873</v>
      </c>
    </row>
    <row r="105" spans="5:49" x14ac:dyDescent="0.3">
      <c r="E105">
        <v>93.919799999999995</v>
      </c>
      <c r="F105">
        <v>7.6799999999999993E-2</v>
      </c>
      <c r="G105">
        <f t="shared" si="5"/>
        <v>-2.5665506388285109</v>
      </c>
      <c r="I105">
        <v>94.305000000000007</v>
      </c>
      <c r="J105">
        <v>0.86140000000000005</v>
      </c>
      <c r="R105">
        <v>93.406000000000006</v>
      </c>
      <c r="S105">
        <v>7.6999999999999999E-2</v>
      </c>
      <c r="T105">
        <f t="shared" si="6"/>
        <v>-2.5639498571284531</v>
      </c>
      <c r="V105">
        <v>93.791300000000007</v>
      </c>
      <c r="W105">
        <v>0.86170000000000002</v>
      </c>
      <c r="AE105">
        <v>94.048100000000005</v>
      </c>
      <c r="AF105">
        <v>7.85E-2</v>
      </c>
      <c r="AG105">
        <f t="shared" si="7"/>
        <v>-2.5446566541937745</v>
      </c>
      <c r="AI105">
        <v>94.435000000000002</v>
      </c>
      <c r="AJ105">
        <v>0.86309999999999998</v>
      </c>
      <c r="AO105" s="18">
        <v>31.597899999999999</v>
      </c>
      <c r="AP105" s="18">
        <v>-0.91056000000000004</v>
      </c>
      <c r="AQ105" s="18"/>
      <c r="AR105" s="18"/>
      <c r="AS105" s="18"/>
      <c r="AT105" s="18"/>
      <c r="AV105" s="18">
        <v>31.597899999999999</v>
      </c>
      <c r="AW105" s="18">
        <f t="shared" si="4"/>
        <v>0.40229887357219546</v>
      </c>
    </row>
    <row r="106" spans="5:49" x14ac:dyDescent="0.3">
      <c r="E106">
        <v>94.779499999999999</v>
      </c>
      <c r="F106">
        <v>7.9899999999999999E-2</v>
      </c>
      <c r="G106">
        <f t="shared" si="5"/>
        <v>-2.5269794262099081</v>
      </c>
      <c r="I106">
        <v>95.220600000000005</v>
      </c>
      <c r="J106">
        <v>0.9698</v>
      </c>
      <c r="R106">
        <v>94.266199999999998</v>
      </c>
      <c r="S106">
        <v>7.9600000000000004E-2</v>
      </c>
      <c r="T106">
        <f t="shared" si="6"/>
        <v>-2.5307411861317997</v>
      </c>
      <c r="V106">
        <v>94.707300000000004</v>
      </c>
      <c r="W106">
        <v>0.97019999999999995</v>
      </c>
      <c r="AE106">
        <v>94.909599999999998</v>
      </c>
      <c r="AF106">
        <v>8.1299999999999997E-2</v>
      </c>
      <c r="AG106">
        <f t="shared" si="7"/>
        <v>-2.5096092624283721</v>
      </c>
      <c r="AI106">
        <v>95.350999999999999</v>
      </c>
      <c r="AJ106">
        <v>0.96879999999999999</v>
      </c>
      <c r="AO106" s="18">
        <v>31.717400000000001</v>
      </c>
      <c r="AP106" s="18">
        <v>-0.89305999999999996</v>
      </c>
      <c r="AQ106" s="18"/>
      <c r="AR106" s="18"/>
      <c r="AS106" s="18"/>
      <c r="AT106" s="18"/>
      <c r="AV106" s="18">
        <v>31.717400000000001</v>
      </c>
      <c r="AW106" s="18">
        <f t="shared" si="4"/>
        <v>0.40940106679746557</v>
      </c>
    </row>
    <row r="107" spans="5:49" x14ac:dyDescent="0.3">
      <c r="E107">
        <v>95.754199999999997</v>
      </c>
      <c r="F107">
        <v>7.1900000000000006E-2</v>
      </c>
      <c r="G107">
        <f t="shared" si="5"/>
        <v>-2.6324790142551358</v>
      </c>
      <c r="I107">
        <v>96.134299999999996</v>
      </c>
      <c r="J107">
        <v>0.85750000000000004</v>
      </c>
      <c r="R107">
        <v>95.241100000000003</v>
      </c>
      <c r="S107">
        <v>7.1900000000000006E-2</v>
      </c>
      <c r="T107">
        <f t="shared" si="6"/>
        <v>-2.6324790142551358</v>
      </c>
      <c r="V107">
        <v>95.621200000000002</v>
      </c>
      <c r="W107">
        <v>0.85770000000000002</v>
      </c>
      <c r="AE107">
        <v>95.882999999999996</v>
      </c>
      <c r="AF107">
        <v>7.3499999999999996E-2</v>
      </c>
      <c r="AG107">
        <f t="shared" si="7"/>
        <v>-2.6104698727633462</v>
      </c>
      <c r="AI107">
        <v>96.264899999999997</v>
      </c>
      <c r="AJ107">
        <v>0.85899999999999999</v>
      </c>
      <c r="AO107" s="18">
        <v>31.986699999999999</v>
      </c>
      <c r="AP107" s="18">
        <v>-0.85143999999999997</v>
      </c>
      <c r="AQ107" s="18"/>
      <c r="AR107" s="18"/>
      <c r="AS107" s="18"/>
      <c r="AT107" s="18"/>
      <c r="AV107" s="18">
        <v>31.986699999999999</v>
      </c>
      <c r="AW107" s="18">
        <f t="shared" si="4"/>
        <v>0.42679989737788948</v>
      </c>
    </row>
    <row r="108" spans="5:49" x14ac:dyDescent="0.3">
      <c r="E108">
        <v>96.609899999999996</v>
      </c>
      <c r="F108">
        <v>7.46E-2</v>
      </c>
      <c r="G108">
        <f t="shared" si="5"/>
        <v>-2.5956147717724218</v>
      </c>
      <c r="I108">
        <v>97.049899999999994</v>
      </c>
      <c r="J108">
        <v>0.9738</v>
      </c>
      <c r="R108">
        <v>96.096999999999994</v>
      </c>
      <c r="S108">
        <v>7.46E-2</v>
      </c>
      <c r="T108">
        <f t="shared" si="6"/>
        <v>-2.5956147717724218</v>
      </c>
      <c r="V108">
        <v>96.537099999999995</v>
      </c>
      <c r="W108">
        <v>0.97409999999999997</v>
      </c>
      <c r="AE108">
        <v>96.740499999999997</v>
      </c>
      <c r="AF108">
        <v>7.5999999999999998E-2</v>
      </c>
      <c r="AG108">
        <f t="shared" si="7"/>
        <v>-2.5770219386958062</v>
      </c>
      <c r="AI108">
        <v>97.180800000000005</v>
      </c>
      <c r="AJ108">
        <v>0.97270000000000001</v>
      </c>
      <c r="AO108" s="18">
        <v>32.508699999999997</v>
      </c>
      <c r="AP108" s="18">
        <v>-0.86346000000000001</v>
      </c>
      <c r="AQ108" s="18"/>
      <c r="AR108" s="18"/>
      <c r="AS108" s="18"/>
      <c r="AT108" s="18"/>
      <c r="AV108" s="18">
        <v>32.508699999999997</v>
      </c>
      <c r="AW108" s="18">
        <f t="shared" si="4"/>
        <v>0.42170047155769563</v>
      </c>
    </row>
    <row r="109" spans="5:49" x14ac:dyDescent="0.3">
      <c r="E109">
        <v>97.588899999999995</v>
      </c>
      <c r="F109">
        <v>6.7199999999999996E-2</v>
      </c>
      <c r="G109">
        <f t="shared" si="5"/>
        <v>-2.7000820314530332</v>
      </c>
      <c r="I109">
        <v>97.963200000000001</v>
      </c>
      <c r="J109">
        <v>0.85289999999999999</v>
      </c>
      <c r="R109">
        <v>97.076300000000003</v>
      </c>
      <c r="S109">
        <v>6.7100000000000007E-2</v>
      </c>
      <c r="T109">
        <f t="shared" si="6"/>
        <v>-2.7015712350045007</v>
      </c>
      <c r="V109">
        <v>97.450800000000001</v>
      </c>
      <c r="W109">
        <v>0.85329999999999995</v>
      </c>
      <c r="AE109">
        <v>97.718100000000007</v>
      </c>
      <c r="AF109">
        <v>6.8599999999999994E-2</v>
      </c>
      <c r="AG109">
        <f t="shared" si="7"/>
        <v>-2.6794627442502974</v>
      </c>
      <c r="AI109">
        <v>98.094499999999996</v>
      </c>
      <c r="AJ109">
        <v>0.8548</v>
      </c>
      <c r="AO109" s="18">
        <v>32.628500000000003</v>
      </c>
      <c r="AP109" s="18">
        <v>-0.84536999999999995</v>
      </c>
      <c r="AQ109" s="18"/>
      <c r="AR109" s="18"/>
      <c r="AS109" s="18"/>
      <c r="AT109" s="18"/>
      <c r="AV109" s="18">
        <v>32.628500000000003</v>
      </c>
      <c r="AW109" s="18">
        <f t="shared" si="4"/>
        <v>0.42939845138777633</v>
      </c>
    </row>
    <row r="110" spans="5:49" x14ac:dyDescent="0.3">
      <c r="E110">
        <v>98.44</v>
      </c>
      <c r="F110">
        <v>6.9699999999999998E-2</v>
      </c>
      <c r="G110">
        <f t="shared" si="5"/>
        <v>-2.663554961215659</v>
      </c>
      <c r="I110">
        <v>98.878699999999995</v>
      </c>
      <c r="J110">
        <v>0.97799999999999998</v>
      </c>
      <c r="R110">
        <v>97.927800000000005</v>
      </c>
      <c r="S110">
        <v>6.9699999999999998E-2</v>
      </c>
      <c r="T110">
        <f t="shared" si="6"/>
        <v>-2.663554961215659</v>
      </c>
      <c r="V110">
        <v>98.366600000000005</v>
      </c>
      <c r="W110">
        <v>0.97829999999999995</v>
      </c>
      <c r="AE110">
        <v>98.571200000000005</v>
      </c>
      <c r="AF110">
        <v>7.0999999999999994E-2</v>
      </c>
      <c r="AG110">
        <f t="shared" si="7"/>
        <v>-2.6450754019408218</v>
      </c>
      <c r="AI110">
        <v>99.010400000000004</v>
      </c>
      <c r="AJ110">
        <v>0.97689999999999999</v>
      </c>
      <c r="AO110" s="18">
        <v>32.906599999999997</v>
      </c>
      <c r="AP110" s="18">
        <v>-0.94442999999999999</v>
      </c>
      <c r="AQ110" s="18"/>
      <c r="AR110" s="18"/>
      <c r="AS110" s="18"/>
      <c r="AT110" s="18"/>
      <c r="AV110" s="18">
        <v>32.906599999999997</v>
      </c>
      <c r="AW110" s="18">
        <f t="shared" si="4"/>
        <v>0.38890118141016178</v>
      </c>
    </row>
    <row r="111" spans="5:49" x14ac:dyDescent="0.3">
      <c r="E111">
        <v>99.423699999999997</v>
      </c>
      <c r="F111">
        <v>6.25E-2</v>
      </c>
      <c r="G111">
        <f t="shared" si="5"/>
        <v>-2.7725887222397811</v>
      </c>
      <c r="I111">
        <v>99.791700000000006</v>
      </c>
      <c r="J111">
        <v>0.84799999999999998</v>
      </c>
      <c r="R111">
        <v>98.911799999999999</v>
      </c>
      <c r="S111">
        <v>6.2600000000000003E-2</v>
      </c>
      <c r="T111">
        <f t="shared" si="6"/>
        <v>-2.7709900008760844</v>
      </c>
      <c r="V111">
        <v>99.280100000000004</v>
      </c>
      <c r="W111">
        <v>0.84850000000000003</v>
      </c>
      <c r="AE111">
        <v>99.553399999999996</v>
      </c>
      <c r="AF111">
        <v>6.4100000000000004E-2</v>
      </c>
      <c r="AG111">
        <f t="shared" si="7"/>
        <v>-2.7473109150555128</v>
      </c>
      <c r="AI111">
        <v>99.923699999999997</v>
      </c>
      <c r="AJ111">
        <v>0.8498</v>
      </c>
      <c r="AO111" s="18">
        <v>33.4285</v>
      </c>
      <c r="AP111" s="18">
        <v>-0.95011000000000001</v>
      </c>
      <c r="AQ111" s="18"/>
      <c r="AR111" s="18"/>
      <c r="AS111" s="18"/>
      <c r="AT111" s="18"/>
      <c r="AV111" s="18">
        <v>33.4285</v>
      </c>
      <c r="AW111" s="18">
        <f t="shared" si="4"/>
        <v>0.38669848428161863</v>
      </c>
    </row>
    <row r="112" spans="5:49" x14ac:dyDescent="0.3">
      <c r="E112">
        <v>100.2697</v>
      </c>
      <c r="F112">
        <v>6.4899999999999999E-2</v>
      </c>
      <c r="G112">
        <f t="shared" si="5"/>
        <v>-2.7349076552720928</v>
      </c>
      <c r="I112">
        <v>100.7071</v>
      </c>
      <c r="J112">
        <v>0.9829</v>
      </c>
      <c r="R112">
        <v>99.758300000000006</v>
      </c>
      <c r="S112">
        <v>6.4799999999999996E-2</v>
      </c>
      <c r="T112">
        <f t="shared" si="6"/>
        <v>-2.7364496756239083</v>
      </c>
      <c r="V112">
        <v>100.196</v>
      </c>
      <c r="W112">
        <v>0.98329999999999995</v>
      </c>
      <c r="AE112">
        <v>100.4016</v>
      </c>
      <c r="AF112">
        <v>6.6100000000000006E-2</v>
      </c>
      <c r="AG112">
        <f t="shared" si="7"/>
        <v>-2.7165865321244964</v>
      </c>
      <c r="AI112">
        <v>100.8394</v>
      </c>
      <c r="AJ112">
        <v>0.98150000000000004</v>
      </c>
      <c r="AO112" s="18">
        <v>33.548200000000001</v>
      </c>
      <c r="AP112" s="18">
        <v>-0.93318000000000001</v>
      </c>
      <c r="AQ112" s="18"/>
      <c r="AR112" s="18"/>
      <c r="AS112" s="18"/>
      <c r="AT112" s="18"/>
      <c r="AV112" s="18">
        <v>33.548200000000001</v>
      </c>
      <c r="AW112" s="18">
        <f t="shared" si="4"/>
        <v>0.39330102240213088</v>
      </c>
    </row>
    <row r="113" spans="5:49" x14ac:dyDescent="0.3">
      <c r="E113">
        <v>101.25879999999999</v>
      </c>
      <c r="F113">
        <v>5.8099999999999999E-2</v>
      </c>
      <c r="G113">
        <f t="shared" si="5"/>
        <v>-2.8455896151242714</v>
      </c>
      <c r="I113">
        <v>101.6199</v>
      </c>
      <c r="J113">
        <v>0.84260000000000002</v>
      </c>
      <c r="R113">
        <v>100.74769999999999</v>
      </c>
      <c r="S113">
        <v>5.8200000000000002E-2</v>
      </c>
      <c r="T113">
        <f t="shared" si="6"/>
        <v>-2.8438699242447449</v>
      </c>
      <c r="V113">
        <v>101.10899999999999</v>
      </c>
      <c r="W113">
        <v>0.8427</v>
      </c>
      <c r="AE113">
        <v>101.3891</v>
      </c>
      <c r="AF113">
        <v>5.9299999999999999E-2</v>
      </c>
      <c r="AG113">
        <f t="shared" si="7"/>
        <v>-2.8251459729784574</v>
      </c>
      <c r="AI113">
        <v>101.75239999999999</v>
      </c>
      <c r="AJ113">
        <v>0.84460000000000002</v>
      </c>
      <c r="AO113" s="18">
        <v>33.817</v>
      </c>
      <c r="AP113" s="18">
        <v>-0.89305999999999996</v>
      </c>
      <c r="AQ113" s="18"/>
      <c r="AR113" s="18"/>
      <c r="AS113" s="18"/>
      <c r="AT113" s="18"/>
      <c r="AV113" s="18">
        <v>33.817</v>
      </c>
      <c r="AW113" s="18">
        <f t="shared" si="4"/>
        <v>0.40940106679746557</v>
      </c>
    </row>
    <row r="114" spans="5:49" x14ac:dyDescent="0.3">
      <c r="E114">
        <v>102.0993</v>
      </c>
      <c r="F114">
        <v>6.0199999999999997E-2</v>
      </c>
      <c r="G114">
        <f t="shared" si="5"/>
        <v>-2.8100829266673619</v>
      </c>
      <c r="I114">
        <v>102.5352</v>
      </c>
      <c r="J114">
        <v>0.98809999999999998</v>
      </c>
      <c r="R114">
        <v>101.58839999999999</v>
      </c>
      <c r="S114">
        <v>6.0199999999999997E-2</v>
      </c>
      <c r="T114">
        <f t="shared" si="6"/>
        <v>-2.8100829266673619</v>
      </c>
      <c r="V114">
        <v>102.02460000000001</v>
      </c>
      <c r="W114">
        <v>0.98860000000000003</v>
      </c>
      <c r="AE114">
        <v>102.2317</v>
      </c>
      <c r="AF114">
        <v>6.1499999999999999E-2</v>
      </c>
      <c r="AG114">
        <f t="shared" si="7"/>
        <v>-2.7887181041696647</v>
      </c>
      <c r="AI114">
        <v>102.66800000000001</v>
      </c>
      <c r="AJ114">
        <v>0.98670000000000002</v>
      </c>
      <c r="AO114" s="18">
        <v>34.338799999999999</v>
      </c>
      <c r="AP114" s="18">
        <v>-0.89893999999999996</v>
      </c>
      <c r="AQ114" s="18"/>
      <c r="AR114" s="18"/>
      <c r="AS114" s="18"/>
      <c r="AT114" s="18"/>
      <c r="AV114" s="18">
        <v>34.338799999999999</v>
      </c>
      <c r="AW114" s="18">
        <f t="shared" si="4"/>
        <v>0.40700085207148556</v>
      </c>
    </row>
    <row r="115" spans="5:49" x14ac:dyDescent="0.3">
      <c r="E115">
        <v>103.0942</v>
      </c>
      <c r="F115">
        <v>5.3999999999999999E-2</v>
      </c>
      <c r="G115">
        <f t="shared" si="5"/>
        <v>-2.9187712324178627</v>
      </c>
      <c r="I115">
        <v>103.44759999999999</v>
      </c>
      <c r="J115">
        <v>0.83650000000000002</v>
      </c>
      <c r="R115">
        <v>102.5839</v>
      </c>
      <c r="S115">
        <v>5.3800000000000001E-2</v>
      </c>
      <c r="T115">
        <f t="shared" si="6"/>
        <v>-2.9224818118143983</v>
      </c>
      <c r="V115">
        <v>102.9372</v>
      </c>
      <c r="W115">
        <v>0.83650000000000002</v>
      </c>
      <c r="AE115">
        <v>103.22499999999999</v>
      </c>
      <c r="AF115">
        <v>5.5100000000000003E-2</v>
      </c>
      <c r="AG115">
        <f t="shared" si="7"/>
        <v>-2.8986055628232683</v>
      </c>
      <c r="AI115">
        <v>103.58069999999999</v>
      </c>
      <c r="AJ115">
        <v>0.83860000000000001</v>
      </c>
      <c r="AO115" s="18">
        <v>34.458799999999997</v>
      </c>
      <c r="AP115" s="18">
        <v>-0.89305999999999996</v>
      </c>
      <c r="AQ115" s="18"/>
      <c r="AR115" s="18"/>
      <c r="AS115" s="18"/>
      <c r="AT115" s="18"/>
      <c r="AV115" s="18">
        <v>34.458799999999997</v>
      </c>
      <c r="AW115" s="18">
        <f t="shared" si="4"/>
        <v>0.40940106679746557</v>
      </c>
    </row>
    <row r="116" spans="5:49" x14ac:dyDescent="0.3">
      <c r="E116">
        <v>103.9286</v>
      </c>
      <c r="F116">
        <v>5.5800000000000002E-2</v>
      </c>
      <c r="G116">
        <f t="shared" si="5"/>
        <v>-2.8859814095948719</v>
      </c>
      <c r="I116">
        <v>104.3629</v>
      </c>
      <c r="J116">
        <v>0.99409999999999998</v>
      </c>
      <c r="R116">
        <v>103.4181</v>
      </c>
      <c r="S116">
        <v>5.5899999999999998E-2</v>
      </c>
      <c r="T116">
        <f t="shared" si="6"/>
        <v>-2.8841908988210836</v>
      </c>
      <c r="V116">
        <v>103.8528</v>
      </c>
      <c r="W116">
        <v>0.99480000000000002</v>
      </c>
      <c r="AE116">
        <v>104.0615</v>
      </c>
      <c r="AF116">
        <v>5.6899999999999999E-2</v>
      </c>
      <c r="AG116">
        <f t="shared" si="7"/>
        <v>-2.8664599378498519</v>
      </c>
      <c r="AI116">
        <v>104.49630000000001</v>
      </c>
      <c r="AJ116">
        <v>0.99250000000000005</v>
      </c>
      <c r="AO116" s="18">
        <v>34.737699999999997</v>
      </c>
      <c r="AP116" s="18">
        <v>-0.98270000000000002</v>
      </c>
      <c r="AQ116" s="18"/>
      <c r="AR116" s="18"/>
      <c r="AS116" s="18"/>
      <c r="AT116" s="18"/>
      <c r="AV116" s="18">
        <v>34.737699999999997</v>
      </c>
      <c r="AW116" s="18">
        <f t="shared" si="4"/>
        <v>0.3742991256630786</v>
      </c>
    </row>
    <row r="117" spans="5:49" x14ac:dyDescent="0.3">
      <c r="E117">
        <v>104.93040000000001</v>
      </c>
      <c r="F117">
        <v>4.9599999999999998E-2</v>
      </c>
      <c r="G117">
        <f t="shared" si="5"/>
        <v>-3.0037644452512553</v>
      </c>
      <c r="I117">
        <v>105.27460000000001</v>
      </c>
      <c r="J117">
        <v>0.82940000000000003</v>
      </c>
      <c r="R117">
        <v>104.42019999999999</v>
      </c>
      <c r="S117">
        <v>0.05</v>
      </c>
      <c r="T117">
        <f t="shared" si="6"/>
        <v>-2.9957322735539909</v>
      </c>
      <c r="V117">
        <v>104.7651</v>
      </c>
      <c r="W117">
        <v>0.82979999999999998</v>
      </c>
      <c r="AE117">
        <v>105.0611</v>
      </c>
      <c r="AF117">
        <v>5.0999999999999997E-2</v>
      </c>
      <c r="AG117">
        <f t="shared" si="7"/>
        <v>-2.9759296462578115</v>
      </c>
      <c r="AI117">
        <v>105.4084</v>
      </c>
      <c r="AJ117">
        <v>0.83179999999999998</v>
      </c>
      <c r="AO117" s="18">
        <v>35.259399999999999</v>
      </c>
      <c r="AP117" s="18">
        <v>-0.98806000000000005</v>
      </c>
      <c r="AQ117" s="18"/>
      <c r="AR117" s="18"/>
      <c r="AS117" s="18"/>
      <c r="AT117" s="18"/>
      <c r="AV117" s="18">
        <v>35.259399999999999</v>
      </c>
      <c r="AW117" s="18">
        <f t="shared" si="4"/>
        <v>0.37229824948803569</v>
      </c>
    </row>
    <row r="118" spans="5:49" x14ac:dyDescent="0.3">
      <c r="E118">
        <v>105.7573</v>
      </c>
      <c r="F118">
        <v>5.1499999999999997E-2</v>
      </c>
      <c r="G118">
        <f t="shared" si="5"/>
        <v>-2.9661734713124468</v>
      </c>
      <c r="I118">
        <v>106.1897</v>
      </c>
      <c r="J118">
        <v>1.0007999999999999</v>
      </c>
      <c r="R118">
        <v>105.2478</v>
      </c>
      <c r="S118">
        <v>5.16E-2</v>
      </c>
      <c r="T118">
        <f t="shared" si="6"/>
        <v>-2.96423360649462</v>
      </c>
      <c r="V118">
        <v>105.6807</v>
      </c>
      <c r="W118">
        <v>1.0013000000000001</v>
      </c>
      <c r="AE118">
        <v>105.8909</v>
      </c>
      <c r="AF118">
        <v>5.2600000000000001E-2</v>
      </c>
      <c r="AG118">
        <f t="shared" si="7"/>
        <v>-2.945039159238473</v>
      </c>
      <c r="AI118">
        <v>106.32380000000001</v>
      </c>
      <c r="AJ118">
        <v>0.999</v>
      </c>
      <c r="AO118" s="18">
        <v>35.379300000000001</v>
      </c>
      <c r="AP118" s="18">
        <v>-0.97736999999999996</v>
      </c>
      <c r="AQ118" s="18"/>
      <c r="AR118" s="18"/>
      <c r="AS118" s="18"/>
      <c r="AT118" s="18"/>
      <c r="AV118" s="18">
        <v>35.379300000000001</v>
      </c>
      <c r="AW118" s="18">
        <f t="shared" si="4"/>
        <v>0.37629946617470578</v>
      </c>
    </row>
    <row r="119" spans="5:49" x14ac:dyDescent="0.3">
      <c r="E119">
        <v>106.76690000000001</v>
      </c>
      <c r="F119">
        <v>4.5600000000000002E-2</v>
      </c>
      <c r="G119">
        <f t="shared" si="5"/>
        <v>-3.0878475624617967</v>
      </c>
      <c r="I119">
        <v>107.1009</v>
      </c>
      <c r="J119">
        <v>0.8216</v>
      </c>
      <c r="R119">
        <v>106.2573</v>
      </c>
      <c r="S119">
        <v>4.6100000000000002E-2</v>
      </c>
      <c r="T119">
        <f t="shared" si="6"/>
        <v>-3.0769423289795341</v>
      </c>
      <c r="V119">
        <v>106.59229999999999</v>
      </c>
      <c r="W119">
        <v>0.82210000000000005</v>
      </c>
      <c r="AE119">
        <v>106.8982</v>
      </c>
      <c r="AF119">
        <v>4.6800000000000001E-2</v>
      </c>
      <c r="AG119">
        <f t="shared" si="7"/>
        <v>-3.0618720760585361</v>
      </c>
      <c r="AI119">
        <v>107.2354</v>
      </c>
      <c r="AJ119">
        <v>0.82410000000000005</v>
      </c>
      <c r="AO119" s="18">
        <v>35.647599999999997</v>
      </c>
      <c r="AP119" s="18">
        <v>-0.93879000000000001</v>
      </c>
      <c r="AQ119" s="18"/>
      <c r="AR119" s="18"/>
      <c r="AS119" s="18"/>
      <c r="AT119" s="18"/>
      <c r="AV119" s="18">
        <v>35.647599999999997</v>
      </c>
      <c r="AW119" s="18">
        <f t="shared" si="4"/>
        <v>0.39110078111378349</v>
      </c>
    </row>
    <row r="120" spans="5:49" x14ac:dyDescent="0.3">
      <c r="E120">
        <v>107.5856</v>
      </c>
      <c r="F120">
        <v>4.7399999999999998E-2</v>
      </c>
      <c r="G120">
        <f t="shared" si="5"/>
        <v>-3.0491330502811063</v>
      </c>
      <c r="I120">
        <v>108.0159</v>
      </c>
      <c r="J120">
        <v>1.0084</v>
      </c>
      <c r="R120">
        <v>107.07689999999999</v>
      </c>
      <c r="S120">
        <v>4.7600000000000003E-2</v>
      </c>
      <c r="T120">
        <f t="shared" si="6"/>
        <v>-3.0449225177447627</v>
      </c>
      <c r="V120">
        <v>107.5077</v>
      </c>
      <c r="W120">
        <v>1.0085</v>
      </c>
      <c r="AE120">
        <v>107.71980000000001</v>
      </c>
      <c r="AF120">
        <v>4.8300000000000003E-2</v>
      </c>
      <c r="AG120">
        <f t="shared" si="7"/>
        <v>-3.03032371832361</v>
      </c>
      <c r="AI120">
        <v>108.1506</v>
      </c>
      <c r="AJ120">
        <v>1.0064</v>
      </c>
      <c r="AO120" s="18">
        <v>36.1691</v>
      </c>
      <c r="AP120" s="18">
        <v>-0.93879000000000001</v>
      </c>
      <c r="AQ120" s="18"/>
      <c r="AR120" s="18"/>
      <c r="AS120" s="18"/>
      <c r="AT120" s="18"/>
      <c r="AV120" s="18">
        <v>36.1691</v>
      </c>
      <c r="AW120" s="18">
        <f t="shared" si="4"/>
        <v>0.39110078111378349</v>
      </c>
    </row>
    <row r="121" spans="5:49" x14ac:dyDescent="0.3">
      <c r="E121">
        <v>108.604</v>
      </c>
      <c r="F121">
        <v>4.1700000000000001E-2</v>
      </c>
      <c r="G121">
        <f t="shared" si="5"/>
        <v>-3.1772541501773812</v>
      </c>
      <c r="I121">
        <v>108.9265</v>
      </c>
      <c r="J121">
        <v>0.81269999999999998</v>
      </c>
      <c r="R121">
        <v>108.0947</v>
      </c>
      <c r="S121">
        <v>4.2299999999999997E-2</v>
      </c>
      <c r="T121">
        <f t="shared" si="6"/>
        <v>-3.1629681929299047</v>
      </c>
      <c r="V121">
        <v>108.4187</v>
      </c>
      <c r="W121">
        <v>0.81359999999999999</v>
      </c>
      <c r="AE121">
        <v>108.7353</v>
      </c>
      <c r="AF121">
        <v>4.2999999999999997E-2</v>
      </c>
      <c r="AG121">
        <f t="shared" si="7"/>
        <v>-3.1465551632885749</v>
      </c>
      <c r="AI121">
        <v>109.0616</v>
      </c>
      <c r="AJ121">
        <v>0.8155</v>
      </c>
      <c r="AO121" s="18">
        <v>36.289400000000001</v>
      </c>
      <c r="AP121" s="18">
        <v>-0.93318000000000001</v>
      </c>
      <c r="AQ121" s="18"/>
      <c r="AR121" s="18"/>
      <c r="AS121" s="18"/>
      <c r="AT121" s="18"/>
      <c r="AV121" s="18">
        <v>36.289400000000001</v>
      </c>
      <c r="AW121" s="18">
        <f t="shared" si="4"/>
        <v>0.39330102240213088</v>
      </c>
    </row>
    <row r="122" spans="5:49" x14ac:dyDescent="0.3">
      <c r="E122">
        <v>109.4135</v>
      </c>
      <c r="F122">
        <v>4.3400000000000001E-2</v>
      </c>
      <c r="G122">
        <f t="shared" si="5"/>
        <v>-3.137295837875778</v>
      </c>
      <c r="I122">
        <v>109.8413</v>
      </c>
      <c r="J122">
        <v>1.0168999999999999</v>
      </c>
      <c r="R122">
        <v>108.9057</v>
      </c>
      <c r="S122">
        <v>4.3700000000000003E-2</v>
      </c>
      <c r="T122">
        <f t="shared" si="6"/>
        <v>-3.1304071768805923</v>
      </c>
      <c r="V122">
        <v>109.33410000000001</v>
      </c>
      <c r="W122">
        <v>1.0172000000000001</v>
      </c>
      <c r="AE122">
        <v>109.54819999999999</v>
      </c>
      <c r="AF122">
        <v>4.4299999999999999E-2</v>
      </c>
      <c r="AG122">
        <f t="shared" si="7"/>
        <v>-3.116770601931047</v>
      </c>
      <c r="AI122">
        <v>109.9768</v>
      </c>
      <c r="AJ122">
        <v>1.0149999999999999</v>
      </c>
      <c r="AO122" s="18">
        <v>36.569099999999999</v>
      </c>
      <c r="AP122" s="18">
        <v>-1.02443</v>
      </c>
      <c r="AQ122" s="18"/>
      <c r="AR122" s="18"/>
      <c r="AS122" s="18"/>
      <c r="AT122" s="18"/>
      <c r="AV122" s="18">
        <v>36.569099999999999</v>
      </c>
      <c r="AW122" s="18">
        <f t="shared" si="4"/>
        <v>0.35900103768879482</v>
      </c>
    </row>
    <row r="123" spans="5:49" x14ac:dyDescent="0.3">
      <c r="E123">
        <v>110.4417</v>
      </c>
      <c r="F123">
        <v>3.8100000000000002E-2</v>
      </c>
      <c r="G123">
        <f t="shared" si="5"/>
        <v>-3.2675409968494815</v>
      </c>
      <c r="I123">
        <v>110.7508</v>
      </c>
      <c r="J123">
        <v>0.80210000000000004</v>
      </c>
      <c r="R123">
        <v>109.9337</v>
      </c>
      <c r="S123">
        <v>3.85E-2</v>
      </c>
      <c r="T123">
        <f t="shared" si="6"/>
        <v>-3.2570970376883985</v>
      </c>
      <c r="V123">
        <v>110.2443</v>
      </c>
      <c r="W123">
        <v>0.80320000000000003</v>
      </c>
      <c r="AE123">
        <v>110.5737</v>
      </c>
      <c r="AF123">
        <v>3.9100000000000003E-2</v>
      </c>
      <c r="AG123">
        <f t="shared" si="7"/>
        <v>-3.2416328119908169</v>
      </c>
      <c r="AI123">
        <v>110.88679999999999</v>
      </c>
      <c r="AJ123">
        <v>0.80500000000000005</v>
      </c>
      <c r="AO123" s="18">
        <v>37.090499999999999</v>
      </c>
      <c r="AP123" s="18">
        <v>-1.0297400000000001</v>
      </c>
      <c r="AQ123" s="18"/>
      <c r="AR123" s="18"/>
      <c r="AS123" s="18"/>
      <c r="AT123" s="18"/>
      <c r="AV123" s="18">
        <v>37.090499999999999</v>
      </c>
      <c r="AW123" s="18">
        <f t="shared" si="4"/>
        <v>0.35709979444677642</v>
      </c>
    </row>
    <row r="124" spans="5:49" x14ac:dyDescent="0.3">
      <c r="E124">
        <v>111.24039999999999</v>
      </c>
      <c r="F124">
        <v>3.95E-2</v>
      </c>
      <c r="G124">
        <f t="shared" si="5"/>
        <v>-3.2314546070750607</v>
      </c>
      <c r="I124">
        <v>111.66540000000001</v>
      </c>
      <c r="J124">
        <v>1.0271999999999999</v>
      </c>
      <c r="R124">
        <v>110.7336</v>
      </c>
      <c r="S124">
        <v>3.9899999999999998E-2</v>
      </c>
      <c r="T124">
        <f t="shared" si="6"/>
        <v>-3.2213789550863194</v>
      </c>
      <c r="V124">
        <v>111.1592</v>
      </c>
      <c r="W124">
        <v>1.0266</v>
      </c>
      <c r="AE124">
        <v>111.37569999999999</v>
      </c>
      <c r="AF124">
        <v>4.0500000000000001E-2</v>
      </c>
      <c r="AG124">
        <f t="shared" si="7"/>
        <v>-3.2064533048696435</v>
      </c>
      <c r="AI124">
        <v>111.80159999999999</v>
      </c>
      <c r="AJ124">
        <v>1.0246</v>
      </c>
      <c r="AO124" s="18">
        <v>37.210700000000003</v>
      </c>
      <c r="AP124" s="18">
        <v>-1.0141800000000001</v>
      </c>
      <c r="AQ124" s="18"/>
      <c r="AR124" s="18"/>
      <c r="AS124" s="18"/>
      <c r="AT124" s="18"/>
      <c r="AV124" s="18">
        <v>37.210700000000003</v>
      </c>
      <c r="AW124" s="18">
        <f t="shared" si="4"/>
        <v>0.36269972169795955</v>
      </c>
    </row>
    <row r="125" spans="5:49" x14ac:dyDescent="0.3">
      <c r="E125">
        <v>112.2804</v>
      </c>
      <c r="F125">
        <v>3.4500000000000003E-2</v>
      </c>
      <c r="G125">
        <f t="shared" si="5"/>
        <v>-3.366795954944823</v>
      </c>
      <c r="I125">
        <v>112.57389999999999</v>
      </c>
      <c r="J125">
        <v>0.78990000000000005</v>
      </c>
      <c r="R125">
        <v>111.77249999999999</v>
      </c>
      <c r="S125">
        <v>3.5000000000000003E-2</v>
      </c>
      <c r="T125">
        <f t="shared" si="6"/>
        <v>-3.3524072174927233</v>
      </c>
      <c r="V125">
        <v>112.06829999999999</v>
      </c>
      <c r="W125">
        <v>0.79149999999999998</v>
      </c>
      <c r="AE125">
        <v>112.4126</v>
      </c>
      <c r="AF125">
        <v>3.5499999999999997E-2</v>
      </c>
      <c r="AG125">
        <f t="shared" si="7"/>
        <v>-3.3382225825007672</v>
      </c>
      <c r="AI125">
        <v>112.7106</v>
      </c>
      <c r="AJ125">
        <v>0.79339999999999999</v>
      </c>
      <c r="AO125" s="18">
        <v>37.478499999999997</v>
      </c>
      <c r="AP125" s="18">
        <v>-0.97736999999999996</v>
      </c>
      <c r="AQ125" s="18"/>
      <c r="AR125" s="18"/>
      <c r="AS125" s="18"/>
      <c r="AT125" s="18"/>
      <c r="AV125" s="18">
        <v>37.478499999999997</v>
      </c>
      <c r="AW125" s="18">
        <f t="shared" si="4"/>
        <v>0.37629946617470578</v>
      </c>
    </row>
    <row r="126" spans="5:49" x14ac:dyDescent="0.3">
      <c r="E126">
        <v>113.0665</v>
      </c>
      <c r="F126">
        <v>3.5900000000000001E-2</v>
      </c>
      <c r="G126">
        <f t="shared" si="5"/>
        <v>-3.3270179834879037</v>
      </c>
      <c r="I126">
        <v>113.4883</v>
      </c>
      <c r="J126">
        <v>1.0387999999999999</v>
      </c>
      <c r="R126">
        <v>112.5604</v>
      </c>
      <c r="S126">
        <v>3.6299999999999999E-2</v>
      </c>
      <c r="T126">
        <f t="shared" si="6"/>
        <v>-3.3159375377113318</v>
      </c>
      <c r="V126">
        <v>112.983</v>
      </c>
      <c r="W126">
        <v>1.038</v>
      </c>
      <c r="AE126">
        <v>113.2025</v>
      </c>
      <c r="AF126">
        <v>3.6799999999999999E-2</v>
      </c>
      <c r="AG126">
        <f t="shared" si="7"/>
        <v>-3.3022574338072519</v>
      </c>
      <c r="AI126">
        <v>113.6254</v>
      </c>
      <c r="AJ126">
        <v>1.0361</v>
      </c>
      <c r="AO126" s="18">
        <v>37.999699999999997</v>
      </c>
      <c r="AP126" s="18">
        <v>-0.98270000000000002</v>
      </c>
      <c r="AQ126" s="18"/>
      <c r="AR126" s="18"/>
      <c r="AS126" s="18"/>
      <c r="AT126" s="18"/>
      <c r="AV126" s="18">
        <v>37.999699999999997</v>
      </c>
      <c r="AW126" s="18">
        <f t="shared" si="4"/>
        <v>0.3742991256630786</v>
      </c>
    </row>
    <row r="127" spans="5:49" x14ac:dyDescent="0.3">
      <c r="E127">
        <v>114.12130000000001</v>
      </c>
      <c r="F127">
        <v>3.0800000000000001E-2</v>
      </c>
      <c r="G127">
        <f t="shared" si="5"/>
        <v>-3.4802405890026082</v>
      </c>
      <c r="I127">
        <v>114.3952</v>
      </c>
      <c r="J127">
        <v>0.77500000000000002</v>
      </c>
      <c r="R127">
        <v>113.613</v>
      </c>
      <c r="S127">
        <v>3.15E-2</v>
      </c>
      <c r="T127">
        <f t="shared" si="6"/>
        <v>-3.4577677331505496</v>
      </c>
      <c r="V127">
        <v>113.8909</v>
      </c>
      <c r="W127">
        <v>0.77780000000000005</v>
      </c>
      <c r="AE127">
        <v>114.2527</v>
      </c>
      <c r="AF127">
        <v>3.2000000000000001E-2</v>
      </c>
      <c r="AG127">
        <f t="shared" si="7"/>
        <v>-3.4420193761824103</v>
      </c>
      <c r="AI127">
        <v>114.5333</v>
      </c>
      <c r="AJ127">
        <v>0.77969999999999995</v>
      </c>
      <c r="AO127" s="18">
        <v>38.120100000000001</v>
      </c>
      <c r="AP127" s="18">
        <v>-0.9718</v>
      </c>
      <c r="AQ127" s="18"/>
      <c r="AR127" s="18"/>
      <c r="AS127" s="18"/>
      <c r="AT127" s="18"/>
      <c r="AV127" s="18">
        <v>38.120100000000001</v>
      </c>
      <c r="AW127" s="18">
        <f t="shared" si="4"/>
        <v>0.37840130238103148</v>
      </c>
    </row>
    <row r="128" spans="5:49" x14ac:dyDescent="0.3">
      <c r="E128">
        <v>114.8913</v>
      </c>
      <c r="F128">
        <v>3.2199999999999999E-2</v>
      </c>
      <c r="G128">
        <f t="shared" si="5"/>
        <v>-3.4357888264317746</v>
      </c>
      <c r="I128">
        <v>115.3094</v>
      </c>
      <c r="J128">
        <v>1.0532999999999999</v>
      </c>
      <c r="R128">
        <v>114.38630000000001</v>
      </c>
      <c r="S128">
        <v>3.2800000000000003E-2</v>
      </c>
      <c r="T128">
        <f t="shared" si="6"/>
        <v>-3.417326763592039</v>
      </c>
      <c r="V128">
        <v>114.80549999999999</v>
      </c>
      <c r="W128">
        <v>1.0513999999999999</v>
      </c>
      <c r="AE128">
        <v>115.0282</v>
      </c>
      <c r="AF128">
        <v>3.3300000000000003E-2</v>
      </c>
      <c r="AG128">
        <f t="shared" si="7"/>
        <v>-3.4021978819957388</v>
      </c>
      <c r="AI128">
        <v>115.4478</v>
      </c>
      <c r="AJ128">
        <v>1.0492999999999999</v>
      </c>
      <c r="AO128" s="18">
        <v>38.400599999999997</v>
      </c>
      <c r="AP128" s="18">
        <v>-1.0647899999999999</v>
      </c>
      <c r="AQ128" s="18"/>
      <c r="AR128" s="18"/>
      <c r="AS128" s="18"/>
      <c r="AT128" s="18"/>
      <c r="AV128" s="18">
        <v>38.400599999999997</v>
      </c>
      <c r="AW128" s="18">
        <f t="shared" si="4"/>
        <v>0.3448002552185026</v>
      </c>
    </row>
    <row r="129" spans="5:49" x14ac:dyDescent="0.3">
      <c r="E129">
        <v>115.96380000000001</v>
      </c>
      <c r="F129">
        <v>2.7400000000000001E-2</v>
      </c>
      <c r="G129">
        <f t="shared" si="5"/>
        <v>-3.5972122655881127</v>
      </c>
      <c r="I129">
        <v>116.21420000000001</v>
      </c>
      <c r="J129">
        <v>0.75629999999999997</v>
      </c>
      <c r="R129">
        <v>115.4552</v>
      </c>
      <c r="S129">
        <v>2.8199999999999999E-2</v>
      </c>
      <c r="T129">
        <f t="shared" si="6"/>
        <v>-3.5684333010380693</v>
      </c>
      <c r="V129">
        <v>115.7114</v>
      </c>
      <c r="W129">
        <v>0.76039999999999996</v>
      </c>
      <c r="AE129">
        <v>116.09480000000001</v>
      </c>
      <c r="AF129">
        <v>2.86E-2</v>
      </c>
      <c r="AG129">
        <f t="shared" si="7"/>
        <v>-3.5543485611563299</v>
      </c>
      <c r="AI129">
        <v>116.354</v>
      </c>
      <c r="AJ129">
        <v>0.76319999999999999</v>
      </c>
      <c r="AO129" s="18">
        <v>38.921900000000001</v>
      </c>
      <c r="AP129" s="18">
        <v>-1.0647899999999999</v>
      </c>
      <c r="AQ129" s="18"/>
      <c r="AR129" s="18"/>
      <c r="AS129" s="18"/>
      <c r="AT129" s="18"/>
      <c r="AV129" s="18">
        <v>38.921900000000001</v>
      </c>
      <c r="AW129" s="18">
        <f t="shared" si="4"/>
        <v>0.3448002552185026</v>
      </c>
    </row>
    <row r="130" spans="5:49" x14ac:dyDescent="0.3">
      <c r="E130">
        <v>116.71429999999999</v>
      </c>
      <c r="F130">
        <v>2.87E-2</v>
      </c>
      <c r="G130">
        <f t="shared" si="5"/>
        <v>-3.5508581562165618</v>
      </c>
      <c r="I130">
        <v>117.1279</v>
      </c>
      <c r="J130">
        <v>1.0710999999999999</v>
      </c>
      <c r="R130">
        <v>116.2105</v>
      </c>
      <c r="S130">
        <v>2.9399999999999999E-2</v>
      </c>
      <c r="T130">
        <f t="shared" si="6"/>
        <v>-3.5267606046375013</v>
      </c>
      <c r="V130">
        <v>116.6255</v>
      </c>
      <c r="W130">
        <v>1.0678000000000001</v>
      </c>
      <c r="AE130">
        <v>116.8527</v>
      </c>
      <c r="AF130">
        <v>2.9899999999999999E-2</v>
      </c>
      <c r="AG130">
        <f t="shared" si="7"/>
        <v>-3.5098967985854963</v>
      </c>
      <c r="AI130">
        <v>117.2681</v>
      </c>
      <c r="AJ130">
        <v>1.0649999999999999</v>
      </c>
      <c r="AO130" s="18">
        <v>39.042099999999998</v>
      </c>
      <c r="AP130" s="18">
        <v>-1.0546899999999999</v>
      </c>
      <c r="AQ130" s="18"/>
      <c r="AR130" s="18"/>
      <c r="AS130" s="18"/>
      <c r="AT130" s="18"/>
      <c r="AV130" s="18">
        <v>39.042099999999998</v>
      </c>
      <c r="AW130" s="18">
        <f t="shared" si="4"/>
        <v>0.34830038369103761</v>
      </c>
    </row>
    <row r="131" spans="5:49" x14ac:dyDescent="0.3">
      <c r="E131">
        <v>117.8098</v>
      </c>
      <c r="F131">
        <v>2.3900000000000001E-2</v>
      </c>
      <c r="G131">
        <f t="shared" si="5"/>
        <v>-3.7338768200446721</v>
      </c>
      <c r="I131">
        <v>118.0299</v>
      </c>
      <c r="J131">
        <v>0.73299999999999998</v>
      </c>
      <c r="R131">
        <v>117.3002</v>
      </c>
      <c r="S131">
        <v>2.4899999999999999E-2</v>
      </c>
      <c r="T131">
        <f t="shared" si="6"/>
        <v>-3.6928874755114753</v>
      </c>
      <c r="V131">
        <v>117.52930000000001</v>
      </c>
      <c r="W131">
        <v>0.73970000000000002</v>
      </c>
      <c r="AE131">
        <v>117.9387</v>
      </c>
      <c r="AF131">
        <v>2.53E-2</v>
      </c>
      <c r="AG131">
        <f t="shared" si="7"/>
        <v>-3.6769508832486624</v>
      </c>
      <c r="AI131">
        <v>118.172</v>
      </c>
      <c r="AJ131">
        <v>0.74280000000000002</v>
      </c>
      <c r="AO131" s="18">
        <v>39.309600000000003</v>
      </c>
      <c r="AP131" s="18">
        <v>-1.0194300000000001</v>
      </c>
      <c r="AQ131" s="18"/>
      <c r="AR131" s="18"/>
      <c r="AS131" s="18"/>
      <c r="AT131" s="18"/>
      <c r="AV131" s="18">
        <v>39.309600000000003</v>
      </c>
      <c r="AW131" s="18">
        <f t="shared" ref="AW131:AW194" si="8">EXP(AP131)</f>
        <v>0.36080053787875649</v>
      </c>
    </row>
    <row r="132" spans="5:49" x14ac:dyDescent="0.3">
      <c r="E132">
        <v>118.5348</v>
      </c>
      <c r="F132">
        <v>2.53E-2</v>
      </c>
      <c r="G132">
        <f t="shared" ref="G132:G136" si="9">LN(F132)</f>
        <v>-3.6769508832486624</v>
      </c>
      <c r="I132">
        <v>118.94289999999999</v>
      </c>
      <c r="J132">
        <v>1.093</v>
      </c>
      <c r="R132">
        <v>118.03279999999999</v>
      </c>
      <c r="S132">
        <v>2.6200000000000001E-2</v>
      </c>
      <c r="T132">
        <f t="shared" ref="T132:T136" si="10">LN(S132)</f>
        <v>-3.6419958682150857</v>
      </c>
      <c r="V132">
        <v>118.4432</v>
      </c>
      <c r="W132">
        <v>1.0882000000000001</v>
      </c>
      <c r="AE132">
        <v>118.6751</v>
      </c>
      <c r="AF132">
        <v>2.6599999999999999E-2</v>
      </c>
      <c r="AG132">
        <f t="shared" ref="AG132:AG136" si="11">LN(AF132)</f>
        <v>-3.6268440631944836</v>
      </c>
      <c r="AI132">
        <v>119.08580000000001</v>
      </c>
      <c r="AJ132">
        <v>1.0849</v>
      </c>
      <c r="AO132" s="18">
        <v>39.830399999999997</v>
      </c>
      <c r="AP132" s="18">
        <v>-1.02443</v>
      </c>
      <c r="AQ132" s="18"/>
      <c r="AR132" s="18"/>
      <c r="AS132" s="18"/>
      <c r="AT132" s="18"/>
      <c r="AV132" s="18">
        <v>39.830399999999997</v>
      </c>
      <c r="AW132" s="18">
        <f t="shared" si="8"/>
        <v>0.35900103768879482</v>
      </c>
    </row>
    <row r="133" spans="5:49" x14ac:dyDescent="0.3">
      <c r="E133">
        <v>119.66200000000001</v>
      </c>
      <c r="F133">
        <v>2.0299999999999999E-2</v>
      </c>
      <c r="G133">
        <f t="shared" si="9"/>
        <v>-3.8971343929343956</v>
      </c>
      <c r="I133">
        <v>119.84010000000001</v>
      </c>
      <c r="J133">
        <v>0.70140000000000002</v>
      </c>
      <c r="R133">
        <v>119.1503</v>
      </c>
      <c r="S133">
        <v>2.1499999999999998E-2</v>
      </c>
      <c r="T133">
        <f t="shared" si="10"/>
        <v>-3.8397023438485198</v>
      </c>
      <c r="V133">
        <v>119.3436</v>
      </c>
      <c r="W133">
        <v>0.71250000000000002</v>
      </c>
      <c r="AE133">
        <v>119.78749999999999</v>
      </c>
      <c r="AF133">
        <v>2.1999999999999999E-2</v>
      </c>
      <c r="AG133">
        <f t="shared" si="11"/>
        <v>-3.8167128256238212</v>
      </c>
      <c r="AI133">
        <v>119.9862</v>
      </c>
      <c r="AJ133">
        <v>0.71579999999999999</v>
      </c>
      <c r="AO133" s="18">
        <v>39.951099999999997</v>
      </c>
      <c r="AP133" s="18">
        <v>-1.00895</v>
      </c>
      <c r="AQ133" s="18"/>
      <c r="AR133" s="18"/>
      <c r="AS133" s="18"/>
      <c r="AT133" s="18"/>
      <c r="AV133" s="18">
        <v>39.951099999999997</v>
      </c>
      <c r="AW133" s="18">
        <f t="shared" si="8"/>
        <v>0.36460161034607586</v>
      </c>
    </row>
    <row r="134" spans="5:49" x14ac:dyDescent="0.3">
      <c r="E134">
        <v>120.3507</v>
      </c>
      <c r="F134">
        <v>2.1899999999999999E-2</v>
      </c>
      <c r="G134">
        <f t="shared" si="9"/>
        <v>-3.8212686421596818</v>
      </c>
      <c r="I134">
        <v>120.75239999999999</v>
      </c>
      <c r="J134">
        <v>1.1233</v>
      </c>
      <c r="R134">
        <v>119.8524</v>
      </c>
      <c r="S134">
        <v>2.29E-2</v>
      </c>
      <c r="T134">
        <f t="shared" si="10"/>
        <v>-3.7766183684219432</v>
      </c>
      <c r="V134">
        <v>120.2574</v>
      </c>
      <c r="W134">
        <v>1.1151</v>
      </c>
      <c r="AE134">
        <v>120.4941</v>
      </c>
      <c r="AF134">
        <v>2.3300000000000001E-2</v>
      </c>
      <c r="AG134">
        <f t="shared" si="11"/>
        <v>-3.7593019184104821</v>
      </c>
      <c r="AI134">
        <v>120.8995</v>
      </c>
      <c r="AJ134">
        <v>1.1107</v>
      </c>
      <c r="AO134" s="18">
        <v>40.232599999999998</v>
      </c>
      <c r="AP134" s="18">
        <v>-1.1032200000000001</v>
      </c>
      <c r="AQ134" s="18"/>
      <c r="AR134" s="18"/>
      <c r="AS134" s="18"/>
      <c r="AT134" s="18"/>
      <c r="AV134" s="18">
        <v>40.232599999999998</v>
      </c>
      <c r="AW134" s="18">
        <f t="shared" si="8"/>
        <v>0.33180096262811448</v>
      </c>
    </row>
    <row r="135" spans="5:49" x14ac:dyDescent="0.3">
      <c r="E135">
        <v>121.53489999999999</v>
      </c>
      <c r="F135">
        <v>1.5900000000000001E-2</v>
      </c>
      <c r="G135">
        <f t="shared" si="9"/>
        <v>-4.1414361697559512</v>
      </c>
      <c r="I135">
        <v>121.6418</v>
      </c>
      <c r="J135">
        <v>0.65539999999999998</v>
      </c>
      <c r="R135">
        <v>121.01130000000001</v>
      </c>
      <c r="S135">
        <v>1.78E-2</v>
      </c>
      <c r="T135">
        <f t="shared" si="10"/>
        <v>-4.0285568216840977</v>
      </c>
      <c r="V135">
        <v>121.1521</v>
      </c>
      <c r="W135">
        <v>0.6744</v>
      </c>
      <c r="AE135">
        <v>121.6447</v>
      </c>
      <c r="AF135">
        <v>1.84E-2</v>
      </c>
      <c r="AG135">
        <f t="shared" si="11"/>
        <v>-3.9954046143671973</v>
      </c>
      <c r="AI135">
        <v>121.7949</v>
      </c>
      <c r="AJ135">
        <v>0.68020000000000003</v>
      </c>
      <c r="AO135" s="18">
        <v>40.753500000000003</v>
      </c>
      <c r="AP135" s="18">
        <v>-1.1129100000000001</v>
      </c>
      <c r="AQ135" s="18"/>
      <c r="AR135" s="18"/>
      <c r="AS135" s="18"/>
      <c r="AT135" s="18"/>
      <c r="AV135" s="18">
        <v>40.753500000000003</v>
      </c>
      <c r="AW135" s="18">
        <f t="shared" si="8"/>
        <v>0.32860133851505546</v>
      </c>
    </row>
    <row r="136" spans="5:49" x14ac:dyDescent="0.3">
      <c r="E136">
        <v>122.15940000000001</v>
      </c>
      <c r="F136">
        <v>1.84E-2</v>
      </c>
      <c r="G136">
        <f t="shared" si="9"/>
        <v>-3.9954046143671973</v>
      </c>
      <c r="I136">
        <v>122.5535</v>
      </c>
      <c r="J136">
        <v>1.1679999999999999</v>
      </c>
      <c r="R136">
        <v>121.6671</v>
      </c>
      <c r="S136">
        <v>1.9699999999999999E-2</v>
      </c>
      <c r="T136">
        <f t="shared" si="10"/>
        <v>-3.9271366432381942</v>
      </c>
      <c r="V136">
        <v>122.0655</v>
      </c>
      <c r="W136">
        <v>1.1524000000000001</v>
      </c>
      <c r="AE136">
        <v>122.30889999999999</v>
      </c>
      <c r="AF136">
        <v>2.01E-2</v>
      </c>
      <c r="AG136">
        <f t="shared" si="11"/>
        <v>-3.907035463917107</v>
      </c>
      <c r="AI136">
        <v>122.7077</v>
      </c>
      <c r="AJ136">
        <v>1.1453</v>
      </c>
      <c r="AO136" s="18">
        <v>40.873899999999999</v>
      </c>
      <c r="AP136" s="18">
        <v>-1.0891599999999999</v>
      </c>
      <c r="AQ136" s="18"/>
      <c r="AR136" s="18"/>
      <c r="AS136" s="18"/>
      <c r="AT136" s="18"/>
      <c r="AV136" s="18">
        <v>40.873899999999999</v>
      </c>
      <c r="AW136" s="18">
        <f t="shared" si="8"/>
        <v>0.33649903421184579</v>
      </c>
    </row>
    <row r="137" spans="5:49" x14ac:dyDescent="0.3">
      <c r="AO137" s="18">
        <v>41.140900000000002</v>
      </c>
      <c r="AP137" s="18">
        <v>-1.0546899999999999</v>
      </c>
      <c r="AQ137" s="18"/>
      <c r="AR137" s="18"/>
      <c r="AS137" s="18"/>
      <c r="AT137" s="18"/>
      <c r="AV137" s="18">
        <v>41.140900000000002</v>
      </c>
      <c r="AW137" s="18">
        <f t="shared" si="8"/>
        <v>0.34830038369103761</v>
      </c>
    </row>
    <row r="138" spans="5:49" x14ac:dyDescent="0.3">
      <c r="AO138" s="18">
        <v>41.6614</v>
      </c>
      <c r="AP138" s="18">
        <v>-1.0598700000000001</v>
      </c>
      <c r="AQ138" s="18"/>
      <c r="AR138" s="18"/>
      <c r="AS138" s="18"/>
      <c r="AT138" s="18"/>
      <c r="AV138" s="18">
        <v>41.6614</v>
      </c>
      <c r="AW138" s="18">
        <f t="shared" si="8"/>
        <v>0.34650085251307877</v>
      </c>
    </row>
    <row r="139" spans="5:49" x14ac:dyDescent="0.3">
      <c r="AO139" s="18">
        <v>41.782299999999999</v>
      </c>
      <c r="AP139" s="18">
        <v>-1.04982</v>
      </c>
      <c r="AQ139" s="18"/>
      <c r="AR139" s="18"/>
      <c r="AS139" s="18"/>
      <c r="AT139" s="18"/>
      <c r="AV139" s="18">
        <v>41.782299999999999</v>
      </c>
      <c r="AW139" s="18">
        <f t="shared" si="8"/>
        <v>0.35000074357532707</v>
      </c>
    </row>
    <row r="140" spans="5:49" x14ac:dyDescent="0.3">
      <c r="AO140" s="18">
        <v>42.064599999999999</v>
      </c>
      <c r="AP140" s="18">
        <v>-1.1450800000000001</v>
      </c>
      <c r="AQ140" s="18"/>
      <c r="AR140" s="18"/>
      <c r="AS140" s="18"/>
      <c r="AT140" s="18"/>
      <c r="AV140" s="18">
        <v>42.064599999999999</v>
      </c>
      <c r="AW140" s="18">
        <f t="shared" si="8"/>
        <v>0.3181984608952852</v>
      </c>
    </row>
    <row r="141" spans="5:49" x14ac:dyDescent="0.3">
      <c r="AO141" s="18">
        <v>42.5852</v>
      </c>
      <c r="AP141" s="18">
        <v>-1.1542300000000001</v>
      </c>
      <c r="AQ141" s="18"/>
      <c r="AR141" s="18"/>
      <c r="AS141" s="18"/>
      <c r="AT141" s="18"/>
      <c r="AV141" s="18">
        <v>42.5852</v>
      </c>
      <c r="AW141" s="18">
        <f t="shared" si="8"/>
        <v>0.31530022462961271</v>
      </c>
    </row>
    <row r="142" spans="5:49" x14ac:dyDescent="0.3">
      <c r="AO142" s="18">
        <v>42.7059</v>
      </c>
      <c r="AP142" s="18">
        <v>-1.1359999999999999</v>
      </c>
      <c r="AQ142" s="18"/>
      <c r="AR142" s="18"/>
      <c r="AS142" s="18"/>
      <c r="AT142" s="18"/>
      <c r="AV142" s="18">
        <v>42.7059</v>
      </c>
      <c r="AW142" s="18">
        <f t="shared" si="8"/>
        <v>0.3211008598705607</v>
      </c>
    </row>
    <row r="143" spans="5:49" x14ac:dyDescent="0.3">
      <c r="AO143" s="18">
        <v>42.972299999999997</v>
      </c>
      <c r="AP143" s="18">
        <v>-1.0987100000000001</v>
      </c>
      <c r="AQ143" s="18"/>
      <c r="AR143" s="18"/>
      <c r="AS143" s="18"/>
      <c r="AT143" s="18"/>
      <c r="AV143" s="18">
        <v>42.972299999999997</v>
      </c>
      <c r="AW143" s="18">
        <f t="shared" si="8"/>
        <v>0.33330076448056878</v>
      </c>
    </row>
    <row r="144" spans="5:49" x14ac:dyDescent="0.3">
      <c r="AO144" s="18">
        <v>43.492600000000003</v>
      </c>
      <c r="AP144" s="18">
        <v>-1.1032200000000001</v>
      </c>
      <c r="AQ144" s="18"/>
      <c r="AR144" s="18"/>
      <c r="AS144" s="18"/>
      <c r="AT144" s="18"/>
      <c r="AV144" s="18">
        <v>43.492600000000003</v>
      </c>
      <c r="AW144" s="18">
        <f t="shared" si="8"/>
        <v>0.33180096262811448</v>
      </c>
    </row>
    <row r="145" spans="41:49" x14ac:dyDescent="0.3">
      <c r="AO145" s="18">
        <v>43.613599999999998</v>
      </c>
      <c r="AP145" s="18">
        <v>-1.09392</v>
      </c>
      <c r="AQ145" s="18"/>
      <c r="AR145" s="18"/>
      <c r="AS145" s="18"/>
      <c r="AT145" s="18"/>
      <c r="AV145" s="18">
        <v>43.613599999999998</v>
      </c>
      <c r="AW145" s="18">
        <f t="shared" si="8"/>
        <v>0.33490110489786712</v>
      </c>
    </row>
    <row r="146" spans="41:49" x14ac:dyDescent="0.3">
      <c r="AO146" s="18">
        <v>43.896900000000002</v>
      </c>
      <c r="AP146" s="18">
        <v>-1.18974</v>
      </c>
      <c r="AQ146" s="18"/>
      <c r="AR146" s="18"/>
      <c r="AS146" s="18"/>
      <c r="AT146" s="18"/>
      <c r="AV146" s="18">
        <v>43.896900000000002</v>
      </c>
      <c r="AW146" s="18">
        <f t="shared" si="8"/>
        <v>0.30430037187893133</v>
      </c>
    </row>
    <row r="147" spans="41:49" x14ac:dyDescent="0.3">
      <c r="AO147" s="18">
        <v>44.417200000000001</v>
      </c>
      <c r="AP147" s="18">
        <v>-1.18974</v>
      </c>
      <c r="AQ147" s="18"/>
      <c r="AR147" s="18"/>
      <c r="AS147" s="18"/>
      <c r="AT147" s="18"/>
      <c r="AV147" s="18">
        <v>44.417200000000001</v>
      </c>
      <c r="AW147" s="18">
        <f t="shared" si="8"/>
        <v>0.30430037187893133</v>
      </c>
    </row>
    <row r="148" spans="41:49" x14ac:dyDescent="0.3">
      <c r="AO148" s="18">
        <v>44.538200000000003</v>
      </c>
      <c r="AP148" s="18">
        <v>-1.1763600000000001</v>
      </c>
      <c r="AQ148" s="18"/>
      <c r="AR148" s="18"/>
      <c r="AS148" s="18"/>
      <c r="AT148" s="18"/>
      <c r="AV148" s="18">
        <v>44.538200000000003</v>
      </c>
      <c r="AW148" s="18">
        <f t="shared" si="8"/>
        <v>0.30839927134201045</v>
      </c>
    </row>
    <row r="149" spans="41:49" x14ac:dyDescent="0.3">
      <c r="AO149" s="18">
        <v>44.803899999999999</v>
      </c>
      <c r="AP149" s="18">
        <v>-1.14069</v>
      </c>
      <c r="AQ149" s="18"/>
      <c r="AR149" s="18"/>
      <c r="AS149" s="18"/>
      <c r="AT149" s="18"/>
      <c r="AV149" s="18">
        <v>44.803899999999999</v>
      </c>
      <c r="AW149" s="18">
        <f t="shared" si="8"/>
        <v>0.31959842280666123</v>
      </c>
    </row>
    <row r="150" spans="41:49" x14ac:dyDescent="0.3">
      <c r="AO150" s="18">
        <v>45.323799999999999</v>
      </c>
      <c r="AP150" s="18">
        <v>-1.1450800000000001</v>
      </c>
      <c r="AQ150" s="18"/>
      <c r="AR150" s="18"/>
      <c r="AS150" s="18"/>
      <c r="AT150" s="18"/>
      <c r="AV150" s="18">
        <v>45.323799999999999</v>
      </c>
      <c r="AW150" s="18">
        <f t="shared" si="8"/>
        <v>0.3181984608952852</v>
      </c>
    </row>
    <row r="151" spans="41:49" x14ac:dyDescent="0.3">
      <c r="AO151" s="18">
        <v>45.4452</v>
      </c>
      <c r="AP151" s="18">
        <v>-1.1359999999999999</v>
      </c>
      <c r="AQ151" s="18"/>
      <c r="AR151" s="18"/>
      <c r="AS151" s="18"/>
      <c r="AT151" s="18"/>
      <c r="AV151" s="18">
        <v>45.4452</v>
      </c>
      <c r="AW151" s="18">
        <f t="shared" si="8"/>
        <v>0.3211008598705607</v>
      </c>
    </row>
    <row r="152" spans="41:49" x14ac:dyDescent="0.3">
      <c r="AO152" s="18">
        <v>45.729399999999998</v>
      </c>
      <c r="AP152" s="18">
        <v>-1.22384</v>
      </c>
      <c r="AQ152" s="18"/>
      <c r="AR152" s="18"/>
      <c r="AS152" s="18"/>
      <c r="AT152" s="18"/>
      <c r="AV152" s="18">
        <v>45.729399999999998</v>
      </c>
      <c r="AW152" s="18">
        <f t="shared" si="8"/>
        <v>0.2940986569725319</v>
      </c>
    </row>
    <row r="153" spans="41:49" x14ac:dyDescent="0.3">
      <c r="AO153" s="18">
        <v>46.249299999999998</v>
      </c>
      <c r="AP153" s="18">
        <v>-1.2361500000000001</v>
      </c>
      <c r="AQ153" s="18"/>
      <c r="AR153" s="18"/>
      <c r="AS153" s="18"/>
      <c r="AT153" s="18"/>
      <c r="AV153" s="18">
        <v>46.249299999999998</v>
      </c>
      <c r="AW153" s="18">
        <f t="shared" si="8"/>
        <v>0.2905004946319158</v>
      </c>
    </row>
    <row r="154" spans="41:49" x14ac:dyDescent="0.3">
      <c r="AO154" s="18">
        <v>46.3705</v>
      </c>
      <c r="AP154" s="18">
        <v>-1.2153700000000001</v>
      </c>
      <c r="AQ154" s="18"/>
      <c r="AR154" s="18"/>
      <c r="AS154" s="18"/>
      <c r="AT154" s="18"/>
      <c r="AV154" s="18">
        <v>46.3705</v>
      </c>
      <c r="AW154" s="18">
        <f t="shared" si="8"/>
        <v>0.29660025189605232</v>
      </c>
    </row>
    <row r="155" spans="41:49" x14ac:dyDescent="0.3">
      <c r="AO155" s="18">
        <v>46.635599999999997</v>
      </c>
      <c r="AP155" s="18">
        <v>-1.1851499999999999</v>
      </c>
      <c r="AQ155" s="18"/>
      <c r="AR155" s="18"/>
      <c r="AS155" s="18"/>
      <c r="AT155" s="18"/>
      <c r="AV155" s="18">
        <v>46.635599999999997</v>
      </c>
      <c r="AW155" s="18">
        <f t="shared" si="8"/>
        <v>0.30570032101125955</v>
      </c>
    </row>
    <row r="156" spans="41:49" x14ac:dyDescent="0.3">
      <c r="AO156" s="18">
        <v>47.155299999999997</v>
      </c>
      <c r="AP156" s="18">
        <v>-1.18974</v>
      </c>
      <c r="AQ156" s="18"/>
      <c r="AR156" s="18"/>
      <c r="AS156" s="18"/>
      <c r="AT156" s="18"/>
      <c r="AV156" s="18">
        <v>47.155299999999997</v>
      </c>
      <c r="AW156" s="18">
        <f t="shared" si="8"/>
        <v>0.30430037187893133</v>
      </c>
    </row>
    <row r="157" spans="41:49" x14ac:dyDescent="0.3">
      <c r="AO157" s="18">
        <v>47.276899999999998</v>
      </c>
      <c r="AP157" s="18">
        <v>-1.1809099999999999</v>
      </c>
      <c r="AQ157" s="18"/>
      <c r="AR157" s="18"/>
      <c r="AS157" s="18"/>
      <c r="AT157" s="18"/>
      <c r="AV157" s="18">
        <v>47.276899999999998</v>
      </c>
      <c r="AW157" s="18">
        <f t="shared" si="8"/>
        <v>0.306999242139182</v>
      </c>
    </row>
    <row r="158" spans="41:49" x14ac:dyDescent="0.3">
      <c r="AO158" s="18">
        <v>47.562100000000001</v>
      </c>
      <c r="AP158" s="18">
        <v>-1.2729699999999999</v>
      </c>
      <c r="AQ158" s="18"/>
      <c r="AR158" s="18"/>
      <c r="AS158" s="18"/>
      <c r="AT158" s="18"/>
      <c r="AV158" s="18">
        <v>47.562100000000001</v>
      </c>
      <c r="AW158" s="18">
        <f t="shared" si="8"/>
        <v>0.27999878923022631</v>
      </c>
    </row>
    <row r="159" spans="41:49" x14ac:dyDescent="0.3">
      <c r="AO159" s="18">
        <v>48.081800000000001</v>
      </c>
      <c r="AP159" s="18">
        <v>-1.2768999999999999</v>
      </c>
      <c r="AQ159" s="18"/>
      <c r="AR159" s="18"/>
      <c r="AS159" s="18"/>
      <c r="AT159" s="18"/>
      <c r="AV159" s="18">
        <v>48.081800000000001</v>
      </c>
      <c r="AW159" s="18">
        <f t="shared" si="8"/>
        <v>0.27890055343539982</v>
      </c>
    </row>
    <row r="160" spans="41:49" x14ac:dyDescent="0.3">
      <c r="AO160" s="18">
        <v>48.203099999999999</v>
      </c>
      <c r="AP160" s="18">
        <v>-1.26478</v>
      </c>
      <c r="AQ160" s="18"/>
      <c r="AR160" s="18"/>
      <c r="AS160" s="18"/>
      <c r="AT160" s="18"/>
      <c r="AV160" s="18">
        <v>48.203099999999999</v>
      </c>
      <c r="AW160" s="18">
        <f t="shared" si="8"/>
        <v>0.28230139561636614</v>
      </c>
    </row>
    <row r="161" spans="41:49" x14ac:dyDescent="0.3">
      <c r="AO161" s="18">
        <v>48.467500000000001</v>
      </c>
      <c r="AP161" s="18">
        <v>-1.2279199999999999</v>
      </c>
      <c r="AQ161" s="18"/>
      <c r="AR161" s="18"/>
      <c r="AS161" s="18"/>
      <c r="AT161" s="18"/>
      <c r="AV161" s="18">
        <v>48.467500000000001</v>
      </c>
      <c r="AW161" s="18">
        <f t="shared" si="8"/>
        <v>0.2929011789683536</v>
      </c>
    </row>
    <row r="162" spans="41:49" x14ac:dyDescent="0.3">
      <c r="AO162" s="18">
        <v>48.986800000000002</v>
      </c>
      <c r="AP162" s="18">
        <v>-1.23203</v>
      </c>
      <c r="AQ162" s="18"/>
      <c r="AR162" s="18"/>
      <c r="AS162" s="18"/>
      <c r="AT162" s="18"/>
      <c r="AV162" s="18">
        <v>48.986800000000002</v>
      </c>
      <c r="AW162" s="18">
        <f t="shared" si="8"/>
        <v>0.29169982559509033</v>
      </c>
    </row>
    <row r="163" spans="41:49" x14ac:dyDescent="0.3">
      <c r="AO163" s="18">
        <v>49.108600000000003</v>
      </c>
      <c r="AP163" s="18">
        <v>-1.2194199999999999</v>
      </c>
      <c r="AQ163" s="18"/>
      <c r="AR163" s="18"/>
      <c r="AS163" s="18"/>
      <c r="AT163" s="18"/>
      <c r="AV163" s="18">
        <v>49.108600000000003</v>
      </c>
      <c r="AW163" s="18">
        <f t="shared" si="8"/>
        <v>0.29540145008814611</v>
      </c>
    </row>
    <row r="164" spans="41:49" x14ac:dyDescent="0.3">
      <c r="AO164" s="18">
        <v>49.394799999999996</v>
      </c>
      <c r="AP164" s="18">
        <v>-1.3123</v>
      </c>
      <c r="AQ164" s="18"/>
      <c r="AR164" s="18"/>
      <c r="AS164" s="18"/>
      <c r="AT164" s="18"/>
      <c r="AV164" s="18">
        <v>49.394799999999996</v>
      </c>
      <c r="AW164" s="18">
        <f t="shared" si="8"/>
        <v>0.26920018338221557</v>
      </c>
    </row>
    <row r="165" spans="41:49" x14ac:dyDescent="0.3">
      <c r="AO165" s="18">
        <v>49.914200000000001</v>
      </c>
      <c r="AP165" s="18">
        <v>-1.32351</v>
      </c>
      <c r="AQ165" s="18"/>
      <c r="AR165" s="18"/>
      <c r="AS165" s="18"/>
      <c r="AT165" s="18"/>
      <c r="AV165" s="18">
        <v>49.914200000000001</v>
      </c>
      <c r="AW165" s="18">
        <f t="shared" si="8"/>
        <v>0.26619930069914222</v>
      </c>
    </row>
    <row r="166" spans="41:49" x14ac:dyDescent="0.3">
      <c r="AO166" s="18">
        <v>50.035699999999999</v>
      </c>
      <c r="AP166" s="18">
        <v>-1.30453</v>
      </c>
      <c r="AQ166" s="18"/>
      <c r="AR166" s="18"/>
      <c r="AS166" s="18"/>
      <c r="AT166" s="18"/>
      <c r="AV166" s="18">
        <v>50.035699999999999</v>
      </c>
      <c r="AW166" s="18">
        <f t="shared" si="8"/>
        <v>0.27130001609277066</v>
      </c>
    </row>
    <row r="167" spans="41:49" x14ac:dyDescent="0.3">
      <c r="AO167" s="18">
        <v>50.299399999999999</v>
      </c>
      <c r="AP167" s="18">
        <v>-1.2690399999999999</v>
      </c>
      <c r="AQ167" s="18"/>
      <c r="AR167" s="18"/>
      <c r="AS167" s="18"/>
      <c r="AT167" s="18"/>
      <c r="AV167" s="18">
        <v>50.299399999999999</v>
      </c>
      <c r="AW167" s="18">
        <f t="shared" si="8"/>
        <v>0.28110134958391858</v>
      </c>
    </row>
    <row r="168" spans="41:49" x14ac:dyDescent="0.3">
      <c r="AO168" s="18">
        <v>50.8185</v>
      </c>
      <c r="AP168" s="18">
        <v>-1.2729699999999999</v>
      </c>
      <c r="AQ168" s="18"/>
      <c r="AR168" s="18"/>
      <c r="AS168" s="18"/>
      <c r="AT168" s="18"/>
      <c r="AV168" s="18">
        <v>50.8185</v>
      </c>
      <c r="AW168" s="18">
        <f t="shared" si="8"/>
        <v>0.27999878923022631</v>
      </c>
    </row>
    <row r="169" spans="41:49" x14ac:dyDescent="0.3">
      <c r="AO169" s="18">
        <v>50.9405</v>
      </c>
      <c r="AP169" s="18">
        <v>-1.26478</v>
      </c>
      <c r="AQ169" s="18"/>
      <c r="AR169" s="18"/>
      <c r="AS169" s="18"/>
      <c r="AT169" s="18"/>
      <c r="AV169" s="18">
        <v>50.9405</v>
      </c>
      <c r="AW169" s="18">
        <f t="shared" si="8"/>
        <v>0.28230139561636614</v>
      </c>
    </row>
    <row r="170" spans="41:49" x14ac:dyDescent="0.3">
      <c r="AO170" s="18">
        <v>51.227800000000002</v>
      </c>
      <c r="AP170" s="18">
        <v>-1.3571200000000001</v>
      </c>
      <c r="AQ170" s="18"/>
      <c r="AR170" s="18"/>
      <c r="AS170" s="18"/>
      <c r="AT170" s="18"/>
      <c r="AV170" s="18">
        <v>51.227800000000002</v>
      </c>
      <c r="AW170" s="18">
        <f t="shared" si="8"/>
        <v>0.25740102543733906</v>
      </c>
    </row>
    <row r="171" spans="41:49" x14ac:dyDescent="0.3">
      <c r="AO171" s="18">
        <v>51.746699999999997</v>
      </c>
      <c r="AP171" s="18">
        <v>-1.3610199999999999</v>
      </c>
      <c r="AQ171" s="18"/>
      <c r="AR171" s="18"/>
      <c r="AS171" s="18"/>
      <c r="AT171" s="18"/>
      <c r="AV171" s="18">
        <v>51.746699999999997</v>
      </c>
      <c r="AW171" s="18">
        <f t="shared" si="8"/>
        <v>0.25639911643061597</v>
      </c>
    </row>
    <row r="172" spans="41:49" x14ac:dyDescent="0.3">
      <c r="AO172" s="18">
        <v>51.868499999999997</v>
      </c>
      <c r="AP172" s="18">
        <v>-1.3463000000000001</v>
      </c>
      <c r="AQ172" s="18"/>
      <c r="AR172" s="18"/>
      <c r="AS172" s="18"/>
      <c r="AT172" s="18"/>
      <c r="AV172" s="18">
        <v>51.868499999999997</v>
      </c>
      <c r="AW172" s="18">
        <f t="shared" si="8"/>
        <v>0.26020122630044079</v>
      </c>
    </row>
    <row r="173" spans="41:49" x14ac:dyDescent="0.3">
      <c r="AO173" s="18">
        <v>52.131500000000003</v>
      </c>
      <c r="AP173" s="18">
        <v>-1.3123</v>
      </c>
      <c r="AQ173" s="18"/>
      <c r="AR173" s="18"/>
      <c r="AS173" s="18"/>
      <c r="AT173" s="18"/>
      <c r="AV173" s="18">
        <v>52.131500000000003</v>
      </c>
      <c r="AW173" s="18">
        <f t="shared" si="8"/>
        <v>0.26920018338221557</v>
      </c>
    </row>
    <row r="174" spans="41:49" x14ac:dyDescent="0.3">
      <c r="AO174" s="18">
        <v>52.650300000000001</v>
      </c>
      <c r="AP174" s="18">
        <v>-1.31976</v>
      </c>
      <c r="AQ174" s="18"/>
      <c r="AR174" s="18"/>
      <c r="AS174" s="18"/>
      <c r="AT174" s="18"/>
      <c r="AV174" s="18">
        <v>52.650300000000001</v>
      </c>
      <c r="AW174" s="18">
        <f t="shared" si="8"/>
        <v>0.26719942213243436</v>
      </c>
    </row>
    <row r="175" spans="41:49" x14ac:dyDescent="0.3">
      <c r="AO175" s="18">
        <v>52.772500000000001</v>
      </c>
      <c r="AP175" s="18">
        <v>-1.3123</v>
      </c>
      <c r="AQ175" s="18"/>
      <c r="AR175" s="18"/>
      <c r="AS175" s="18"/>
      <c r="AT175" s="18"/>
      <c r="AV175" s="18">
        <v>52.772500000000001</v>
      </c>
      <c r="AW175" s="18">
        <f t="shared" si="8"/>
        <v>0.26920018338221557</v>
      </c>
    </row>
    <row r="176" spans="41:49" x14ac:dyDescent="0.3">
      <c r="AO176" s="18">
        <v>53.060699999999997</v>
      </c>
      <c r="AP176" s="18">
        <v>-1.40039</v>
      </c>
      <c r="AQ176" s="18"/>
      <c r="AR176" s="18"/>
      <c r="AS176" s="18"/>
      <c r="AT176" s="18"/>
      <c r="AV176" s="18">
        <v>53.060699999999997</v>
      </c>
      <c r="AW176" s="18">
        <f t="shared" si="8"/>
        <v>0.2465008098769306</v>
      </c>
    </row>
    <row r="177" spans="41:49" x14ac:dyDescent="0.3">
      <c r="AO177" s="18">
        <v>53.579500000000003</v>
      </c>
      <c r="AP177" s="18">
        <v>-1.4073100000000001</v>
      </c>
      <c r="AQ177" s="18"/>
      <c r="AR177" s="18"/>
      <c r="AS177" s="18"/>
      <c r="AT177" s="18"/>
      <c r="AV177" s="18">
        <v>53.579500000000003</v>
      </c>
      <c r="AW177" s="18">
        <f t="shared" si="8"/>
        <v>0.2448009127003043</v>
      </c>
    </row>
    <row r="178" spans="41:49" x14ac:dyDescent="0.3">
      <c r="AO178" s="18">
        <v>53.701500000000003</v>
      </c>
      <c r="AP178" s="18">
        <v>-1.3935200000000001</v>
      </c>
      <c r="AQ178" s="18"/>
      <c r="AR178" s="18"/>
      <c r="AS178" s="18"/>
      <c r="AT178" s="18"/>
      <c r="AV178" s="18">
        <v>53.701500000000003</v>
      </c>
      <c r="AW178" s="18">
        <f t="shared" si="8"/>
        <v>0.24820010082174707</v>
      </c>
    </row>
    <row r="179" spans="41:49" x14ac:dyDescent="0.3">
      <c r="AO179" s="18">
        <v>53.9636</v>
      </c>
      <c r="AP179" s="18">
        <v>-1.3571200000000001</v>
      </c>
      <c r="AQ179" s="18"/>
      <c r="AR179" s="18"/>
      <c r="AS179" s="18"/>
      <c r="AT179" s="18"/>
      <c r="AV179" s="18">
        <v>53.9636</v>
      </c>
      <c r="AW179" s="18">
        <f t="shared" si="8"/>
        <v>0.25740102543733906</v>
      </c>
    </row>
    <row r="180" spans="41:49" x14ac:dyDescent="0.3">
      <c r="AO180" s="18">
        <v>54.482199999999999</v>
      </c>
      <c r="AP180" s="18">
        <v>-1.3610199999999999</v>
      </c>
      <c r="AQ180" s="18"/>
      <c r="AR180" s="18"/>
      <c r="AS180" s="18"/>
      <c r="AT180" s="18"/>
      <c r="AV180" s="18">
        <v>54.482199999999999</v>
      </c>
      <c r="AW180" s="18">
        <f t="shared" si="8"/>
        <v>0.25639911643061597</v>
      </c>
    </row>
    <row r="181" spans="41:49" x14ac:dyDescent="0.3">
      <c r="AO181" s="18">
        <v>54.604599999999998</v>
      </c>
      <c r="AP181" s="18">
        <v>-1.3536300000000001</v>
      </c>
      <c r="AQ181" s="18"/>
      <c r="AR181" s="18"/>
      <c r="AS181" s="18"/>
      <c r="AT181" s="18"/>
      <c r="AV181" s="18">
        <v>54.604599999999998</v>
      </c>
      <c r="AW181" s="18">
        <f t="shared" si="8"/>
        <v>0.25830092442644659</v>
      </c>
    </row>
    <row r="182" spans="41:49" x14ac:dyDescent="0.3">
      <c r="AO182" s="18">
        <v>54.893799999999999</v>
      </c>
      <c r="AP182" s="18">
        <v>-1.44181</v>
      </c>
      <c r="AQ182" s="18"/>
      <c r="AR182" s="18"/>
      <c r="AS182" s="18"/>
      <c r="AT182" s="18"/>
      <c r="AV182" s="18">
        <v>54.893799999999999</v>
      </c>
      <c r="AW182" s="18">
        <f t="shared" si="8"/>
        <v>0.23649930730437477</v>
      </c>
    </row>
    <row r="183" spans="41:49" x14ac:dyDescent="0.3">
      <c r="AO183" s="18">
        <v>55.412500000000001</v>
      </c>
      <c r="AP183" s="18">
        <v>-1.45201</v>
      </c>
      <c r="AQ183" s="18"/>
      <c r="AR183" s="18"/>
      <c r="AS183" s="18"/>
      <c r="AT183" s="18"/>
      <c r="AV183" s="18">
        <v>55.412500000000001</v>
      </c>
      <c r="AW183" s="18">
        <f t="shared" si="8"/>
        <v>0.23409927534112376</v>
      </c>
    </row>
    <row r="184" spans="41:49" x14ac:dyDescent="0.3">
      <c r="AO184" s="18">
        <v>55.534500000000001</v>
      </c>
      <c r="AP184" s="18">
        <v>-1.4384300000000001</v>
      </c>
      <c r="AQ184" s="18"/>
      <c r="AR184" s="18"/>
      <c r="AS184" s="18"/>
      <c r="AT184" s="18"/>
      <c r="AV184" s="18">
        <v>55.534500000000001</v>
      </c>
      <c r="AW184" s="18">
        <f t="shared" si="8"/>
        <v>0.23730002741774303</v>
      </c>
    </row>
    <row r="185" spans="41:49" x14ac:dyDescent="0.3">
      <c r="AO185" s="18">
        <v>55.7958</v>
      </c>
      <c r="AP185" s="18">
        <v>-1.40039</v>
      </c>
      <c r="AQ185" s="18"/>
      <c r="AR185" s="18"/>
      <c r="AS185" s="18"/>
      <c r="AT185" s="18"/>
      <c r="AV185" s="18">
        <v>55.7958</v>
      </c>
      <c r="AW185" s="18">
        <f t="shared" si="8"/>
        <v>0.2465008098769306</v>
      </c>
    </row>
    <row r="186" spans="41:49" x14ac:dyDescent="0.3">
      <c r="AO186" s="18">
        <v>56.314399999999999</v>
      </c>
      <c r="AP186" s="18">
        <v>-1.40405</v>
      </c>
      <c r="AQ186" s="18"/>
      <c r="AR186" s="18"/>
      <c r="AS186" s="18"/>
      <c r="AT186" s="18"/>
      <c r="AV186" s="18">
        <v>56.314399999999999</v>
      </c>
      <c r="AW186" s="18">
        <f t="shared" si="8"/>
        <v>0.24560026591351111</v>
      </c>
    </row>
    <row r="187" spans="41:49" x14ac:dyDescent="0.3">
      <c r="AO187" s="18">
        <v>56.436700000000002</v>
      </c>
      <c r="AP187" s="18">
        <v>-1.40039</v>
      </c>
      <c r="AQ187" s="18"/>
      <c r="AR187" s="18"/>
      <c r="AS187" s="18"/>
      <c r="AT187" s="18"/>
      <c r="AV187" s="18">
        <v>56.436700000000002</v>
      </c>
      <c r="AW187" s="18">
        <f t="shared" si="8"/>
        <v>0.2465008098769306</v>
      </c>
    </row>
    <row r="188" spans="41:49" x14ac:dyDescent="0.3">
      <c r="AO188" s="18">
        <v>56.726999999999997</v>
      </c>
      <c r="AP188" s="18">
        <v>-1.48811</v>
      </c>
      <c r="AQ188" s="18"/>
      <c r="AR188" s="18"/>
      <c r="AS188" s="18"/>
      <c r="AT188" s="18"/>
      <c r="AV188" s="18">
        <v>56.726999999999997</v>
      </c>
      <c r="AW188" s="18">
        <f t="shared" si="8"/>
        <v>0.22579901263895144</v>
      </c>
    </row>
    <row r="189" spans="41:49" x14ac:dyDescent="0.3">
      <c r="AO189" s="18">
        <v>57.2455</v>
      </c>
      <c r="AP189" s="18">
        <v>-1.4912099999999999</v>
      </c>
      <c r="AQ189" s="18"/>
      <c r="AR189" s="18"/>
      <c r="AS189" s="18"/>
      <c r="AT189" s="18"/>
      <c r="AV189" s="18">
        <v>57.2455</v>
      </c>
      <c r="AW189" s="18">
        <f t="shared" si="8"/>
        <v>0.22510011954376508</v>
      </c>
    </row>
    <row r="190" spans="41:49" x14ac:dyDescent="0.3">
      <c r="AO190" s="18">
        <v>57.367699999999999</v>
      </c>
      <c r="AP190" s="18">
        <v>-1.47841</v>
      </c>
      <c r="AQ190" s="18"/>
      <c r="AR190" s="18"/>
      <c r="AS190" s="18"/>
      <c r="AT190" s="18"/>
      <c r="AV190" s="18">
        <v>57.367699999999999</v>
      </c>
      <c r="AW190" s="18">
        <f t="shared" si="8"/>
        <v>0.22799992020632873</v>
      </c>
    </row>
    <row r="191" spans="41:49" x14ac:dyDescent="0.3">
      <c r="AO191" s="18">
        <v>57.628</v>
      </c>
      <c r="AP191" s="18">
        <v>-1.4452</v>
      </c>
      <c r="AQ191" s="18"/>
      <c r="AR191" s="18"/>
      <c r="AS191" s="18"/>
      <c r="AT191" s="18"/>
      <c r="AV191" s="18">
        <v>57.628</v>
      </c>
      <c r="AW191" s="18">
        <f t="shared" si="8"/>
        <v>0.23569893205515957</v>
      </c>
    </row>
    <row r="192" spans="41:49" x14ac:dyDescent="0.3">
      <c r="AO192" s="18">
        <v>58.146500000000003</v>
      </c>
      <c r="AP192" s="18">
        <v>-1.4486000000000001</v>
      </c>
      <c r="AQ192" s="18"/>
      <c r="AR192" s="18"/>
      <c r="AS192" s="18"/>
      <c r="AT192" s="18"/>
      <c r="AV192" s="18">
        <v>58.146500000000003</v>
      </c>
      <c r="AW192" s="18">
        <f t="shared" si="8"/>
        <v>0.23489891648332564</v>
      </c>
    </row>
    <row r="193" spans="41:49" x14ac:dyDescent="0.3">
      <c r="AO193" s="18">
        <v>58.268900000000002</v>
      </c>
      <c r="AP193" s="18">
        <v>-1.44181</v>
      </c>
      <c r="AQ193" s="18"/>
      <c r="AR193" s="18"/>
      <c r="AS193" s="18"/>
      <c r="AT193" s="18"/>
      <c r="AV193" s="18">
        <v>58.268900000000002</v>
      </c>
      <c r="AW193" s="18">
        <f t="shared" si="8"/>
        <v>0.23649930730437477</v>
      </c>
    </row>
    <row r="194" spans="41:49" x14ac:dyDescent="0.3">
      <c r="AO194" s="18">
        <v>58.560400000000001</v>
      </c>
      <c r="AP194" s="18">
        <v>-1.5352600000000001</v>
      </c>
      <c r="AQ194" s="18"/>
      <c r="AR194" s="18"/>
      <c r="AS194" s="18"/>
      <c r="AT194" s="18"/>
      <c r="AV194" s="18">
        <v>58.560400000000001</v>
      </c>
      <c r="AW194" s="18">
        <f t="shared" si="8"/>
        <v>0.21539967997180917</v>
      </c>
    </row>
    <row r="195" spans="41:49" x14ac:dyDescent="0.3">
      <c r="AO195" s="18">
        <v>59.078699999999998</v>
      </c>
      <c r="AP195" s="18">
        <v>-1.5352600000000001</v>
      </c>
      <c r="AQ195" s="18"/>
      <c r="AR195" s="18"/>
      <c r="AS195" s="18"/>
      <c r="AT195" s="18"/>
      <c r="AV195" s="18">
        <v>59.078699999999998</v>
      </c>
      <c r="AW195" s="18">
        <f t="shared" ref="AW195:AW258" si="12">EXP(AP195)</f>
        <v>0.21539967997180917</v>
      </c>
    </row>
    <row r="196" spans="41:49" x14ac:dyDescent="0.3">
      <c r="AO196" s="18">
        <v>59.201099999999997</v>
      </c>
      <c r="AP196" s="18">
        <v>-1.5260199999999999</v>
      </c>
      <c r="AQ196" s="18"/>
      <c r="AR196" s="18"/>
      <c r="AS196" s="18"/>
      <c r="AT196" s="18"/>
      <c r="AV196" s="18">
        <v>59.201099999999997</v>
      </c>
      <c r="AW196" s="18">
        <f t="shared" si="12"/>
        <v>0.21739919655522374</v>
      </c>
    </row>
    <row r="197" spans="41:49" x14ac:dyDescent="0.3">
      <c r="AO197" s="18">
        <v>59.460299999999997</v>
      </c>
      <c r="AP197" s="18">
        <v>-1.4912099999999999</v>
      </c>
      <c r="AQ197" s="18"/>
      <c r="AR197" s="18"/>
      <c r="AS197" s="18"/>
      <c r="AT197" s="18"/>
      <c r="AV197" s="18">
        <v>59.460299999999997</v>
      </c>
      <c r="AW197" s="18">
        <f t="shared" si="12"/>
        <v>0.22510011954376508</v>
      </c>
    </row>
    <row r="198" spans="41:49" x14ac:dyDescent="0.3">
      <c r="AO198" s="18">
        <v>59.978499999999997</v>
      </c>
      <c r="AP198" s="18">
        <v>-1.4912099999999999</v>
      </c>
      <c r="AQ198" s="18"/>
      <c r="AR198" s="18"/>
      <c r="AS198" s="18"/>
      <c r="AT198" s="18"/>
      <c r="AV198" s="18">
        <v>59.978499999999997</v>
      </c>
      <c r="AW198" s="18">
        <f t="shared" si="12"/>
        <v>0.22510011954376508</v>
      </c>
    </row>
    <row r="199" spans="41:49" x14ac:dyDescent="0.3">
      <c r="AO199" s="18">
        <v>60.101199999999999</v>
      </c>
      <c r="AP199" s="18">
        <v>-1.48811</v>
      </c>
      <c r="AQ199" s="18"/>
      <c r="AR199" s="18"/>
      <c r="AS199" s="18"/>
      <c r="AT199" s="18"/>
      <c r="AV199" s="18">
        <v>60.101199999999999</v>
      </c>
      <c r="AW199" s="18">
        <f t="shared" si="12"/>
        <v>0.22579901263895144</v>
      </c>
    </row>
    <row r="200" spans="41:49" x14ac:dyDescent="0.3">
      <c r="AO200" s="18">
        <v>60.393799999999999</v>
      </c>
      <c r="AP200" s="18">
        <v>-1.58036</v>
      </c>
      <c r="AQ200" s="18"/>
      <c r="AR200" s="18"/>
      <c r="AS200" s="18"/>
      <c r="AT200" s="18"/>
      <c r="AV200" s="18">
        <v>60.393799999999999</v>
      </c>
      <c r="AW200" s="18">
        <f t="shared" si="12"/>
        <v>0.20590096051511456</v>
      </c>
    </row>
    <row r="201" spans="41:49" x14ac:dyDescent="0.3">
      <c r="AO201" s="18">
        <v>60.912100000000002</v>
      </c>
      <c r="AP201" s="18">
        <v>-1.58328</v>
      </c>
      <c r="AQ201" s="18"/>
      <c r="AR201" s="18"/>
      <c r="AS201" s="18"/>
      <c r="AT201" s="18"/>
      <c r="AV201" s="18">
        <v>60.912100000000002</v>
      </c>
      <c r="AW201" s="18">
        <f t="shared" si="12"/>
        <v>0.20530060665361957</v>
      </c>
    </row>
    <row r="202" spans="41:49" x14ac:dyDescent="0.3">
      <c r="AO202" s="18">
        <v>61.034500000000001</v>
      </c>
      <c r="AP202" s="18">
        <v>-1.5745499999999999</v>
      </c>
      <c r="AQ202" s="18"/>
      <c r="AR202" s="18"/>
      <c r="AS202" s="18"/>
      <c r="AT202" s="18"/>
      <c r="AV202" s="18">
        <v>61.034500000000001</v>
      </c>
      <c r="AW202" s="18">
        <f t="shared" si="12"/>
        <v>0.20710072704251817</v>
      </c>
    </row>
    <row r="203" spans="41:49" x14ac:dyDescent="0.3">
      <c r="AO203" s="18">
        <v>61.2926</v>
      </c>
      <c r="AP203" s="18">
        <v>-1.53851</v>
      </c>
      <c r="AQ203" s="18"/>
      <c r="AR203" s="18"/>
      <c r="AS203" s="18"/>
      <c r="AT203" s="18"/>
      <c r="AV203" s="18">
        <v>61.2926</v>
      </c>
      <c r="AW203" s="18">
        <f t="shared" si="12"/>
        <v>0.21470076736008345</v>
      </c>
    </row>
    <row r="204" spans="41:49" x14ac:dyDescent="0.3">
      <c r="AO204" s="18">
        <v>61.810699999999997</v>
      </c>
      <c r="AP204" s="18">
        <v>-1.54131</v>
      </c>
      <c r="AQ204" s="18"/>
      <c r="AR204" s="18"/>
      <c r="AS204" s="18"/>
      <c r="AT204" s="18"/>
      <c r="AV204" s="18">
        <v>61.810699999999997</v>
      </c>
      <c r="AW204" s="18">
        <f t="shared" si="12"/>
        <v>0.2141004460535143</v>
      </c>
    </row>
    <row r="205" spans="41:49" x14ac:dyDescent="0.3">
      <c r="AO205" s="18">
        <v>61.933399999999999</v>
      </c>
      <c r="AP205" s="18">
        <v>-1.5352600000000001</v>
      </c>
      <c r="AQ205" s="18"/>
      <c r="AR205" s="18"/>
      <c r="AS205" s="18"/>
      <c r="AT205" s="18"/>
      <c r="AV205" s="18">
        <v>61.933399999999999</v>
      </c>
      <c r="AW205" s="18">
        <f t="shared" si="12"/>
        <v>0.21539967997180917</v>
      </c>
    </row>
    <row r="206" spans="41:49" x14ac:dyDescent="0.3">
      <c r="AO206" s="18">
        <v>62.227200000000003</v>
      </c>
      <c r="AP206" s="18">
        <v>-1.6265799999999999</v>
      </c>
      <c r="AQ206" s="18"/>
      <c r="AR206" s="18"/>
      <c r="AS206" s="18"/>
      <c r="AT206" s="18"/>
      <c r="AV206" s="18">
        <v>62.227200000000003</v>
      </c>
      <c r="AW206" s="18">
        <f t="shared" si="12"/>
        <v>0.19660080041312869</v>
      </c>
    </row>
    <row r="207" spans="41:49" x14ac:dyDescent="0.3">
      <c r="AO207" s="18">
        <v>62.745399999999997</v>
      </c>
      <c r="AP207" s="18">
        <v>-1.62913</v>
      </c>
      <c r="AQ207" s="18"/>
      <c r="AR207" s="18"/>
      <c r="AS207" s="18"/>
      <c r="AT207" s="18"/>
      <c r="AV207" s="18">
        <v>62.745399999999997</v>
      </c>
      <c r="AW207" s="18">
        <f t="shared" si="12"/>
        <v>0.19610010702745514</v>
      </c>
    </row>
    <row r="208" spans="41:49" x14ac:dyDescent="0.3">
      <c r="AO208" s="18">
        <v>62.867899999999999</v>
      </c>
      <c r="AP208" s="18">
        <v>-1.6179699999999999</v>
      </c>
      <c r="AQ208" s="18"/>
      <c r="AR208" s="18"/>
      <c r="AS208" s="18"/>
      <c r="AT208" s="18"/>
      <c r="AV208" s="18">
        <v>62.867899999999999</v>
      </c>
      <c r="AW208" s="18">
        <f t="shared" si="12"/>
        <v>0.19830084147918689</v>
      </c>
    </row>
    <row r="209" spans="41:49" x14ac:dyDescent="0.3">
      <c r="AO209" s="18">
        <v>63.1248</v>
      </c>
      <c r="AP209" s="18">
        <v>-1.58328</v>
      </c>
      <c r="AQ209" s="18"/>
      <c r="AR209" s="18"/>
      <c r="AS209" s="18"/>
      <c r="AT209" s="18"/>
      <c r="AV209" s="18">
        <v>63.1248</v>
      </c>
      <c r="AW209" s="18">
        <f t="shared" si="12"/>
        <v>0.20530060665361957</v>
      </c>
    </row>
    <row r="210" spans="41:49" x14ac:dyDescent="0.3">
      <c r="AO210" s="18">
        <v>63.642800000000001</v>
      </c>
      <c r="AP210" s="18">
        <v>-1.5862099999999999</v>
      </c>
      <c r="AQ210" s="18"/>
      <c r="AR210" s="18"/>
      <c r="AS210" s="18"/>
      <c r="AT210" s="18"/>
      <c r="AV210" s="18">
        <v>63.642800000000001</v>
      </c>
      <c r="AW210" s="18">
        <f t="shared" si="12"/>
        <v>0.20469995625866333</v>
      </c>
    </row>
    <row r="211" spans="41:49" x14ac:dyDescent="0.3">
      <c r="AO211" s="18">
        <v>63.765700000000002</v>
      </c>
      <c r="AP211" s="18">
        <v>-1.58328</v>
      </c>
      <c r="AQ211" s="18"/>
      <c r="AR211" s="18"/>
      <c r="AS211" s="18"/>
      <c r="AT211" s="18"/>
      <c r="AV211" s="18">
        <v>63.765700000000002</v>
      </c>
      <c r="AW211" s="18">
        <f t="shared" si="12"/>
        <v>0.20530060665361957</v>
      </c>
    </row>
    <row r="212" spans="41:49" x14ac:dyDescent="0.3">
      <c r="AO212" s="18">
        <v>64.060699999999997</v>
      </c>
      <c r="AP212" s="18">
        <v>-1.67025</v>
      </c>
      <c r="AQ212" s="18"/>
      <c r="AR212" s="18"/>
      <c r="AS212" s="18"/>
      <c r="AT212" s="18"/>
      <c r="AV212" s="18">
        <v>64.060699999999997</v>
      </c>
      <c r="AW212" s="18">
        <f t="shared" si="12"/>
        <v>0.18820000975456769</v>
      </c>
    </row>
    <row r="213" spans="41:49" x14ac:dyDescent="0.3">
      <c r="AO213" s="18">
        <v>64.578599999999994</v>
      </c>
      <c r="AP213" s="18">
        <v>-1.67825</v>
      </c>
      <c r="AQ213" s="18"/>
      <c r="AR213" s="18"/>
      <c r="AS213" s="18"/>
      <c r="AT213" s="18"/>
      <c r="AV213" s="18">
        <v>64.578599999999994</v>
      </c>
      <c r="AW213" s="18">
        <f t="shared" si="12"/>
        <v>0.18670041604917728</v>
      </c>
    </row>
    <row r="214" spans="41:49" x14ac:dyDescent="0.3">
      <c r="AO214" s="18">
        <v>64.701400000000007</v>
      </c>
      <c r="AP214" s="18">
        <v>-1.6676</v>
      </c>
      <c r="AQ214" s="18"/>
      <c r="AR214" s="18"/>
      <c r="AS214" s="18"/>
      <c r="AT214" s="18"/>
      <c r="AV214" s="18">
        <v>64.701400000000007</v>
      </c>
      <c r="AW214" s="18">
        <f t="shared" si="12"/>
        <v>0.18869940118181042</v>
      </c>
    </row>
    <row r="215" spans="41:49" x14ac:dyDescent="0.3">
      <c r="AO215" s="18">
        <v>64.957099999999997</v>
      </c>
      <c r="AP215" s="18">
        <v>-1.63219</v>
      </c>
      <c r="AQ215" s="18"/>
      <c r="AR215" s="18"/>
      <c r="AS215" s="18"/>
      <c r="AT215" s="18"/>
      <c r="AV215" s="18">
        <v>64.957099999999997</v>
      </c>
      <c r="AW215" s="18">
        <f t="shared" si="12"/>
        <v>0.19550095786568464</v>
      </c>
    </row>
    <row r="216" spans="41:49" x14ac:dyDescent="0.3">
      <c r="AO216" s="18">
        <v>65.474900000000005</v>
      </c>
      <c r="AP216" s="18">
        <v>-1.63784</v>
      </c>
      <c r="AQ216" s="18"/>
      <c r="AR216" s="18"/>
      <c r="AS216" s="18"/>
      <c r="AT216" s="18"/>
      <c r="AV216" s="18">
        <v>65.474900000000005</v>
      </c>
      <c r="AW216" s="18">
        <f t="shared" si="12"/>
        <v>0.19439949202487089</v>
      </c>
    </row>
    <row r="217" spans="41:49" x14ac:dyDescent="0.3">
      <c r="AO217" s="18">
        <v>65.597999999999999</v>
      </c>
      <c r="AP217" s="18">
        <v>-1.62913</v>
      </c>
      <c r="AQ217" s="18"/>
      <c r="AR217" s="18"/>
      <c r="AS217" s="18"/>
      <c r="AT217" s="18"/>
      <c r="AV217" s="18">
        <v>65.597999999999999</v>
      </c>
      <c r="AW217" s="18">
        <f t="shared" si="12"/>
        <v>0.19610010702745514</v>
      </c>
    </row>
    <row r="218" spans="41:49" x14ac:dyDescent="0.3">
      <c r="AO218" s="18">
        <v>65.894199999999998</v>
      </c>
      <c r="AP218" s="18">
        <v>-1.7175800000000001</v>
      </c>
      <c r="AQ218" s="18"/>
      <c r="AR218" s="18"/>
      <c r="AS218" s="18"/>
      <c r="AT218" s="18"/>
      <c r="AV218" s="18">
        <v>65.894199999999998</v>
      </c>
      <c r="AW218" s="18">
        <f t="shared" si="12"/>
        <v>0.17950001275415817</v>
      </c>
    </row>
    <row r="219" spans="41:49" x14ac:dyDescent="0.3">
      <c r="AO219" s="18">
        <v>66.412000000000006</v>
      </c>
      <c r="AP219" s="18">
        <v>-1.73048</v>
      </c>
      <c r="AQ219" s="18"/>
      <c r="AR219" s="18"/>
      <c r="AS219" s="18"/>
      <c r="AT219" s="18"/>
      <c r="AV219" s="18">
        <v>66.412000000000006</v>
      </c>
      <c r="AW219" s="18">
        <f t="shared" si="12"/>
        <v>0.17719933387298897</v>
      </c>
    </row>
    <row r="220" spans="41:49" x14ac:dyDescent="0.3">
      <c r="AO220" s="18">
        <v>66.535200000000003</v>
      </c>
      <c r="AP220" s="18">
        <v>-1.72037</v>
      </c>
      <c r="AQ220" s="18"/>
      <c r="AR220" s="18"/>
      <c r="AS220" s="18"/>
      <c r="AT220" s="18"/>
      <c r="AV220" s="18">
        <v>66.535200000000003</v>
      </c>
      <c r="AW220" s="18">
        <f t="shared" si="12"/>
        <v>0.17899990569233223</v>
      </c>
    </row>
    <row r="221" spans="41:49" x14ac:dyDescent="0.3">
      <c r="AO221" s="18">
        <v>66.789299999999997</v>
      </c>
      <c r="AP221" s="18">
        <v>-1.67825</v>
      </c>
      <c r="AQ221" s="18"/>
      <c r="AR221" s="18"/>
      <c r="AS221" s="18"/>
      <c r="AT221" s="18"/>
      <c r="AV221" s="18">
        <v>66.789299999999997</v>
      </c>
      <c r="AW221" s="18">
        <f t="shared" si="12"/>
        <v>0.18670041604917728</v>
      </c>
    </row>
    <row r="222" spans="41:49" x14ac:dyDescent="0.3">
      <c r="AO222" s="18">
        <v>67.306899999999999</v>
      </c>
      <c r="AP222" s="18">
        <v>-1.6836199999999999</v>
      </c>
      <c r="AQ222" s="18"/>
      <c r="AR222" s="18"/>
      <c r="AS222" s="18"/>
      <c r="AT222" s="18"/>
      <c r="AV222" s="18">
        <v>67.306899999999999</v>
      </c>
      <c r="AW222" s="18">
        <f t="shared" si="12"/>
        <v>0.18570052193351316</v>
      </c>
    </row>
    <row r="223" spans="41:49" x14ac:dyDescent="0.3">
      <c r="AO223" s="18">
        <v>67.430400000000006</v>
      </c>
      <c r="AP223" s="18">
        <v>-1.6755800000000001</v>
      </c>
      <c r="AQ223" s="18"/>
      <c r="AR223" s="18"/>
      <c r="AS223" s="18"/>
      <c r="AT223" s="18"/>
      <c r="AV223" s="18">
        <v>67.430400000000006</v>
      </c>
      <c r="AW223" s="18">
        <f t="shared" si="12"/>
        <v>0.18719957223700315</v>
      </c>
    </row>
    <row r="224" spans="41:49" x14ac:dyDescent="0.3">
      <c r="AO224" s="18">
        <v>67.727800000000002</v>
      </c>
      <c r="AP224" s="18">
        <v>-1.7655099999999999</v>
      </c>
      <c r="AQ224" s="18"/>
      <c r="AR224" s="18"/>
      <c r="AS224" s="18"/>
      <c r="AT224" s="18"/>
      <c r="AV224" s="18">
        <v>67.727800000000002</v>
      </c>
      <c r="AW224" s="18">
        <f t="shared" si="12"/>
        <v>0.17109950348289099</v>
      </c>
    </row>
    <row r="225" spans="41:49" x14ac:dyDescent="0.3">
      <c r="AO225" s="18">
        <v>68.245500000000007</v>
      </c>
      <c r="AP225" s="18">
        <v>-1.7748999999999999</v>
      </c>
      <c r="AQ225" s="18"/>
      <c r="AR225" s="18"/>
      <c r="AS225" s="18"/>
      <c r="AT225" s="18"/>
      <c r="AV225" s="18">
        <v>68.245500000000007</v>
      </c>
      <c r="AW225" s="18">
        <f t="shared" si="12"/>
        <v>0.16950039869186556</v>
      </c>
    </row>
    <row r="226" spans="41:49" x14ac:dyDescent="0.3">
      <c r="AO226" s="18">
        <v>68.368799999999993</v>
      </c>
      <c r="AP226" s="18">
        <v>-1.7655099999999999</v>
      </c>
      <c r="AQ226" s="18"/>
      <c r="AR226" s="18"/>
      <c r="AS226" s="18"/>
      <c r="AT226" s="18"/>
      <c r="AV226" s="18">
        <v>68.368799999999993</v>
      </c>
      <c r="AW226" s="18">
        <f t="shared" si="12"/>
        <v>0.17109950348289099</v>
      </c>
    </row>
    <row r="227" spans="41:49" x14ac:dyDescent="0.3">
      <c r="AO227" s="18">
        <v>68.621399999999994</v>
      </c>
      <c r="AP227" s="18">
        <v>-1.73048</v>
      </c>
      <c r="AQ227" s="18"/>
      <c r="AR227" s="18"/>
      <c r="AS227" s="18"/>
      <c r="AT227" s="18"/>
      <c r="AV227" s="18">
        <v>68.621399999999994</v>
      </c>
      <c r="AW227" s="18">
        <f t="shared" si="12"/>
        <v>0.17719933387298897</v>
      </c>
    </row>
    <row r="228" spans="41:49" x14ac:dyDescent="0.3">
      <c r="AO228" s="18">
        <v>69.138999999999996</v>
      </c>
      <c r="AP228" s="18">
        <v>-1.7327399999999999</v>
      </c>
      <c r="AQ228" s="18"/>
      <c r="AR228" s="18"/>
      <c r="AS228" s="18"/>
      <c r="AT228" s="18"/>
      <c r="AV228" s="18">
        <v>69.138999999999996</v>
      </c>
      <c r="AW228" s="18">
        <f t="shared" si="12"/>
        <v>0.17679931556938022</v>
      </c>
    </row>
    <row r="229" spans="41:49" x14ac:dyDescent="0.3">
      <c r="AO229" s="18">
        <v>69.262699999999995</v>
      </c>
      <c r="AP229" s="18">
        <v>-1.7254100000000001</v>
      </c>
      <c r="AQ229" s="18"/>
      <c r="AR229" s="18"/>
      <c r="AS229" s="18"/>
      <c r="AT229" s="18"/>
      <c r="AV229" s="18">
        <v>69.262699999999995</v>
      </c>
      <c r="AW229" s="18">
        <f t="shared" si="12"/>
        <v>0.17810001579507009</v>
      </c>
    </row>
    <row r="230" spans="41:49" x14ac:dyDescent="0.3">
      <c r="AO230" s="18">
        <v>69.561499999999995</v>
      </c>
      <c r="AP230" s="18">
        <v>-1.8220099999999999</v>
      </c>
      <c r="AQ230" s="18"/>
      <c r="AR230" s="18"/>
      <c r="AS230" s="18"/>
      <c r="AT230" s="18"/>
      <c r="AV230" s="18">
        <v>69.561499999999995</v>
      </c>
      <c r="AW230" s="18">
        <f t="shared" si="12"/>
        <v>0.16170040625544094</v>
      </c>
    </row>
    <row r="231" spans="41:49" x14ac:dyDescent="0.3">
      <c r="AO231" s="18">
        <v>70.078999999999994</v>
      </c>
      <c r="AP231" s="18">
        <v>-1.8244899999999999</v>
      </c>
      <c r="AQ231" s="18"/>
      <c r="AR231" s="18"/>
      <c r="AS231" s="18"/>
      <c r="AT231" s="18"/>
      <c r="AV231" s="18">
        <v>70.078999999999994</v>
      </c>
      <c r="AW231" s="18">
        <f t="shared" si="12"/>
        <v>0.16129988609820231</v>
      </c>
    </row>
    <row r="232" spans="41:49" x14ac:dyDescent="0.3">
      <c r="AO232" s="18">
        <v>70.202399999999997</v>
      </c>
      <c r="AP232" s="18">
        <v>-1.81033</v>
      </c>
      <c r="AQ232" s="18"/>
      <c r="AR232" s="18"/>
      <c r="AS232" s="18"/>
      <c r="AT232" s="18"/>
      <c r="AV232" s="18">
        <v>70.202399999999997</v>
      </c>
      <c r="AW232" s="18">
        <f t="shared" si="12"/>
        <v>0.16360013984754679</v>
      </c>
    </row>
    <row r="233" spans="41:49" x14ac:dyDescent="0.3">
      <c r="AO233" s="18">
        <v>70.453500000000005</v>
      </c>
      <c r="AP233" s="18">
        <v>-1.77963</v>
      </c>
      <c r="AQ233" s="18"/>
      <c r="AR233" s="18"/>
      <c r="AS233" s="18"/>
      <c r="AT233" s="18"/>
      <c r="AV233" s="18">
        <v>70.453500000000005</v>
      </c>
      <c r="AW233" s="18">
        <f t="shared" si="12"/>
        <v>0.16870055492778988</v>
      </c>
    </row>
    <row r="234" spans="41:49" x14ac:dyDescent="0.3">
      <c r="AO234" s="18">
        <v>70.971000000000004</v>
      </c>
      <c r="AP234" s="18">
        <v>-1.7843899999999999</v>
      </c>
      <c r="AQ234" s="18"/>
      <c r="AR234" s="18"/>
      <c r="AS234" s="18"/>
      <c r="AT234" s="18"/>
      <c r="AV234" s="18">
        <v>70.971000000000004</v>
      </c>
      <c r="AW234" s="18">
        <f t="shared" si="12"/>
        <v>0.16789944843238797</v>
      </c>
    </row>
    <row r="235" spans="41:49" x14ac:dyDescent="0.3">
      <c r="AO235" s="18">
        <v>71.094899999999996</v>
      </c>
      <c r="AP235" s="18">
        <v>-1.7748999999999999</v>
      </c>
      <c r="AQ235" s="18"/>
      <c r="AR235" s="18"/>
      <c r="AS235" s="18"/>
      <c r="AT235" s="18"/>
      <c r="AV235" s="18">
        <v>71.094899999999996</v>
      </c>
      <c r="AW235" s="18">
        <f t="shared" si="12"/>
        <v>0.16950039869186556</v>
      </c>
    </row>
    <row r="236" spans="41:49" x14ac:dyDescent="0.3">
      <c r="AO236" s="18">
        <v>71.394999999999996</v>
      </c>
      <c r="AP236" s="18">
        <v>-1.8694999999999999</v>
      </c>
      <c r="AQ236" s="18"/>
      <c r="AR236" s="18"/>
      <c r="AS236" s="18"/>
      <c r="AT236" s="18"/>
      <c r="AV236" s="18">
        <v>71.394999999999996</v>
      </c>
      <c r="AW236" s="18">
        <f t="shared" si="12"/>
        <v>0.15420074291470803</v>
      </c>
    </row>
    <row r="237" spans="41:49" x14ac:dyDescent="0.3">
      <c r="AO237" s="18">
        <v>71.912499999999994</v>
      </c>
      <c r="AP237" s="18">
        <v>-1.87405</v>
      </c>
      <c r="AQ237" s="18"/>
      <c r="AR237" s="18"/>
      <c r="AS237" s="18"/>
      <c r="AT237" s="18"/>
      <c r="AV237" s="18">
        <v>71.912499999999994</v>
      </c>
      <c r="AW237" s="18">
        <f t="shared" si="12"/>
        <v>0.15350072328677894</v>
      </c>
    </row>
    <row r="238" spans="41:49" x14ac:dyDescent="0.3">
      <c r="AO238" s="18">
        <v>72.036199999999994</v>
      </c>
      <c r="AP238" s="18">
        <v>-1.8649800000000001</v>
      </c>
      <c r="AQ238" s="18"/>
      <c r="AR238" s="18"/>
      <c r="AS238" s="18"/>
      <c r="AT238" s="18"/>
      <c r="AV238" s="18">
        <v>72.036199999999994</v>
      </c>
      <c r="AW238" s="18">
        <f t="shared" si="12"/>
        <v>0.15489930784008418</v>
      </c>
    </row>
    <row r="239" spans="41:49" x14ac:dyDescent="0.3">
      <c r="AO239" s="18">
        <v>72.285499999999999</v>
      </c>
      <c r="AP239" s="18">
        <v>-1.82884</v>
      </c>
      <c r="AQ239" s="18"/>
      <c r="AR239" s="18"/>
      <c r="AS239" s="18"/>
      <c r="AT239" s="18"/>
      <c r="AV239" s="18">
        <v>72.285499999999999</v>
      </c>
      <c r="AW239" s="18">
        <f t="shared" si="12"/>
        <v>0.16059975548178396</v>
      </c>
    </row>
    <row r="240" spans="41:49" x14ac:dyDescent="0.3">
      <c r="AO240" s="18">
        <v>72.802899999999994</v>
      </c>
      <c r="AP240" s="18">
        <v>-1.8338300000000001</v>
      </c>
      <c r="AQ240" s="18"/>
      <c r="AR240" s="18"/>
      <c r="AS240" s="18"/>
      <c r="AT240" s="18"/>
      <c r="AV240" s="18">
        <v>72.802899999999994</v>
      </c>
      <c r="AW240" s="18">
        <f t="shared" si="12"/>
        <v>0.15980035885526697</v>
      </c>
    </row>
    <row r="241" spans="41:49" x14ac:dyDescent="0.3">
      <c r="AO241" s="18">
        <v>72.927199999999999</v>
      </c>
      <c r="AP241" s="18">
        <v>-1.8244899999999999</v>
      </c>
      <c r="AQ241" s="18"/>
      <c r="AR241" s="18"/>
      <c r="AS241" s="18"/>
      <c r="AT241" s="18"/>
      <c r="AV241" s="18">
        <v>72.927199999999999</v>
      </c>
      <c r="AW241" s="18">
        <f t="shared" si="12"/>
        <v>0.16129988609820231</v>
      </c>
    </row>
    <row r="242" spans="41:49" x14ac:dyDescent="0.3">
      <c r="AO242" s="18">
        <v>73.228700000000003</v>
      </c>
      <c r="AP242" s="18">
        <v>-1.9214100000000001</v>
      </c>
      <c r="AQ242" s="18"/>
      <c r="AR242" s="18"/>
      <c r="AS242" s="18"/>
      <c r="AT242" s="18"/>
      <c r="AV242" s="18">
        <v>73.228700000000003</v>
      </c>
      <c r="AW242" s="18">
        <f t="shared" si="12"/>
        <v>0.14640039197992588</v>
      </c>
    </row>
    <row r="243" spans="41:49" x14ac:dyDescent="0.3">
      <c r="AO243" s="18">
        <v>73.745999999999995</v>
      </c>
      <c r="AP243" s="18">
        <v>-1.9234599999999999</v>
      </c>
      <c r="AQ243" s="18"/>
      <c r="AR243" s="18"/>
      <c r="AS243" s="18"/>
      <c r="AT243" s="18"/>
      <c r="AV243" s="18">
        <v>73.745999999999995</v>
      </c>
      <c r="AW243" s="18">
        <f t="shared" si="12"/>
        <v>0.14610057859008879</v>
      </c>
    </row>
    <row r="244" spans="41:49" x14ac:dyDescent="0.3">
      <c r="AO244" s="18">
        <v>73.87</v>
      </c>
      <c r="AP244" s="18">
        <v>-1.9146099999999999</v>
      </c>
      <c r="AQ244" s="18"/>
      <c r="AR244" s="18"/>
      <c r="AS244" s="18"/>
      <c r="AT244" s="18"/>
      <c r="AV244" s="18">
        <v>73.87</v>
      </c>
      <c r="AW244" s="18">
        <f t="shared" si="12"/>
        <v>0.14739930710767377</v>
      </c>
    </row>
    <row r="245" spans="41:49" x14ac:dyDescent="0.3">
      <c r="AO245" s="18">
        <v>74.117699999999999</v>
      </c>
      <c r="AP245" s="18">
        <v>-1.88256</v>
      </c>
      <c r="AQ245" s="18"/>
      <c r="AR245" s="18"/>
      <c r="AS245" s="18"/>
      <c r="AT245" s="18"/>
      <c r="AV245" s="18">
        <v>74.117699999999999</v>
      </c>
      <c r="AW245" s="18">
        <f t="shared" si="12"/>
        <v>0.15219997466700486</v>
      </c>
    </row>
    <row r="246" spans="41:49" x14ac:dyDescent="0.3">
      <c r="AO246" s="18">
        <v>74.634799999999998</v>
      </c>
      <c r="AP246" s="18">
        <v>-1.88256</v>
      </c>
      <c r="AQ246" s="18"/>
      <c r="AR246" s="18"/>
      <c r="AS246" s="18"/>
      <c r="AT246" s="18"/>
      <c r="AV246" s="18">
        <v>74.634799999999998</v>
      </c>
      <c r="AW246" s="18">
        <f t="shared" si="12"/>
        <v>0.15219997466700486</v>
      </c>
    </row>
    <row r="247" spans="41:49" x14ac:dyDescent="0.3">
      <c r="AO247" s="18">
        <v>74.759500000000003</v>
      </c>
      <c r="AP247" s="18">
        <v>-1.87405</v>
      </c>
      <c r="AQ247" s="18"/>
      <c r="AR247" s="18"/>
      <c r="AS247" s="18"/>
      <c r="AT247" s="18"/>
      <c r="AV247" s="18">
        <v>74.759500000000003</v>
      </c>
      <c r="AW247" s="18">
        <f t="shared" si="12"/>
        <v>0.15350072328677894</v>
      </c>
    </row>
    <row r="248" spans="41:49" x14ac:dyDescent="0.3">
      <c r="AO248" s="18">
        <v>75.062700000000007</v>
      </c>
      <c r="AP248" s="18">
        <v>-1.9761599999999999</v>
      </c>
      <c r="AQ248" s="18"/>
      <c r="AR248" s="18"/>
      <c r="AS248" s="18"/>
      <c r="AT248" s="18"/>
      <c r="AV248" s="18">
        <v>75.062700000000007</v>
      </c>
      <c r="AW248" s="18">
        <f t="shared" si="12"/>
        <v>0.13860044244327613</v>
      </c>
    </row>
    <row r="249" spans="41:49" x14ac:dyDescent="0.3">
      <c r="AO249" s="18">
        <v>75.579599999999999</v>
      </c>
      <c r="AP249" s="18">
        <v>-1.9783299999999999</v>
      </c>
      <c r="AQ249" s="18"/>
      <c r="AR249" s="18"/>
      <c r="AS249" s="18"/>
      <c r="AT249" s="18"/>
      <c r="AV249" s="18">
        <v>75.579599999999999</v>
      </c>
      <c r="AW249" s="18">
        <f t="shared" si="12"/>
        <v>0.13830000557507013</v>
      </c>
    </row>
    <row r="250" spans="41:49" x14ac:dyDescent="0.3">
      <c r="AO250" s="18">
        <v>75.703999999999994</v>
      </c>
      <c r="AP250" s="18">
        <v>-1.96397</v>
      </c>
      <c r="AQ250" s="18"/>
      <c r="AR250" s="18"/>
      <c r="AS250" s="18"/>
      <c r="AT250" s="18"/>
      <c r="AV250" s="18">
        <v>75.703999999999994</v>
      </c>
      <c r="AW250" s="18">
        <f t="shared" si="12"/>
        <v>0.14030032155025166</v>
      </c>
    </row>
    <row r="251" spans="41:49" x14ac:dyDescent="0.3">
      <c r="AO251" s="18">
        <v>75.949799999999996</v>
      </c>
      <c r="AP251" s="18">
        <v>-1.9358599999999999</v>
      </c>
      <c r="AQ251" s="18"/>
      <c r="AR251" s="18"/>
      <c r="AS251" s="18"/>
      <c r="AT251" s="18"/>
      <c r="AV251" s="18">
        <v>75.949799999999996</v>
      </c>
      <c r="AW251" s="18">
        <f t="shared" si="12"/>
        <v>0.14430011734514134</v>
      </c>
    </row>
    <row r="252" spans="41:49" x14ac:dyDescent="0.3">
      <c r="AO252" s="18">
        <v>76.466700000000003</v>
      </c>
      <c r="AP252" s="18">
        <v>-1.93794</v>
      </c>
      <c r="AQ252" s="18"/>
      <c r="AR252" s="18"/>
      <c r="AS252" s="18"/>
      <c r="AT252" s="18"/>
      <c r="AV252" s="18">
        <v>76.466700000000003</v>
      </c>
      <c r="AW252" s="18">
        <f t="shared" si="12"/>
        <v>0.14400028503476575</v>
      </c>
    </row>
    <row r="253" spans="41:49" x14ac:dyDescent="0.3">
      <c r="AO253" s="18">
        <v>76.591999999999999</v>
      </c>
      <c r="AP253" s="18">
        <v>-1.9255199999999999</v>
      </c>
      <c r="AQ253" s="18"/>
      <c r="AR253" s="18"/>
      <c r="AS253" s="18"/>
      <c r="AT253" s="18"/>
      <c r="AV253" s="18">
        <v>76.591999999999999</v>
      </c>
      <c r="AW253" s="18">
        <f t="shared" si="12"/>
        <v>0.14579992118164639</v>
      </c>
    </row>
    <row r="254" spans="41:49" x14ac:dyDescent="0.3">
      <c r="AO254" s="18">
        <v>76.896600000000007</v>
      </c>
      <c r="AP254" s="18">
        <v>-2.0302699999999998</v>
      </c>
      <c r="AQ254" s="18"/>
      <c r="AR254" s="18"/>
      <c r="AS254" s="18"/>
      <c r="AT254" s="18"/>
      <c r="AV254" s="18">
        <v>76.896600000000007</v>
      </c>
      <c r="AW254" s="18">
        <f t="shared" si="12"/>
        <v>0.13130006534453195</v>
      </c>
    </row>
    <row r="255" spans="41:49" x14ac:dyDescent="0.3">
      <c r="AO255" s="18">
        <v>77.413399999999996</v>
      </c>
      <c r="AP255" s="18">
        <v>-2.0302699999999998</v>
      </c>
      <c r="AQ255" s="18"/>
      <c r="AR255" s="18"/>
      <c r="AS255" s="18"/>
      <c r="AT255" s="18"/>
      <c r="AV255" s="18">
        <v>77.413399999999996</v>
      </c>
      <c r="AW255" s="18">
        <f t="shared" si="12"/>
        <v>0.13130006534453195</v>
      </c>
    </row>
    <row r="256" spans="41:49" x14ac:dyDescent="0.3">
      <c r="AO256" s="18">
        <v>77.538200000000003</v>
      </c>
      <c r="AP256" s="18">
        <v>-2.01891</v>
      </c>
      <c r="AQ256" s="18"/>
      <c r="AR256" s="18"/>
      <c r="AS256" s="18"/>
      <c r="AT256" s="18"/>
      <c r="AV256" s="18">
        <v>77.538200000000003</v>
      </c>
      <c r="AW256" s="18">
        <f t="shared" si="12"/>
        <v>0.13280013836967799</v>
      </c>
    </row>
    <row r="257" spans="41:49" x14ac:dyDescent="0.3">
      <c r="AO257" s="18">
        <v>77.781800000000004</v>
      </c>
      <c r="AP257" s="18">
        <v>-1.98997</v>
      </c>
      <c r="AQ257" s="18"/>
      <c r="AR257" s="18"/>
      <c r="AS257" s="18"/>
      <c r="AT257" s="18"/>
      <c r="AV257" s="18">
        <v>77.781800000000004</v>
      </c>
      <c r="AW257" s="18">
        <f t="shared" si="12"/>
        <v>0.13669952636980079</v>
      </c>
    </row>
    <row r="258" spans="41:49" x14ac:dyDescent="0.3">
      <c r="AO258" s="18">
        <v>78.298599999999993</v>
      </c>
      <c r="AP258" s="18">
        <v>-1.99143</v>
      </c>
      <c r="AQ258" s="18"/>
      <c r="AR258" s="18"/>
      <c r="AS258" s="18"/>
      <c r="AT258" s="18"/>
      <c r="AV258" s="18">
        <v>78.298599999999993</v>
      </c>
      <c r="AW258" s="18">
        <f t="shared" si="12"/>
        <v>0.13650009068477736</v>
      </c>
    </row>
    <row r="259" spans="41:49" x14ac:dyDescent="0.3">
      <c r="AO259" s="18">
        <v>78.424099999999996</v>
      </c>
      <c r="AP259" s="18">
        <v>-1.9797800000000001</v>
      </c>
      <c r="AQ259" s="18"/>
      <c r="AR259" s="18"/>
      <c r="AS259" s="18"/>
      <c r="AT259" s="18"/>
      <c r="AV259" s="18">
        <v>78.424099999999996</v>
      </c>
      <c r="AW259" s="18">
        <f t="shared" ref="AW259:AW322" si="13">EXP(AP259)</f>
        <v>0.13809961588462177</v>
      </c>
    </row>
    <row r="260" spans="41:49" x14ac:dyDescent="0.3">
      <c r="AO260" s="18">
        <v>78.730500000000006</v>
      </c>
      <c r="AP260" s="18">
        <v>-2.0826500000000001</v>
      </c>
      <c r="AQ260" s="18"/>
      <c r="AR260" s="18"/>
      <c r="AS260" s="18"/>
      <c r="AT260" s="18"/>
      <c r="AV260" s="18">
        <v>78.730500000000006</v>
      </c>
      <c r="AW260" s="18">
        <f t="shared" si="13"/>
        <v>0.12459958541023626</v>
      </c>
    </row>
    <row r="261" spans="41:49" x14ac:dyDescent="0.3">
      <c r="AO261" s="18">
        <v>79.247200000000007</v>
      </c>
      <c r="AP261" s="18">
        <v>-2.0882800000000001</v>
      </c>
      <c r="AQ261" s="18"/>
      <c r="AR261" s="18"/>
      <c r="AS261" s="18"/>
      <c r="AT261" s="18"/>
      <c r="AV261" s="18">
        <v>79.247200000000007</v>
      </c>
      <c r="AW261" s="18">
        <f t="shared" si="13"/>
        <v>0.12390006075401316</v>
      </c>
    </row>
    <row r="262" spans="41:49" x14ac:dyDescent="0.3">
      <c r="AO262" s="18">
        <v>79.372299999999996</v>
      </c>
      <c r="AP262" s="18">
        <v>-2.0706799999999999</v>
      </c>
      <c r="AQ262" s="18"/>
      <c r="AR262" s="18"/>
      <c r="AS262" s="18"/>
      <c r="AT262" s="18"/>
      <c r="AV262" s="18">
        <v>79.372299999999996</v>
      </c>
      <c r="AW262" s="18">
        <f t="shared" si="13"/>
        <v>0.12610000454102038</v>
      </c>
    </row>
    <row r="263" spans="41:49" x14ac:dyDescent="0.3">
      <c r="AO263" s="18">
        <v>79.613699999999994</v>
      </c>
      <c r="AP263" s="18">
        <v>-2.0448499999999998</v>
      </c>
      <c r="AQ263" s="18"/>
      <c r="AR263" s="18"/>
      <c r="AS263" s="18"/>
      <c r="AT263" s="18"/>
      <c r="AV263" s="18">
        <v>79.613699999999994</v>
      </c>
      <c r="AW263" s="18">
        <f t="shared" si="13"/>
        <v>0.12939959846146762</v>
      </c>
    </row>
    <row r="264" spans="41:49" x14ac:dyDescent="0.3">
      <c r="AO264" s="18">
        <v>80.130300000000005</v>
      </c>
      <c r="AP264" s="18">
        <v>-2.0448499999999998</v>
      </c>
      <c r="AQ264" s="18"/>
      <c r="AR264" s="18"/>
      <c r="AS264" s="18"/>
      <c r="AT264" s="18"/>
      <c r="AV264" s="18">
        <v>80.130300000000005</v>
      </c>
      <c r="AW264" s="18">
        <f t="shared" si="13"/>
        <v>0.12939959846146762</v>
      </c>
    </row>
    <row r="265" spans="41:49" x14ac:dyDescent="0.3">
      <c r="AO265" s="18">
        <v>80.256299999999996</v>
      </c>
      <c r="AP265" s="18">
        <v>-2.03179</v>
      </c>
      <c r="AQ265" s="18"/>
      <c r="AR265" s="18"/>
      <c r="AS265" s="18"/>
      <c r="AT265" s="18"/>
      <c r="AV265" s="18">
        <v>80.256299999999996</v>
      </c>
      <c r="AW265" s="18">
        <f t="shared" si="13"/>
        <v>0.1311006408462228</v>
      </c>
    </row>
    <row r="266" spans="41:49" x14ac:dyDescent="0.3">
      <c r="AO266" s="18">
        <v>80.564800000000005</v>
      </c>
      <c r="AP266" s="18">
        <v>-2.1404700000000001</v>
      </c>
      <c r="AQ266" s="18"/>
      <c r="AR266" s="18"/>
      <c r="AS266" s="18"/>
      <c r="AT266" s="18"/>
      <c r="AV266" s="18">
        <v>80.564800000000005</v>
      </c>
      <c r="AW266" s="18">
        <f t="shared" si="13"/>
        <v>0.11759955823850073</v>
      </c>
    </row>
    <row r="267" spans="41:49" x14ac:dyDescent="0.3">
      <c r="AO267" s="18">
        <v>81.081199999999995</v>
      </c>
      <c r="AP267" s="18">
        <v>-2.1404700000000001</v>
      </c>
      <c r="AQ267" s="18"/>
      <c r="AR267" s="18"/>
      <c r="AS267" s="18"/>
      <c r="AT267" s="18"/>
      <c r="AV267" s="18">
        <v>81.081199999999995</v>
      </c>
      <c r="AW267" s="18">
        <f t="shared" si="13"/>
        <v>0.11759955823850073</v>
      </c>
    </row>
    <row r="268" spans="41:49" x14ac:dyDescent="0.3">
      <c r="AO268" s="18">
        <v>81.206299999999999</v>
      </c>
      <c r="AP268" s="18">
        <v>-2.1211000000000002</v>
      </c>
      <c r="AQ268" s="18"/>
      <c r="AR268" s="18"/>
      <c r="AS268" s="18"/>
      <c r="AT268" s="18"/>
      <c r="AV268" s="18">
        <v>81.206299999999999</v>
      </c>
      <c r="AW268" s="18">
        <f t="shared" si="13"/>
        <v>0.11989966631260966</v>
      </c>
    </row>
    <row r="269" spans="41:49" x14ac:dyDescent="0.3">
      <c r="AO269" s="18">
        <v>81.445599999999999</v>
      </c>
      <c r="AP269" s="18">
        <v>-2.1021000000000001</v>
      </c>
      <c r="AQ269" s="18"/>
      <c r="AR269" s="18"/>
      <c r="AS269" s="18"/>
      <c r="AT269" s="18"/>
      <c r="AV269" s="18">
        <v>81.445599999999999</v>
      </c>
      <c r="AW269" s="18">
        <f t="shared" si="13"/>
        <v>0.12219953958116263</v>
      </c>
    </row>
    <row r="270" spans="41:49" x14ac:dyDescent="0.3">
      <c r="AO270" s="18">
        <v>81.9619</v>
      </c>
      <c r="AP270" s="18">
        <v>-2.10046</v>
      </c>
      <c r="AQ270" s="18"/>
      <c r="AR270" s="18"/>
      <c r="AS270" s="18"/>
      <c r="AT270" s="18"/>
      <c r="AV270" s="18">
        <v>81.9619</v>
      </c>
      <c r="AW270" s="18">
        <f t="shared" si="13"/>
        <v>0.12240011124988931</v>
      </c>
    </row>
    <row r="271" spans="41:49" x14ac:dyDescent="0.3">
      <c r="AO271" s="18">
        <v>82.088300000000004</v>
      </c>
      <c r="AP271" s="18">
        <v>-2.0882800000000001</v>
      </c>
      <c r="AQ271" s="18"/>
      <c r="AR271" s="18"/>
      <c r="AS271" s="18"/>
      <c r="AT271" s="18"/>
      <c r="AV271" s="18">
        <v>82.088300000000004</v>
      </c>
      <c r="AW271" s="18">
        <f t="shared" si="13"/>
        <v>0.12390006075401316</v>
      </c>
    </row>
    <row r="272" spans="41:49" x14ac:dyDescent="0.3">
      <c r="AO272" s="18">
        <v>82.398899999999998</v>
      </c>
      <c r="AP272" s="18">
        <v>-2.1955300000000002</v>
      </c>
      <c r="AQ272" s="18"/>
      <c r="AR272" s="18"/>
      <c r="AS272" s="18"/>
      <c r="AT272" s="18"/>
      <c r="AV272" s="18">
        <v>82.398899999999998</v>
      </c>
      <c r="AW272" s="18">
        <f t="shared" si="13"/>
        <v>0.11129955710486218</v>
      </c>
    </row>
    <row r="273" spans="41:49" x14ac:dyDescent="0.3">
      <c r="AO273" s="18">
        <v>82.9148</v>
      </c>
      <c r="AP273" s="18">
        <v>-2.19373</v>
      </c>
      <c r="AQ273" s="18"/>
      <c r="AR273" s="18"/>
      <c r="AS273" s="18"/>
      <c r="AT273" s="18"/>
      <c r="AV273" s="18">
        <v>82.9148</v>
      </c>
      <c r="AW273" s="18">
        <f t="shared" si="13"/>
        <v>0.11150007672116534</v>
      </c>
    </row>
    <row r="274" spans="41:49" x14ac:dyDescent="0.3">
      <c r="AO274" s="18">
        <v>83.040499999999994</v>
      </c>
      <c r="AP274" s="18">
        <v>-2.1794799999999999</v>
      </c>
      <c r="AQ274" s="18"/>
      <c r="AR274" s="18"/>
      <c r="AS274" s="18"/>
      <c r="AT274" s="18"/>
      <c r="AV274" s="18">
        <v>83.040499999999994</v>
      </c>
      <c r="AW274" s="18">
        <f t="shared" si="13"/>
        <v>0.11310032752224729</v>
      </c>
    </row>
    <row r="275" spans="41:49" x14ac:dyDescent="0.3">
      <c r="AO275" s="18">
        <v>83.2774</v>
      </c>
      <c r="AP275" s="18">
        <v>-2.1602199999999998</v>
      </c>
      <c r="AQ275" s="18"/>
      <c r="AR275" s="18"/>
      <c r="AS275" s="18"/>
      <c r="AT275" s="18"/>
      <c r="AV275" s="18">
        <v>83.2774</v>
      </c>
      <c r="AW275" s="18">
        <f t="shared" si="13"/>
        <v>0.11529975230209745</v>
      </c>
    </row>
    <row r="276" spans="41:49" x14ac:dyDescent="0.3">
      <c r="AO276" s="18">
        <v>83.793499999999995</v>
      </c>
      <c r="AP276" s="18">
        <v>-2.1567500000000002</v>
      </c>
      <c r="AQ276" s="18"/>
      <c r="AR276" s="18"/>
      <c r="AS276" s="18"/>
      <c r="AT276" s="18"/>
      <c r="AV276" s="18">
        <v>83.793499999999995</v>
      </c>
      <c r="AW276" s="18">
        <f t="shared" si="13"/>
        <v>0.115700537402584</v>
      </c>
    </row>
    <row r="277" spans="41:49" x14ac:dyDescent="0.3">
      <c r="AO277" s="18">
        <v>83.920299999999997</v>
      </c>
      <c r="AP277" s="18">
        <v>-2.1430199999999999</v>
      </c>
      <c r="AQ277" s="18"/>
      <c r="AR277" s="18"/>
      <c r="AS277" s="18"/>
      <c r="AT277" s="18"/>
      <c r="AV277" s="18">
        <v>83.920299999999997</v>
      </c>
      <c r="AW277" s="18">
        <f t="shared" si="13"/>
        <v>0.11730006138576964</v>
      </c>
    </row>
    <row r="278" spans="41:49" x14ac:dyDescent="0.3">
      <c r="AO278" s="18">
        <v>84.233099999999993</v>
      </c>
      <c r="AP278" s="18">
        <v>-2.25475</v>
      </c>
      <c r="AQ278" s="18"/>
      <c r="AR278" s="18"/>
      <c r="AS278" s="18"/>
      <c r="AT278" s="18"/>
      <c r="AV278" s="18">
        <v>84.233099999999993</v>
      </c>
      <c r="AW278" s="18">
        <f t="shared" si="13"/>
        <v>0.10489976539979233</v>
      </c>
    </row>
    <row r="279" spans="41:49" x14ac:dyDescent="0.3">
      <c r="AO279" s="18">
        <v>84.748900000000006</v>
      </c>
      <c r="AP279" s="18">
        <v>-2.2557</v>
      </c>
      <c r="AQ279" s="18"/>
      <c r="AR279" s="18"/>
      <c r="AS279" s="18"/>
      <c r="AT279" s="18"/>
      <c r="AV279" s="18">
        <v>84.748900000000006</v>
      </c>
      <c r="AW279" s="18">
        <f t="shared" si="13"/>
        <v>0.10480015794369547</v>
      </c>
    </row>
    <row r="280" spans="41:49" x14ac:dyDescent="0.3">
      <c r="AO280" s="18">
        <v>84.874899999999997</v>
      </c>
      <c r="AP280" s="18">
        <v>-2.23773</v>
      </c>
      <c r="AQ280" s="18"/>
      <c r="AR280" s="18"/>
      <c r="AS280" s="18"/>
      <c r="AT280" s="18"/>
      <c r="AV280" s="18">
        <v>84.874899999999997</v>
      </c>
      <c r="AW280" s="18">
        <f t="shared" si="13"/>
        <v>0.1067004396768675</v>
      </c>
    </row>
    <row r="281" spans="41:49" x14ac:dyDescent="0.3">
      <c r="AO281" s="18">
        <v>85.109200000000001</v>
      </c>
      <c r="AP281" s="18">
        <v>-2.21733</v>
      </c>
      <c r="AQ281" s="18"/>
      <c r="AR281" s="18"/>
      <c r="AS281" s="18"/>
      <c r="AT281" s="18"/>
      <c r="AV281" s="18">
        <v>85.109200000000001</v>
      </c>
      <c r="AW281" s="18">
        <f t="shared" si="13"/>
        <v>0.10889948262203593</v>
      </c>
    </row>
    <row r="282" spans="41:49" x14ac:dyDescent="0.3">
      <c r="AO282" s="18">
        <v>85.624799999999993</v>
      </c>
      <c r="AP282" s="18">
        <v>-2.2145700000000001</v>
      </c>
      <c r="AQ282" s="18"/>
      <c r="AR282" s="18"/>
      <c r="AS282" s="18"/>
      <c r="AT282" s="18"/>
      <c r="AV282" s="18">
        <v>85.624799999999993</v>
      </c>
      <c r="AW282" s="18">
        <f t="shared" si="13"/>
        <v>0.10920046035227983</v>
      </c>
    </row>
    <row r="283" spans="41:49" x14ac:dyDescent="0.3">
      <c r="AO283" s="18">
        <v>85.752099999999999</v>
      </c>
      <c r="AP283" s="18">
        <v>-2.2000299999999999</v>
      </c>
      <c r="AQ283" s="18"/>
      <c r="AR283" s="18"/>
      <c r="AS283" s="18"/>
      <c r="AT283" s="18"/>
      <c r="AV283" s="18">
        <v>85.752099999999999</v>
      </c>
      <c r="AW283" s="18">
        <f t="shared" si="13"/>
        <v>0.11079983431744395</v>
      </c>
    </row>
    <row r="284" spans="41:49" x14ac:dyDescent="0.3">
      <c r="AO284" s="18">
        <v>86.067400000000006</v>
      </c>
      <c r="AP284" s="18">
        <v>-2.31365</v>
      </c>
      <c r="AQ284" s="18"/>
      <c r="AR284" s="18"/>
      <c r="AS284" s="18"/>
      <c r="AT284" s="18"/>
      <c r="AV284" s="18">
        <v>86.067400000000006</v>
      </c>
      <c r="AW284" s="18">
        <f t="shared" si="13"/>
        <v>9.8899608391733562E-2</v>
      </c>
    </row>
    <row r="285" spans="41:49" x14ac:dyDescent="0.3">
      <c r="AO285" s="18">
        <v>86.582599999999999</v>
      </c>
      <c r="AP285" s="18">
        <v>-2.3065899999999999</v>
      </c>
      <c r="AQ285" s="18"/>
      <c r="AR285" s="18"/>
      <c r="AS285" s="18"/>
      <c r="AT285" s="18"/>
      <c r="AV285" s="18">
        <v>86.582599999999999</v>
      </c>
      <c r="AW285" s="18">
        <f t="shared" si="13"/>
        <v>9.960031019388485E-2</v>
      </c>
    </row>
    <row r="286" spans="41:49" x14ac:dyDescent="0.3">
      <c r="AO286" s="18">
        <v>86.709299999999999</v>
      </c>
      <c r="AP286" s="18">
        <v>-2.2956099999999999</v>
      </c>
      <c r="AQ286" s="18"/>
      <c r="AR286" s="18"/>
      <c r="AS286" s="18"/>
      <c r="AT286" s="18"/>
      <c r="AV286" s="18">
        <v>86.709299999999999</v>
      </c>
      <c r="AW286" s="18">
        <f t="shared" si="13"/>
        <v>0.10069994756125604</v>
      </c>
    </row>
    <row r="287" spans="41:49" x14ac:dyDescent="0.3">
      <c r="AO287" s="18">
        <v>86.940799999999996</v>
      </c>
      <c r="AP287" s="18">
        <v>-2.2778900000000002</v>
      </c>
      <c r="AQ287" s="18"/>
      <c r="AR287" s="18"/>
      <c r="AS287" s="18"/>
      <c r="AT287" s="18"/>
      <c r="AV287" s="18">
        <v>86.940799999999996</v>
      </c>
      <c r="AW287" s="18">
        <f t="shared" si="13"/>
        <v>0.1025002542416919</v>
      </c>
    </row>
    <row r="288" spans="41:49" x14ac:dyDescent="0.3">
      <c r="AO288" s="18">
        <v>87.456199999999995</v>
      </c>
      <c r="AP288" s="18">
        <v>-2.274</v>
      </c>
      <c r="AQ288" s="18"/>
      <c r="AR288" s="18"/>
      <c r="AS288" s="18"/>
      <c r="AT288" s="18"/>
      <c r="AV288" s="18">
        <v>87.456199999999995</v>
      </c>
      <c r="AW288" s="18">
        <f t="shared" si="13"/>
        <v>0.102899756759313</v>
      </c>
    </row>
    <row r="289" spans="41:49" x14ac:dyDescent="0.3">
      <c r="AO289" s="18">
        <v>87.5839</v>
      </c>
      <c r="AP289" s="18">
        <v>-2.2604799999999998</v>
      </c>
      <c r="AQ289" s="18"/>
      <c r="AR289" s="18"/>
      <c r="AS289" s="18"/>
      <c r="AT289" s="18"/>
      <c r="AV289" s="18">
        <v>87.5839</v>
      </c>
      <c r="AW289" s="18">
        <f t="shared" si="13"/>
        <v>0.10430040854133543</v>
      </c>
    </row>
    <row r="290" spans="41:49" x14ac:dyDescent="0.3">
      <c r="AO290" s="18">
        <v>87.901700000000005</v>
      </c>
      <c r="AP290" s="18">
        <v>-2.3740800000000002</v>
      </c>
      <c r="AQ290" s="18"/>
      <c r="AR290" s="18"/>
      <c r="AS290" s="18"/>
      <c r="AT290" s="18"/>
      <c r="AV290" s="18">
        <v>87.901700000000005</v>
      </c>
      <c r="AW290" s="18">
        <f t="shared" si="13"/>
        <v>9.3100101916543429E-2</v>
      </c>
    </row>
    <row r="291" spans="41:49" x14ac:dyDescent="0.3">
      <c r="AO291" s="18">
        <v>88.416799999999995</v>
      </c>
      <c r="AP291" s="18">
        <v>-2.3687200000000002</v>
      </c>
      <c r="AQ291" s="18"/>
      <c r="AR291" s="18"/>
      <c r="AS291" s="18"/>
      <c r="AT291" s="18"/>
      <c r="AV291" s="18">
        <v>88.416799999999995</v>
      </c>
      <c r="AW291" s="18">
        <f t="shared" si="13"/>
        <v>9.3600458219789684E-2</v>
      </c>
    </row>
    <row r="292" spans="41:49" x14ac:dyDescent="0.3">
      <c r="AO292" s="18">
        <v>88.543700000000001</v>
      </c>
      <c r="AP292" s="18">
        <v>-2.35283</v>
      </c>
      <c r="AQ292" s="18"/>
      <c r="AR292" s="18"/>
      <c r="AS292" s="18"/>
      <c r="AT292" s="18"/>
      <c r="AV292" s="18">
        <v>88.543700000000001</v>
      </c>
      <c r="AW292" s="18">
        <f t="shared" si="13"/>
        <v>9.5099649027516012E-2</v>
      </c>
    </row>
    <row r="293" spans="41:49" x14ac:dyDescent="0.3">
      <c r="AO293" s="18">
        <v>88.772300000000001</v>
      </c>
      <c r="AP293" s="18">
        <v>-2.3361399999999999</v>
      </c>
      <c r="AQ293" s="18"/>
      <c r="AR293" s="18"/>
      <c r="AS293" s="18"/>
      <c r="AT293" s="18"/>
      <c r="AV293" s="18">
        <v>88.772300000000001</v>
      </c>
      <c r="AW293" s="18">
        <f t="shared" si="13"/>
        <v>9.6700181459933574E-2</v>
      </c>
    </row>
    <row r="294" spans="41:49" x14ac:dyDescent="0.3">
      <c r="AO294" s="18">
        <v>89.287199999999999</v>
      </c>
      <c r="AP294" s="18">
        <v>-2.3351099999999998</v>
      </c>
      <c r="AQ294" s="18"/>
      <c r="AR294" s="18"/>
      <c r="AS294" s="18"/>
      <c r="AT294" s="18"/>
      <c r="AV294" s="18">
        <v>89.287199999999999</v>
      </c>
      <c r="AW294" s="18">
        <f t="shared" si="13"/>
        <v>9.679983395906426E-2</v>
      </c>
    </row>
    <row r="295" spans="41:49" x14ac:dyDescent="0.3">
      <c r="AO295" s="18">
        <v>89.415499999999994</v>
      </c>
      <c r="AP295" s="18">
        <v>-2.3197299999999998</v>
      </c>
      <c r="AQ295" s="18"/>
      <c r="AR295" s="18"/>
      <c r="AS295" s="18"/>
      <c r="AT295" s="18"/>
      <c r="AV295" s="18">
        <v>89.415499999999994</v>
      </c>
      <c r="AW295" s="18">
        <f t="shared" si="13"/>
        <v>9.8300123054869334E-2</v>
      </c>
    </row>
    <row r="296" spans="41:49" x14ac:dyDescent="0.3">
      <c r="AO296" s="18">
        <v>89.7363</v>
      </c>
      <c r="AP296" s="18">
        <v>-2.4372600000000002</v>
      </c>
      <c r="AQ296" s="18"/>
      <c r="AR296" s="18"/>
      <c r="AS296" s="18"/>
      <c r="AT296" s="18"/>
      <c r="AV296" s="18">
        <v>89.7363</v>
      </c>
      <c r="AW296" s="18">
        <f t="shared" si="13"/>
        <v>8.7399999678424559E-2</v>
      </c>
    </row>
    <row r="297" spans="41:49" x14ac:dyDescent="0.3">
      <c r="AO297" s="18">
        <v>90.251000000000005</v>
      </c>
      <c r="AP297" s="18">
        <v>-2.4372600000000002</v>
      </c>
      <c r="AQ297" s="18"/>
      <c r="AR297" s="18"/>
      <c r="AS297" s="18"/>
      <c r="AT297" s="18"/>
      <c r="AV297" s="18">
        <v>90.251000000000005</v>
      </c>
      <c r="AW297" s="18">
        <f t="shared" si="13"/>
        <v>8.7399999678424559E-2</v>
      </c>
    </row>
    <row r="298" spans="41:49" x14ac:dyDescent="0.3">
      <c r="AO298" s="18">
        <v>90.378399999999999</v>
      </c>
      <c r="AP298" s="18">
        <v>-2.4180000000000001</v>
      </c>
      <c r="AQ298" s="18"/>
      <c r="AR298" s="18"/>
      <c r="AS298" s="18"/>
      <c r="AT298" s="18"/>
      <c r="AV298" s="18">
        <v>90.378399999999999</v>
      </c>
      <c r="AW298" s="18">
        <f t="shared" si="13"/>
        <v>8.9099638656161467E-2</v>
      </c>
    </row>
    <row r="299" spans="41:49" x14ac:dyDescent="0.3">
      <c r="AO299" s="18">
        <v>90.603800000000007</v>
      </c>
      <c r="AP299" s="18">
        <v>-2.3990999999999998</v>
      </c>
      <c r="AQ299" s="18"/>
      <c r="AR299" s="18"/>
      <c r="AS299" s="18"/>
      <c r="AT299" s="18"/>
      <c r="AV299" s="18">
        <v>90.603800000000007</v>
      </c>
      <c r="AW299" s="18">
        <f t="shared" si="13"/>
        <v>9.0799636199168782E-2</v>
      </c>
    </row>
    <row r="300" spans="41:49" x14ac:dyDescent="0.3">
      <c r="AO300" s="18">
        <v>91.118200000000002</v>
      </c>
      <c r="AP300" s="18">
        <v>-2.3980000000000001</v>
      </c>
      <c r="AQ300" s="18"/>
      <c r="AR300" s="18"/>
      <c r="AS300" s="18"/>
      <c r="AT300" s="18"/>
      <c r="AV300" s="18">
        <v>91.118200000000002</v>
      </c>
      <c r="AW300" s="18">
        <f t="shared" si="13"/>
        <v>9.0899570752915673E-2</v>
      </c>
    </row>
    <row r="301" spans="41:49" x14ac:dyDescent="0.3">
      <c r="AO301" s="18">
        <v>91.247100000000003</v>
      </c>
      <c r="AP301" s="18">
        <v>-2.3827099999999999</v>
      </c>
      <c r="AQ301" s="18"/>
      <c r="AR301" s="18"/>
      <c r="AS301" s="18"/>
      <c r="AT301" s="18"/>
      <c r="AV301" s="18">
        <v>91.247100000000003</v>
      </c>
      <c r="AW301" s="18">
        <f t="shared" si="13"/>
        <v>9.2300104988848136E-2</v>
      </c>
    </row>
    <row r="302" spans="41:49" x14ac:dyDescent="0.3">
      <c r="AO302" s="18">
        <v>91.571100000000001</v>
      </c>
      <c r="AP302" s="18">
        <v>-2.4998200000000002</v>
      </c>
      <c r="AQ302" s="18"/>
      <c r="AR302" s="18"/>
      <c r="AS302" s="18"/>
      <c r="AT302" s="18"/>
      <c r="AV302" s="18">
        <v>91.571100000000001</v>
      </c>
      <c r="AW302" s="18">
        <f t="shared" si="13"/>
        <v>8.2099775253507853E-2</v>
      </c>
    </row>
    <row r="303" spans="41:49" x14ac:dyDescent="0.3">
      <c r="AO303" s="18">
        <v>92.0852</v>
      </c>
      <c r="AP303" s="18">
        <v>-2.4973800000000002</v>
      </c>
      <c r="AQ303" s="18"/>
      <c r="AR303" s="18"/>
      <c r="AS303" s="18"/>
      <c r="AT303" s="18"/>
      <c r="AV303" s="18">
        <v>92.0852</v>
      </c>
      <c r="AW303" s="18">
        <f t="shared" si="13"/>
        <v>8.2300343298632977E-2</v>
      </c>
    </row>
    <row r="304" spans="41:49" x14ac:dyDescent="0.3">
      <c r="AO304" s="18">
        <v>92.213300000000004</v>
      </c>
      <c r="AP304" s="18">
        <v>-2.4817100000000001</v>
      </c>
      <c r="AQ304" s="18"/>
      <c r="AR304" s="18"/>
      <c r="AS304" s="18"/>
      <c r="AT304" s="18"/>
      <c r="AV304" s="18">
        <v>92.213300000000004</v>
      </c>
      <c r="AW304" s="18">
        <f t="shared" si="13"/>
        <v>8.3600147043457126E-2</v>
      </c>
    </row>
    <row r="305" spans="41:49" x14ac:dyDescent="0.3">
      <c r="AO305" s="18">
        <v>92.435100000000006</v>
      </c>
      <c r="AP305" s="18">
        <v>-2.46393</v>
      </c>
      <c r="AQ305" s="18"/>
      <c r="AR305" s="18"/>
      <c r="AS305" s="18"/>
      <c r="AT305" s="18"/>
      <c r="AV305" s="18">
        <v>92.435100000000006</v>
      </c>
      <c r="AW305" s="18">
        <f t="shared" si="13"/>
        <v>8.5099850513710315E-2</v>
      </c>
    </row>
    <row r="306" spans="41:49" x14ac:dyDescent="0.3">
      <c r="AO306" s="18">
        <v>92.948999999999998</v>
      </c>
      <c r="AP306" s="18">
        <v>-2.46041</v>
      </c>
      <c r="AQ306" s="18"/>
      <c r="AR306" s="18"/>
      <c r="AS306" s="18"/>
      <c r="AT306" s="18"/>
      <c r="AV306" s="18">
        <v>92.948999999999998</v>
      </c>
      <c r="AW306" s="18">
        <f t="shared" si="13"/>
        <v>8.5399929817250975E-2</v>
      </c>
    </row>
    <row r="307" spans="41:49" x14ac:dyDescent="0.3">
      <c r="AO307" s="18">
        <v>93.078500000000005</v>
      </c>
      <c r="AP307" s="18">
        <v>-2.4453</v>
      </c>
      <c r="AQ307" s="18"/>
      <c r="AR307" s="18"/>
      <c r="AS307" s="18"/>
      <c r="AT307" s="18"/>
      <c r="AV307" s="18">
        <v>93.078500000000005</v>
      </c>
      <c r="AW307" s="18">
        <f t="shared" si="13"/>
        <v>8.6700120963546443E-2</v>
      </c>
    </row>
    <row r="308" spans="41:49" x14ac:dyDescent="0.3">
      <c r="AO308" s="18">
        <v>93.406000000000006</v>
      </c>
      <c r="AP308" s="18">
        <v>-2.5639500000000002</v>
      </c>
      <c r="AQ308" s="18"/>
      <c r="AR308" s="18"/>
      <c r="AS308" s="18"/>
      <c r="AT308" s="18"/>
      <c r="AV308" s="18">
        <v>93.406000000000006</v>
      </c>
      <c r="AW308" s="18">
        <f t="shared" si="13"/>
        <v>7.6999988998891669E-2</v>
      </c>
    </row>
    <row r="309" spans="41:49" x14ac:dyDescent="0.3">
      <c r="AO309" s="18">
        <v>93.919799999999995</v>
      </c>
      <c r="AP309" s="18">
        <v>-2.5665499999999999</v>
      </c>
      <c r="AQ309" s="18"/>
      <c r="AR309" s="18"/>
      <c r="AS309" s="18"/>
      <c r="AT309" s="18"/>
      <c r="AV309" s="18">
        <v>93.919799999999995</v>
      </c>
      <c r="AW309" s="18">
        <f t="shared" si="13"/>
        <v>7.6800049062045295E-2</v>
      </c>
    </row>
    <row r="310" spans="41:49" x14ac:dyDescent="0.3">
      <c r="AO310" s="18">
        <v>94.048100000000005</v>
      </c>
      <c r="AP310" s="18">
        <v>-2.5446599999999999</v>
      </c>
      <c r="AQ310" s="18"/>
      <c r="AR310" s="18"/>
      <c r="AS310" s="18"/>
      <c r="AT310" s="18"/>
      <c r="AV310" s="18">
        <v>94.048100000000005</v>
      </c>
      <c r="AW310" s="18">
        <f t="shared" si="13"/>
        <v>7.849973735465067E-2</v>
      </c>
    </row>
    <row r="311" spans="41:49" x14ac:dyDescent="0.3">
      <c r="AO311" s="18">
        <v>94.266199999999998</v>
      </c>
      <c r="AP311" s="18">
        <v>-2.5307400000000002</v>
      </c>
      <c r="AQ311" s="18"/>
      <c r="AR311" s="18"/>
      <c r="AS311" s="18"/>
      <c r="AT311" s="18"/>
      <c r="AV311" s="18">
        <v>94.266199999999998</v>
      </c>
      <c r="AW311" s="18">
        <f t="shared" si="13"/>
        <v>7.9600094416147238E-2</v>
      </c>
    </row>
    <row r="312" spans="41:49" x14ac:dyDescent="0.3">
      <c r="AO312" s="18">
        <v>94.779499999999999</v>
      </c>
      <c r="AP312" s="18">
        <v>-2.52698</v>
      </c>
      <c r="AQ312" s="18"/>
      <c r="AR312" s="18"/>
      <c r="AS312" s="18"/>
      <c r="AT312" s="18"/>
      <c r="AV312" s="18">
        <v>94.779499999999999</v>
      </c>
      <c r="AW312" s="18">
        <f t="shared" si="13"/>
        <v>7.9899954154184813E-2</v>
      </c>
    </row>
    <row r="313" spans="41:49" x14ac:dyDescent="0.3">
      <c r="AO313" s="18">
        <v>94.909599999999998</v>
      </c>
      <c r="AP313" s="18">
        <v>-2.5096099999999999</v>
      </c>
      <c r="AQ313" s="18"/>
      <c r="AR313" s="18"/>
      <c r="AS313" s="18"/>
      <c r="AT313" s="18"/>
      <c r="AV313" s="18">
        <v>94.909599999999998</v>
      </c>
      <c r="AW313" s="18">
        <f t="shared" si="13"/>
        <v>8.1299940035448784E-2</v>
      </c>
    </row>
    <row r="314" spans="41:49" x14ac:dyDescent="0.3">
      <c r="AO314" s="18">
        <v>95.241100000000003</v>
      </c>
      <c r="AP314" s="18">
        <v>-2.6324800000000002</v>
      </c>
      <c r="AQ314" s="18"/>
      <c r="AR314" s="18"/>
      <c r="AS314" s="18"/>
      <c r="AT314" s="18"/>
      <c r="AV314" s="18">
        <v>95.241100000000003</v>
      </c>
      <c r="AW314" s="18">
        <f t="shared" si="13"/>
        <v>7.1899929124979209E-2</v>
      </c>
    </row>
    <row r="315" spans="41:49" x14ac:dyDescent="0.3">
      <c r="AO315" s="18">
        <v>95.754199999999997</v>
      </c>
      <c r="AP315" s="18">
        <v>-2.6324800000000002</v>
      </c>
      <c r="AQ315" s="18"/>
      <c r="AR315" s="18"/>
      <c r="AS315" s="18"/>
      <c r="AT315" s="18"/>
      <c r="AV315" s="18">
        <v>95.754199999999997</v>
      </c>
      <c r="AW315" s="18">
        <f t="shared" si="13"/>
        <v>7.1899929124979209E-2</v>
      </c>
    </row>
    <row r="316" spans="41:49" x14ac:dyDescent="0.3">
      <c r="AO316" s="18">
        <v>95.882999999999996</v>
      </c>
      <c r="AP316" s="18">
        <v>-2.6104699999999998</v>
      </c>
      <c r="AQ316" s="18"/>
      <c r="AR316" s="18"/>
      <c r="AS316" s="18"/>
      <c r="AT316" s="18"/>
      <c r="AV316" s="18">
        <v>95.882999999999996</v>
      </c>
      <c r="AW316" s="18">
        <f t="shared" si="13"/>
        <v>7.3499990648106542E-2</v>
      </c>
    </row>
    <row r="317" spans="41:49" x14ac:dyDescent="0.3">
      <c r="AO317" s="18">
        <v>96.096999999999994</v>
      </c>
      <c r="AP317" s="18">
        <v>-2.5956100000000002</v>
      </c>
      <c r="AQ317" s="18"/>
      <c r="AR317" s="18"/>
      <c r="AS317" s="18"/>
      <c r="AT317" s="18"/>
      <c r="AV317" s="18">
        <v>96.096999999999994</v>
      </c>
      <c r="AW317" s="18">
        <f t="shared" si="13"/>
        <v>7.4600355975071975E-2</v>
      </c>
    </row>
    <row r="318" spans="41:49" x14ac:dyDescent="0.3">
      <c r="AO318" s="18">
        <v>96.609899999999996</v>
      </c>
      <c r="AP318" s="18">
        <v>-2.5956100000000002</v>
      </c>
      <c r="AQ318" s="18"/>
      <c r="AR318" s="18"/>
      <c r="AS318" s="18"/>
      <c r="AT318" s="18"/>
      <c r="AV318" s="18">
        <v>96.609899999999996</v>
      </c>
      <c r="AW318" s="18">
        <f t="shared" si="13"/>
        <v>7.4600355975071975E-2</v>
      </c>
    </row>
    <row r="319" spans="41:49" x14ac:dyDescent="0.3">
      <c r="AO319" s="18">
        <v>96.740499999999997</v>
      </c>
      <c r="AP319" s="18">
        <v>-2.5770200000000001</v>
      </c>
      <c r="AQ319" s="18"/>
      <c r="AR319" s="18"/>
      <c r="AS319" s="18"/>
      <c r="AT319" s="18"/>
      <c r="AV319" s="18">
        <v>96.740499999999997</v>
      </c>
      <c r="AW319" s="18">
        <f t="shared" si="13"/>
        <v>7.6000147341024074E-2</v>
      </c>
    </row>
    <row r="320" spans="41:49" x14ac:dyDescent="0.3">
      <c r="AO320" s="18">
        <v>97.076300000000003</v>
      </c>
      <c r="AP320" s="18">
        <v>-2.7015699999999998</v>
      </c>
      <c r="AQ320" s="18"/>
      <c r="AR320" s="18"/>
      <c r="AS320" s="18"/>
      <c r="AT320" s="18"/>
      <c r="AV320" s="18">
        <v>97.076300000000003</v>
      </c>
      <c r="AW320" s="18">
        <f t="shared" si="13"/>
        <v>6.7100082868853203E-2</v>
      </c>
    </row>
    <row r="321" spans="41:49" x14ac:dyDescent="0.3">
      <c r="AO321" s="18">
        <v>97.588899999999995</v>
      </c>
      <c r="AP321" s="18">
        <v>-2.7000799999999998</v>
      </c>
      <c r="AQ321" s="18"/>
      <c r="AR321" s="18"/>
      <c r="AS321" s="18"/>
      <c r="AT321" s="18"/>
      <c r="AV321" s="18">
        <v>97.588899999999995</v>
      </c>
      <c r="AW321" s="18">
        <f t="shared" si="13"/>
        <v>6.720013651378251E-2</v>
      </c>
    </row>
    <row r="322" spans="41:49" x14ac:dyDescent="0.3">
      <c r="AO322" s="18">
        <v>97.718100000000007</v>
      </c>
      <c r="AP322" s="18">
        <v>-2.6794600000000002</v>
      </c>
      <c r="AQ322" s="18"/>
      <c r="AR322" s="18"/>
      <c r="AS322" s="18"/>
      <c r="AT322" s="18"/>
      <c r="AV322" s="18">
        <v>97.718100000000007</v>
      </c>
      <c r="AW322" s="18">
        <f t="shared" si="13"/>
        <v>6.8600188255828712E-2</v>
      </c>
    </row>
    <row r="323" spans="41:49" x14ac:dyDescent="0.3">
      <c r="AO323" s="18">
        <v>97.927800000000005</v>
      </c>
      <c r="AP323" s="18">
        <v>-2.6635499999999999</v>
      </c>
      <c r="AQ323" s="18"/>
      <c r="AR323" s="18"/>
      <c r="AS323" s="18"/>
      <c r="AT323" s="18"/>
      <c r="AV323" s="18">
        <v>97.927800000000005</v>
      </c>
      <c r="AW323" s="18">
        <f t="shared" ref="AW323:AW386" si="14">EXP(AP323)</f>
        <v>6.9700345797589214E-2</v>
      </c>
    </row>
    <row r="324" spans="41:49" x14ac:dyDescent="0.3">
      <c r="AO324" s="18">
        <v>98.44</v>
      </c>
      <c r="AP324" s="18">
        <v>-2.6635499999999999</v>
      </c>
      <c r="AQ324" s="18"/>
      <c r="AR324" s="18"/>
      <c r="AS324" s="18"/>
      <c r="AT324" s="18"/>
      <c r="AV324" s="18">
        <v>98.44</v>
      </c>
      <c r="AW324" s="18">
        <f t="shared" si="14"/>
        <v>6.9700345797589214E-2</v>
      </c>
    </row>
    <row r="325" spans="41:49" x14ac:dyDescent="0.3">
      <c r="AO325" s="18">
        <v>98.571200000000005</v>
      </c>
      <c r="AP325" s="18">
        <v>-2.6450800000000001</v>
      </c>
      <c r="AQ325" s="18"/>
      <c r="AR325" s="18"/>
      <c r="AS325" s="18"/>
      <c r="AT325" s="18"/>
      <c r="AV325" s="18">
        <v>98.571200000000005</v>
      </c>
      <c r="AW325" s="18">
        <f t="shared" si="14"/>
        <v>7.0999673538548871E-2</v>
      </c>
    </row>
    <row r="326" spans="41:49" x14ac:dyDescent="0.3">
      <c r="AO326" s="18">
        <v>98.911799999999999</v>
      </c>
      <c r="AP326" s="18">
        <v>-2.7709899999999998</v>
      </c>
      <c r="AQ326" s="18"/>
      <c r="AR326" s="18"/>
      <c r="AS326" s="18"/>
      <c r="AT326" s="18"/>
      <c r="AV326" s="18">
        <v>98.911799999999999</v>
      </c>
      <c r="AW326" s="18">
        <f t="shared" si="14"/>
        <v>6.2600000054842883E-2</v>
      </c>
    </row>
    <row r="327" spans="41:49" x14ac:dyDescent="0.3">
      <c r="AO327" s="18">
        <v>99.423699999999997</v>
      </c>
      <c r="AP327" s="18">
        <v>-2.7725900000000001</v>
      </c>
      <c r="AQ327" s="18"/>
      <c r="AR327" s="18"/>
      <c r="AS327" s="18"/>
      <c r="AT327" s="18"/>
      <c r="AV327" s="18">
        <v>99.423699999999997</v>
      </c>
      <c r="AW327" s="18">
        <f t="shared" si="14"/>
        <v>6.2499920140037343E-2</v>
      </c>
    </row>
    <row r="328" spans="41:49" x14ac:dyDescent="0.3">
      <c r="AO328" s="18">
        <v>99.553399999999996</v>
      </c>
      <c r="AP328" s="18">
        <v>-2.7473100000000001</v>
      </c>
      <c r="AQ328" s="18"/>
      <c r="AR328" s="18"/>
      <c r="AS328" s="18"/>
      <c r="AT328" s="18"/>
      <c r="AV328" s="18">
        <v>99.553399999999996</v>
      </c>
      <c r="AW328" s="18">
        <f t="shared" si="14"/>
        <v>6.4100058655085196E-2</v>
      </c>
    </row>
    <row r="329" spans="41:49" x14ac:dyDescent="0.3">
      <c r="AO329" s="18">
        <v>99.758300000000006</v>
      </c>
      <c r="AP329" s="18">
        <v>-2.73645</v>
      </c>
      <c r="AQ329" s="18"/>
      <c r="AR329" s="18"/>
      <c r="AS329" s="18"/>
      <c r="AT329" s="18"/>
      <c r="AV329" s="18">
        <v>99.758300000000006</v>
      </c>
      <c r="AW329" s="18">
        <f t="shared" si="14"/>
        <v>6.4799978980432646E-2</v>
      </c>
    </row>
    <row r="330" spans="41:49" x14ac:dyDescent="0.3">
      <c r="AO330" s="18">
        <v>100.2697</v>
      </c>
      <c r="AP330" s="18">
        <v>-2.7349100000000002</v>
      </c>
      <c r="AQ330" s="18"/>
      <c r="AR330" s="18"/>
      <c r="AS330" s="18"/>
      <c r="AT330" s="18"/>
      <c r="AV330" s="18">
        <v>100.2697</v>
      </c>
      <c r="AW330" s="18">
        <f t="shared" si="14"/>
        <v>6.4899847827337209E-2</v>
      </c>
    </row>
    <row r="331" spans="41:49" x14ac:dyDescent="0.3">
      <c r="AO331" s="18">
        <v>100.4016</v>
      </c>
      <c r="AP331" s="18">
        <v>-2.7165900000000001</v>
      </c>
      <c r="AQ331" s="18"/>
      <c r="AR331" s="18"/>
      <c r="AS331" s="18"/>
      <c r="AT331" s="18"/>
      <c r="AV331" s="18">
        <v>100.4016</v>
      </c>
      <c r="AW331" s="18">
        <f t="shared" si="14"/>
        <v>6.6099770773826672E-2</v>
      </c>
    </row>
    <row r="332" spans="41:49" x14ac:dyDescent="0.3">
      <c r="AO332" s="18">
        <v>100.74769999999999</v>
      </c>
      <c r="AP332" s="18">
        <v>-2.8438699999999999</v>
      </c>
      <c r="AQ332" s="18"/>
      <c r="AR332" s="18"/>
      <c r="AS332" s="18"/>
      <c r="AT332" s="18"/>
      <c r="AV332" s="18">
        <v>100.74769999999999</v>
      </c>
      <c r="AW332" s="18">
        <f t="shared" si="14"/>
        <v>5.8199995591044329E-2</v>
      </c>
    </row>
    <row r="333" spans="41:49" x14ac:dyDescent="0.3">
      <c r="AO333" s="18">
        <v>101.25879999999999</v>
      </c>
      <c r="AP333" s="18">
        <v>-2.8455900000000001</v>
      </c>
      <c r="AQ333" s="18"/>
      <c r="AR333" s="18"/>
      <c r="AS333" s="18"/>
      <c r="AT333" s="18"/>
      <c r="AV333" s="18">
        <v>101.25879999999999</v>
      </c>
      <c r="AW333" s="18">
        <f t="shared" si="14"/>
        <v>5.8099977638724473E-2</v>
      </c>
    </row>
    <row r="334" spans="41:49" x14ac:dyDescent="0.3">
      <c r="AO334" s="18">
        <v>101.3891</v>
      </c>
      <c r="AP334" s="18">
        <v>-2.8251499999999998</v>
      </c>
      <c r="AQ334" s="18"/>
      <c r="AR334" s="18"/>
      <c r="AS334" s="18"/>
      <c r="AT334" s="18"/>
      <c r="AV334" s="18">
        <v>101.3891</v>
      </c>
      <c r="AW334" s="18">
        <f t="shared" si="14"/>
        <v>5.929976119810336E-2</v>
      </c>
    </row>
    <row r="335" spans="41:49" x14ac:dyDescent="0.3">
      <c r="AO335" s="18">
        <v>101.58839999999999</v>
      </c>
      <c r="AP335" s="18">
        <v>-2.8100800000000001</v>
      </c>
      <c r="AQ335" s="18"/>
      <c r="AR335" s="18"/>
      <c r="AS335" s="18"/>
      <c r="AT335" s="18"/>
      <c r="AV335" s="18">
        <v>101.58839999999999</v>
      </c>
      <c r="AW335" s="18">
        <f t="shared" si="14"/>
        <v>6.0200176185632982E-2</v>
      </c>
    </row>
    <row r="336" spans="41:49" x14ac:dyDescent="0.3">
      <c r="AO336" s="18">
        <v>102.0993</v>
      </c>
      <c r="AP336" s="18">
        <v>-2.8100800000000001</v>
      </c>
      <c r="AQ336" s="18"/>
      <c r="AR336" s="18"/>
      <c r="AS336" s="18"/>
      <c r="AT336" s="18"/>
      <c r="AV336" s="18">
        <v>102.0993</v>
      </c>
      <c r="AW336" s="18">
        <f t="shared" si="14"/>
        <v>6.0200176185632982E-2</v>
      </c>
    </row>
    <row r="337" spans="41:49" x14ac:dyDescent="0.3">
      <c r="AO337" s="18">
        <v>102.2317</v>
      </c>
      <c r="AP337" s="18">
        <v>-2.7887200000000001</v>
      </c>
      <c r="AQ337" s="18"/>
      <c r="AR337" s="18"/>
      <c r="AS337" s="18"/>
      <c r="AT337" s="18"/>
      <c r="AV337" s="18">
        <v>102.2317</v>
      </c>
      <c r="AW337" s="18">
        <f t="shared" si="14"/>
        <v>6.1499883406544907E-2</v>
      </c>
    </row>
    <row r="338" spans="41:49" x14ac:dyDescent="0.3">
      <c r="AO338" s="18">
        <v>102.5839</v>
      </c>
      <c r="AP338" s="18">
        <v>-2.9224800000000002</v>
      </c>
      <c r="AQ338" s="18"/>
      <c r="AR338" s="18"/>
      <c r="AS338" s="18"/>
      <c r="AT338" s="18"/>
      <c r="AV338" s="18">
        <v>102.5839</v>
      </c>
      <c r="AW338" s="18">
        <f t="shared" si="14"/>
        <v>5.3800097475702927E-2</v>
      </c>
    </row>
    <row r="339" spans="41:49" x14ac:dyDescent="0.3">
      <c r="AO339" s="18">
        <v>103.0942</v>
      </c>
      <c r="AP339" s="18">
        <v>-2.9187699999999999</v>
      </c>
      <c r="AQ339" s="18"/>
      <c r="AR339" s="18"/>
      <c r="AS339" s="18"/>
      <c r="AT339" s="18"/>
      <c r="AV339" s="18">
        <v>103.0942</v>
      </c>
      <c r="AW339" s="18">
        <f t="shared" si="14"/>
        <v>5.4000066550605602E-2</v>
      </c>
    </row>
    <row r="340" spans="41:49" x14ac:dyDescent="0.3">
      <c r="AO340" s="18">
        <v>103.22499999999999</v>
      </c>
      <c r="AP340" s="18">
        <v>-2.8986100000000001</v>
      </c>
      <c r="AQ340" s="18"/>
      <c r="AR340" s="18"/>
      <c r="AS340" s="18"/>
      <c r="AT340" s="18"/>
      <c r="AV340" s="18">
        <v>103.22499999999999</v>
      </c>
      <c r="AW340" s="18">
        <f t="shared" si="14"/>
        <v>5.5099755512104491E-2</v>
      </c>
    </row>
    <row r="341" spans="41:49" x14ac:dyDescent="0.3">
      <c r="AO341" s="18">
        <v>103.4181</v>
      </c>
      <c r="AP341" s="18">
        <v>-2.8841899999999998</v>
      </c>
      <c r="AQ341" s="18"/>
      <c r="AR341" s="18"/>
      <c r="AS341" s="18"/>
      <c r="AT341" s="18"/>
      <c r="AV341" s="18">
        <v>103.4181</v>
      </c>
      <c r="AW341" s="18">
        <f t="shared" si="14"/>
        <v>5.5900050244121161E-2</v>
      </c>
    </row>
    <row r="342" spans="41:49" x14ac:dyDescent="0.3">
      <c r="AO342" s="18">
        <v>103.9286</v>
      </c>
      <c r="AP342" s="18">
        <v>-2.88598</v>
      </c>
      <c r="AQ342" s="18"/>
      <c r="AR342" s="18"/>
      <c r="AS342" s="18"/>
      <c r="AT342" s="18"/>
      <c r="AV342" s="18">
        <v>103.9286</v>
      </c>
      <c r="AW342" s="18">
        <f t="shared" si="14"/>
        <v>5.5800078655449281E-2</v>
      </c>
    </row>
    <row r="343" spans="41:49" x14ac:dyDescent="0.3">
      <c r="AO343" s="18">
        <v>104.0615</v>
      </c>
      <c r="AP343" s="18">
        <v>-2.86646</v>
      </c>
      <c r="AQ343" s="18"/>
      <c r="AR343" s="18"/>
      <c r="AS343" s="18"/>
      <c r="AT343" s="18"/>
      <c r="AV343" s="18">
        <v>104.0615</v>
      </c>
      <c r="AW343" s="18">
        <f t="shared" si="14"/>
        <v>5.6899996463656677E-2</v>
      </c>
    </row>
    <row r="344" spans="41:49" x14ac:dyDescent="0.3">
      <c r="AO344" s="18">
        <v>104.42019999999999</v>
      </c>
      <c r="AP344" s="18">
        <v>-2.99573</v>
      </c>
      <c r="AQ344" s="18"/>
      <c r="AR344" s="18"/>
      <c r="AS344" s="18"/>
      <c r="AT344" s="18"/>
      <c r="AV344" s="18">
        <v>104.42019999999999</v>
      </c>
      <c r="AW344" s="18">
        <f t="shared" si="14"/>
        <v>5.0000113677828778E-2</v>
      </c>
    </row>
    <row r="345" spans="41:49" x14ac:dyDescent="0.3">
      <c r="AO345" s="18">
        <v>104.93040000000001</v>
      </c>
      <c r="AP345" s="18">
        <v>-3.0037600000000002</v>
      </c>
      <c r="AQ345" s="18"/>
      <c r="AR345" s="18"/>
      <c r="AS345" s="18"/>
      <c r="AT345" s="18"/>
      <c r="AV345" s="18">
        <v>104.93040000000001</v>
      </c>
      <c r="AW345" s="18">
        <f t="shared" si="14"/>
        <v>4.9600220484952308E-2</v>
      </c>
    </row>
    <row r="346" spans="41:49" x14ac:dyDescent="0.3">
      <c r="AO346" s="18">
        <v>105.0611</v>
      </c>
      <c r="AP346" s="18">
        <v>-2.97593</v>
      </c>
      <c r="AQ346" s="18"/>
      <c r="AR346" s="18"/>
      <c r="AS346" s="18"/>
      <c r="AT346" s="18"/>
      <c r="AV346" s="18">
        <v>105.0611</v>
      </c>
      <c r="AW346" s="18">
        <f t="shared" si="14"/>
        <v>5.099998195915157E-2</v>
      </c>
    </row>
    <row r="347" spans="41:49" x14ac:dyDescent="0.3">
      <c r="AO347" s="18">
        <v>105.2478</v>
      </c>
      <c r="AP347" s="18">
        <v>-2.9642300000000001</v>
      </c>
      <c r="AQ347" s="18"/>
      <c r="AR347" s="18"/>
      <c r="AS347" s="18"/>
      <c r="AT347" s="18"/>
      <c r="AV347" s="18">
        <v>105.2478</v>
      </c>
      <c r="AW347" s="18">
        <f t="shared" si="14"/>
        <v>5.160018609545796E-2</v>
      </c>
    </row>
    <row r="348" spans="41:49" x14ac:dyDescent="0.3">
      <c r="AO348" s="18">
        <v>105.7573</v>
      </c>
      <c r="AP348" s="18">
        <v>-2.96617</v>
      </c>
      <c r="AQ348" s="18"/>
      <c r="AR348" s="18"/>
      <c r="AS348" s="18"/>
      <c r="AT348" s="18"/>
      <c r="AV348" s="18">
        <v>105.7573</v>
      </c>
      <c r="AW348" s="18">
        <f t="shared" si="14"/>
        <v>5.1500178772901292E-2</v>
      </c>
    </row>
    <row r="349" spans="41:49" x14ac:dyDescent="0.3">
      <c r="AO349" s="18">
        <v>105.8909</v>
      </c>
      <c r="AP349" s="18">
        <v>-2.9450400000000001</v>
      </c>
      <c r="AQ349" s="18"/>
      <c r="AR349" s="18"/>
      <c r="AS349" s="18"/>
      <c r="AT349" s="18"/>
      <c r="AV349" s="18">
        <v>105.8909</v>
      </c>
      <c r="AW349" s="18">
        <f t="shared" si="14"/>
        <v>5.2599955775962257E-2</v>
      </c>
    </row>
    <row r="350" spans="41:49" x14ac:dyDescent="0.3">
      <c r="AO350" s="18">
        <v>106.2573</v>
      </c>
      <c r="AP350" s="18">
        <v>-3.07694</v>
      </c>
      <c r="AQ350" s="18"/>
      <c r="AR350" s="18"/>
      <c r="AS350" s="18"/>
      <c r="AT350" s="18"/>
      <c r="AV350" s="18">
        <v>106.2573</v>
      </c>
      <c r="AW350" s="18">
        <f t="shared" si="14"/>
        <v>4.6100107366081555E-2</v>
      </c>
    </row>
    <row r="351" spans="41:49" x14ac:dyDescent="0.3">
      <c r="AO351" s="18">
        <v>106.76690000000001</v>
      </c>
      <c r="AP351" s="18">
        <v>-3.08785</v>
      </c>
      <c r="AQ351" s="18"/>
      <c r="AR351" s="18"/>
      <c r="AS351" s="18"/>
      <c r="AT351" s="18"/>
      <c r="AV351" s="18">
        <v>106.76690000000001</v>
      </c>
      <c r="AW351" s="18">
        <f t="shared" si="14"/>
        <v>4.5599888848393395E-2</v>
      </c>
    </row>
    <row r="352" spans="41:49" x14ac:dyDescent="0.3">
      <c r="AO352" s="18">
        <v>106.8982</v>
      </c>
      <c r="AP352" s="18">
        <v>-3.0618699999999999</v>
      </c>
      <c r="AQ352" s="18"/>
      <c r="AR352" s="18"/>
      <c r="AS352" s="18"/>
      <c r="AT352" s="18"/>
      <c r="AV352" s="18">
        <v>106.8982</v>
      </c>
      <c r="AW352" s="18">
        <f t="shared" si="14"/>
        <v>4.6800097159640348E-2</v>
      </c>
    </row>
    <row r="353" spans="41:49" x14ac:dyDescent="0.3">
      <c r="AO353" s="18">
        <v>107.07689999999999</v>
      </c>
      <c r="AP353" s="18">
        <v>-3.0449199999999998</v>
      </c>
      <c r="AQ353" s="18"/>
      <c r="AR353" s="18"/>
      <c r="AS353" s="18"/>
      <c r="AT353" s="18"/>
      <c r="AV353" s="18">
        <v>107.07689999999999</v>
      </c>
      <c r="AW353" s="18">
        <f t="shared" si="14"/>
        <v>4.7600119844801579E-2</v>
      </c>
    </row>
    <row r="354" spans="41:49" x14ac:dyDescent="0.3">
      <c r="AO354" s="18">
        <v>107.5856</v>
      </c>
      <c r="AP354" s="18">
        <v>-3.0491299999999999</v>
      </c>
      <c r="AQ354" s="18"/>
      <c r="AR354" s="18"/>
      <c r="AS354" s="18"/>
      <c r="AT354" s="18"/>
      <c r="AV354" s="18">
        <v>107.5856</v>
      </c>
      <c r="AW354" s="18">
        <f t="shared" si="14"/>
        <v>4.7400144583544954E-2</v>
      </c>
    </row>
    <row r="355" spans="41:49" x14ac:dyDescent="0.3">
      <c r="AO355" s="18">
        <v>107.71980000000001</v>
      </c>
      <c r="AP355" s="18">
        <v>-3.0303200000000001</v>
      </c>
      <c r="AQ355" s="18"/>
      <c r="AR355" s="18"/>
      <c r="AS355" s="18"/>
      <c r="AT355" s="18"/>
      <c r="AV355" s="18">
        <v>107.71980000000001</v>
      </c>
      <c r="AW355" s="18">
        <f t="shared" si="14"/>
        <v>4.8300179595364257E-2</v>
      </c>
    </row>
    <row r="356" spans="41:49" x14ac:dyDescent="0.3">
      <c r="AO356" s="18">
        <v>108.0947</v>
      </c>
      <c r="AP356" s="18">
        <v>-3.1629700000000001</v>
      </c>
      <c r="AQ356" s="18"/>
      <c r="AR356" s="18"/>
      <c r="AS356" s="18"/>
      <c r="AT356" s="18"/>
      <c r="AV356" s="18">
        <v>108.0947</v>
      </c>
      <c r="AW356" s="18">
        <f t="shared" si="14"/>
        <v>4.2299923561004031E-2</v>
      </c>
    </row>
    <row r="357" spans="41:49" x14ac:dyDescent="0.3">
      <c r="AO357" s="18">
        <v>108.604</v>
      </c>
      <c r="AP357" s="18">
        <v>-3.1772499999999999</v>
      </c>
      <c r="AQ357" s="18"/>
      <c r="AR357" s="18"/>
      <c r="AS357" s="18"/>
      <c r="AT357" s="18"/>
      <c r="AV357" s="18">
        <v>108.604</v>
      </c>
      <c r="AW357" s="18">
        <f t="shared" si="14"/>
        <v>4.1700173062755926E-2</v>
      </c>
    </row>
    <row r="358" spans="41:49" x14ac:dyDescent="0.3">
      <c r="AO358" s="18">
        <v>108.7353</v>
      </c>
      <c r="AP358" s="18">
        <v>-3.14656</v>
      </c>
      <c r="AQ358" s="18"/>
      <c r="AR358" s="18"/>
      <c r="AS358" s="18"/>
      <c r="AT358" s="18"/>
      <c r="AV358" s="18">
        <v>108.7353</v>
      </c>
      <c r="AW358" s="18">
        <f t="shared" si="14"/>
        <v>4.2999792021911676E-2</v>
      </c>
    </row>
    <row r="359" spans="41:49" x14ac:dyDescent="0.3">
      <c r="AO359" s="18">
        <v>108.9057</v>
      </c>
      <c r="AP359" s="18">
        <v>-3.1304099999999999</v>
      </c>
      <c r="AQ359" s="18"/>
      <c r="AR359" s="18"/>
      <c r="AS359" s="18"/>
      <c r="AT359" s="18"/>
      <c r="AV359" s="18">
        <v>108.9057</v>
      </c>
      <c r="AW359" s="18">
        <f t="shared" si="14"/>
        <v>4.3699876629856041E-2</v>
      </c>
    </row>
    <row r="360" spans="41:49" x14ac:dyDescent="0.3">
      <c r="AO360" s="18">
        <v>109.4135</v>
      </c>
      <c r="AP360" s="18">
        <v>-3.1373000000000002</v>
      </c>
      <c r="AQ360" s="18"/>
      <c r="AR360" s="18"/>
      <c r="AS360" s="18"/>
      <c r="AT360" s="18"/>
      <c r="AV360" s="18">
        <v>109.4135</v>
      </c>
      <c r="AW360" s="18">
        <f t="shared" si="14"/>
        <v>4.3399819364184668E-2</v>
      </c>
    </row>
    <row r="361" spans="41:49" x14ac:dyDescent="0.3">
      <c r="AO361" s="18">
        <v>109.54819999999999</v>
      </c>
      <c r="AP361" s="18">
        <v>-3.1167699999999998</v>
      </c>
      <c r="AQ361" s="18"/>
      <c r="AR361" s="18"/>
      <c r="AS361" s="18"/>
      <c r="AT361" s="18"/>
      <c r="AV361" s="18">
        <v>109.54819999999999</v>
      </c>
      <c r="AW361" s="18">
        <f t="shared" si="14"/>
        <v>4.4300026665553417E-2</v>
      </c>
    </row>
    <row r="362" spans="41:49" x14ac:dyDescent="0.3">
      <c r="AO362" s="18">
        <v>109.9337</v>
      </c>
      <c r="AP362" s="18">
        <v>-3.2570999999999999</v>
      </c>
      <c r="AQ362" s="18"/>
      <c r="AR362" s="18"/>
      <c r="AS362" s="18"/>
      <c r="AT362" s="18"/>
      <c r="AV362" s="18">
        <v>109.9337</v>
      </c>
      <c r="AW362" s="18">
        <f t="shared" si="14"/>
        <v>3.849988595117227E-2</v>
      </c>
    </row>
    <row r="363" spans="41:49" x14ac:dyDescent="0.3">
      <c r="AO363" s="18">
        <v>110.4417</v>
      </c>
      <c r="AP363" s="18">
        <v>-3.2675399999999999</v>
      </c>
      <c r="AQ363" s="18"/>
      <c r="AR363" s="18"/>
      <c r="AS363" s="18"/>
      <c r="AT363" s="18"/>
      <c r="AV363" s="18">
        <v>110.4417</v>
      </c>
      <c r="AW363" s="18">
        <f t="shared" si="14"/>
        <v>3.8100037979984187E-2</v>
      </c>
    </row>
    <row r="364" spans="41:49" x14ac:dyDescent="0.3">
      <c r="AO364" s="18">
        <v>110.5737</v>
      </c>
      <c r="AP364" s="18">
        <v>-3.2416299999999998</v>
      </c>
      <c r="AQ364" s="18"/>
      <c r="AR364" s="18"/>
      <c r="AS364" s="18"/>
      <c r="AT364" s="18"/>
      <c r="AV364" s="18">
        <v>110.5737</v>
      </c>
      <c r="AW364" s="18">
        <f t="shared" si="14"/>
        <v>3.9100109948995536E-2</v>
      </c>
    </row>
    <row r="365" spans="41:49" x14ac:dyDescent="0.3">
      <c r="AO365" s="18">
        <v>110.7336</v>
      </c>
      <c r="AP365" s="18">
        <v>-3.2213799999999999</v>
      </c>
      <c r="AQ365" s="18"/>
      <c r="AR365" s="18"/>
      <c r="AS365" s="18"/>
      <c r="AT365" s="18"/>
      <c r="AV365" s="18">
        <v>110.7336</v>
      </c>
      <c r="AW365" s="18">
        <f t="shared" si="14"/>
        <v>3.9899958307965923E-2</v>
      </c>
    </row>
    <row r="366" spans="41:49" x14ac:dyDescent="0.3">
      <c r="AO366" s="18">
        <v>111.24039999999999</v>
      </c>
      <c r="AP366" s="18">
        <v>-3.2314500000000002</v>
      </c>
      <c r="AQ366" s="18"/>
      <c r="AR366" s="18"/>
      <c r="AS366" s="18"/>
      <c r="AT366" s="18"/>
      <c r="AV366" s="18">
        <v>111.24039999999999</v>
      </c>
      <c r="AW366" s="18">
        <f t="shared" si="14"/>
        <v>3.9500181979884093E-2</v>
      </c>
    </row>
    <row r="367" spans="41:49" x14ac:dyDescent="0.3">
      <c r="AO367" s="18">
        <v>111.37569999999999</v>
      </c>
      <c r="AP367" s="18">
        <v>-3.2064499999999998</v>
      </c>
      <c r="AQ367" s="18"/>
      <c r="AR367" s="18"/>
      <c r="AS367" s="18"/>
      <c r="AT367" s="18"/>
      <c r="AV367" s="18">
        <v>111.37569999999999</v>
      </c>
      <c r="AW367" s="18">
        <f t="shared" si="14"/>
        <v>4.0500133847441749E-2</v>
      </c>
    </row>
    <row r="368" spans="41:49" x14ac:dyDescent="0.3">
      <c r="AO368" s="18">
        <v>111.77249999999999</v>
      </c>
      <c r="AP368" s="18">
        <v>-3.3524099999999999</v>
      </c>
      <c r="AQ368" s="18"/>
      <c r="AR368" s="18"/>
      <c r="AS368" s="18"/>
      <c r="AT368" s="18"/>
      <c r="AV368" s="18">
        <v>111.77249999999999</v>
      </c>
      <c r="AW368" s="18">
        <f t="shared" si="14"/>
        <v>3.4999902612380812E-2</v>
      </c>
    </row>
    <row r="369" spans="41:49" x14ac:dyDescent="0.3">
      <c r="AO369" s="18">
        <v>112.2804</v>
      </c>
      <c r="AP369" s="18">
        <v>-3.3668</v>
      </c>
      <c r="AQ369" s="18"/>
      <c r="AR369" s="18"/>
      <c r="AS369" s="18"/>
      <c r="AT369" s="18"/>
      <c r="AV369" s="18">
        <v>112.2804</v>
      </c>
      <c r="AW369" s="18">
        <f t="shared" si="14"/>
        <v>3.4499860445878647E-2</v>
      </c>
    </row>
    <row r="370" spans="41:49" x14ac:dyDescent="0.3">
      <c r="AO370" s="18">
        <v>112.4126</v>
      </c>
      <c r="AP370" s="18">
        <v>-3.3382200000000002</v>
      </c>
      <c r="AQ370" s="18"/>
      <c r="AR370" s="18"/>
      <c r="AS370" s="18"/>
      <c r="AT370" s="18"/>
      <c r="AV370" s="18">
        <v>112.4126</v>
      </c>
      <c r="AW370" s="18">
        <f t="shared" si="14"/>
        <v>3.5500091678895597E-2</v>
      </c>
    </row>
    <row r="371" spans="41:49" x14ac:dyDescent="0.3">
      <c r="AO371" s="18">
        <v>112.5604</v>
      </c>
      <c r="AP371" s="18">
        <v>-3.3159399999999999</v>
      </c>
      <c r="AQ371" s="18"/>
      <c r="AR371" s="18"/>
      <c r="AS371" s="18"/>
      <c r="AT371" s="18"/>
      <c r="AV371" s="18">
        <v>112.5604</v>
      </c>
      <c r="AW371" s="18">
        <f t="shared" si="14"/>
        <v>3.6299910619031393E-2</v>
      </c>
    </row>
    <row r="372" spans="41:49" x14ac:dyDescent="0.3">
      <c r="AO372" s="18">
        <v>113.0665</v>
      </c>
      <c r="AP372" s="18">
        <v>-3.3270200000000001</v>
      </c>
      <c r="AQ372" s="18"/>
      <c r="AR372" s="18"/>
      <c r="AS372" s="18"/>
      <c r="AT372" s="18"/>
      <c r="AV372" s="18">
        <v>113.0665</v>
      </c>
      <c r="AW372" s="18">
        <f t="shared" si="14"/>
        <v>3.5899927607288738E-2</v>
      </c>
    </row>
    <row r="373" spans="41:49" x14ac:dyDescent="0.3">
      <c r="AO373" s="18">
        <v>113.2025</v>
      </c>
      <c r="AP373" s="18">
        <v>-3.30226</v>
      </c>
      <c r="AQ373" s="18"/>
      <c r="AR373" s="18"/>
      <c r="AS373" s="18"/>
      <c r="AT373" s="18"/>
      <c r="AV373" s="18">
        <v>113.2025</v>
      </c>
      <c r="AW373" s="18">
        <f t="shared" si="14"/>
        <v>3.679990556422804E-2</v>
      </c>
    </row>
    <row r="374" spans="41:49" x14ac:dyDescent="0.3">
      <c r="AO374" s="18">
        <v>113.613</v>
      </c>
      <c r="AP374" s="18">
        <v>-3.45777</v>
      </c>
      <c r="AQ374" s="18"/>
      <c r="AR374" s="18"/>
      <c r="AS374" s="18"/>
      <c r="AT374" s="18"/>
      <c r="AV374" s="18">
        <v>113.613</v>
      </c>
      <c r="AW374" s="18">
        <f t="shared" si="14"/>
        <v>3.1499928594323247E-2</v>
      </c>
    </row>
    <row r="375" spans="41:49" x14ac:dyDescent="0.3">
      <c r="AO375" s="18">
        <v>114.12130000000001</v>
      </c>
      <c r="AP375" s="18">
        <v>-3.4802399999999998</v>
      </c>
      <c r="AQ375" s="18"/>
      <c r="AR375" s="18"/>
      <c r="AS375" s="18"/>
      <c r="AT375" s="18"/>
      <c r="AV375" s="18">
        <v>114.12130000000001</v>
      </c>
      <c r="AW375" s="18">
        <f t="shared" si="14"/>
        <v>3.0800018141285683E-2</v>
      </c>
    </row>
    <row r="376" spans="41:49" x14ac:dyDescent="0.3">
      <c r="AO376" s="18">
        <v>114.2527</v>
      </c>
      <c r="AP376" s="18">
        <v>-3.4420199999999999</v>
      </c>
      <c r="AQ376" s="18"/>
      <c r="AR376" s="18"/>
      <c r="AS376" s="18"/>
      <c r="AT376" s="18"/>
      <c r="AV376" s="18">
        <v>114.2527</v>
      </c>
      <c r="AW376" s="18">
        <f t="shared" si="14"/>
        <v>3.1999980037843365E-2</v>
      </c>
    </row>
    <row r="377" spans="41:49" x14ac:dyDescent="0.3">
      <c r="AO377" s="18">
        <v>114.38630000000001</v>
      </c>
      <c r="AP377" s="18">
        <v>-3.4173300000000002</v>
      </c>
      <c r="AQ377" s="18"/>
      <c r="AR377" s="18"/>
      <c r="AS377" s="18"/>
      <c r="AT377" s="18"/>
      <c r="AV377" s="18">
        <v>114.38630000000001</v>
      </c>
      <c r="AW377" s="18">
        <f t="shared" si="14"/>
        <v>3.2799893845990649E-2</v>
      </c>
    </row>
    <row r="378" spans="41:49" x14ac:dyDescent="0.3">
      <c r="AO378" s="18">
        <v>114.8913</v>
      </c>
      <c r="AP378" s="18">
        <v>-3.4357899999999999</v>
      </c>
      <c r="AQ378" s="18"/>
      <c r="AR378" s="18"/>
      <c r="AS378" s="18"/>
      <c r="AT378" s="18"/>
      <c r="AV378" s="18">
        <v>114.8913</v>
      </c>
      <c r="AW378" s="18">
        <f t="shared" si="14"/>
        <v>3.2199962211125317E-2</v>
      </c>
    </row>
    <row r="379" spans="41:49" x14ac:dyDescent="0.3">
      <c r="AO379" s="18">
        <v>115.0282</v>
      </c>
      <c r="AP379" s="18">
        <v>-3.4022000000000001</v>
      </c>
      <c r="AQ379" s="18"/>
      <c r="AR379" s="18"/>
      <c r="AS379" s="18"/>
      <c r="AT379" s="18"/>
      <c r="AV379" s="18">
        <v>115.0282</v>
      </c>
      <c r="AW379" s="18">
        <f t="shared" si="14"/>
        <v>3.3299929470532792E-2</v>
      </c>
    </row>
    <row r="380" spans="41:49" x14ac:dyDescent="0.3">
      <c r="AO380" s="18">
        <v>115.4552</v>
      </c>
      <c r="AP380" s="18">
        <v>-3.5684300000000002</v>
      </c>
      <c r="AQ380" s="18"/>
      <c r="AR380" s="18"/>
      <c r="AS380" s="18"/>
      <c r="AT380" s="18"/>
      <c r="AV380" s="18">
        <v>115.4552</v>
      </c>
      <c r="AW380" s="18">
        <f t="shared" si="14"/>
        <v>2.820009308942719E-2</v>
      </c>
    </row>
    <row r="381" spans="41:49" x14ac:dyDescent="0.3">
      <c r="AO381" s="18">
        <v>115.96380000000001</v>
      </c>
      <c r="AP381" s="18">
        <v>-3.59721</v>
      </c>
      <c r="AQ381" s="18"/>
      <c r="AR381" s="18"/>
      <c r="AS381" s="18"/>
      <c r="AT381" s="18"/>
      <c r="AV381" s="18">
        <v>115.96380000000001</v>
      </c>
      <c r="AW381" s="18">
        <f t="shared" si="14"/>
        <v>2.7400062077184602E-2</v>
      </c>
    </row>
    <row r="382" spans="41:49" x14ac:dyDescent="0.3">
      <c r="AO382" s="18">
        <v>116.09480000000001</v>
      </c>
      <c r="AP382" s="18">
        <v>-3.5543499999999999</v>
      </c>
      <c r="AQ382" s="18"/>
      <c r="AR382" s="18"/>
      <c r="AS382" s="18"/>
      <c r="AT382" s="18"/>
      <c r="AV382" s="18">
        <v>116.09480000000001</v>
      </c>
      <c r="AW382" s="18">
        <f t="shared" si="14"/>
        <v>2.8599958849100649E-2</v>
      </c>
    </row>
    <row r="383" spans="41:49" x14ac:dyDescent="0.3">
      <c r="AO383" s="18">
        <v>116.2105</v>
      </c>
      <c r="AP383" s="18">
        <v>-3.5267599999999999</v>
      </c>
      <c r="AQ383" s="18"/>
      <c r="AR383" s="18"/>
      <c r="AS383" s="18"/>
      <c r="AT383" s="18"/>
      <c r="AV383" s="18">
        <v>116.2105</v>
      </c>
      <c r="AW383" s="18">
        <f t="shared" si="14"/>
        <v>2.940001777634791E-2</v>
      </c>
    </row>
    <row r="384" spans="41:49" x14ac:dyDescent="0.3">
      <c r="AO384" s="18">
        <v>116.71429999999999</v>
      </c>
      <c r="AP384" s="18">
        <v>-3.5508600000000001</v>
      </c>
      <c r="AQ384" s="18"/>
      <c r="AR384" s="18"/>
      <c r="AS384" s="18"/>
      <c r="AT384" s="18"/>
      <c r="AV384" s="18">
        <v>116.71429999999999</v>
      </c>
      <c r="AW384" s="18">
        <f t="shared" si="14"/>
        <v>2.8699947083464097E-2</v>
      </c>
    </row>
    <row r="385" spans="41:49" x14ac:dyDescent="0.3">
      <c r="AO385" s="18">
        <v>116.8527</v>
      </c>
      <c r="AP385" s="18">
        <v>-3.5099</v>
      </c>
      <c r="AQ385" s="18"/>
      <c r="AR385" s="18"/>
      <c r="AS385" s="18"/>
      <c r="AT385" s="18"/>
      <c r="AV385" s="18">
        <v>116.8527</v>
      </c>
      <c r="AW385" s="18">
        <f t="shared" si="14"/>
        <v>2.9899904277859563E-2</v>
      </c>
    </row>
    <row r="386" spans="41:49" x14ac:dyDescent="0.3">
      <c r="AO386" s="18">
        <v>117.3002</v>
      </c>
      <c r="AP386" s="18">
        <v>-3.6928899999999998</v>
      </c>
      <c r="AQ386" s="18"/>
      <c r="AR386" s="18"/>
      <c r="AS386" s="18"/>
      <c r="AT386" s="18"/>
      <c r="AV386" s="18">
        <v>117.3002</v>
      </c>
      <c r="AW386" s="18">
        <f t="shared" si="14"/>
        <v>2.4899937140315079E-2</v>
      </c>
    </row>
    <row r="387" spans="41:49" x14ac:dyDescent="0.3">
      <c r="AO387" s="18">
        <v>117.8098</v>
      </c>
      <c r="AP387" s="18">
        <v>-3.7338800000000001</v>
      </c>
      <c r="AQ387" s="18"/>
      <c r="AR387" s="18"/>
      <c r="AS387" s="18"/>
      <c r="AT387" s="18"/>
      <c r="AV387" s="18">
        <v>117.8098</v>
      </c>
      <c r="AW387" s="18">
        <f t="shared" ref="AW387:AW403" si="15">EXP(AP387)</f>
        <v>2.3899923999188499E-2</v>
      </c>
    </row>
    <row r="388" spans="41:49" x14ac:dyDescent="0.3">
      <c r="AO388" s="18">
        <v>117.9387</v>
      </c>
      <c r="AP388" s="18">
        <v>-3.6769500000000002</v>
      </c>
      <c r="AQ388" s="18"/>
      <c r="AR388" s="18"/>
      <c r="AS388" s="18"/>
      <c r="AT388" s="18"/>
      <c r="AV388" s="18">
        <v>117.9387</v>
      </c>
      <c r="AW388" s="18">
        <f t="shared" si="15"/>
        <v>2.5300022346201025E-2</v>
      </c>
    </row>
    <row r="389" spans="41:49" x14ac:dyDescent="0.3">
      <c r="AO389" s="18">
        <v>118.03279999999999</v>
      </c>
      <c r="AP389" s="18">
        <v>-3.6419999999999999</v>
      </c>
      <c r="AQ389" s="18"/>
      <c r="AR389" s="18"/>
      <c r="AS389" s="18"/>
      <c r="AT389" s="18"/>
      <c r="AV389" s="18">
        <v>118.03279999999999</v>
      </c>
      <c r="AW389" s="18">
        <f t="shared" si="15"/>
        <v>2.6199891747458889E-2</v>
      </c>
    </row>
    <row r="390" spans="41:49" x14ac:dyDescent="0.3">
      <c r="AO390" s="18">
        <v>118.5348</v>
      </c>
      <c r="AP390" s="18">
        <v>-3.6769500000000002</v>
      </c>
      <c r="AQ390" s="18"/>
      <c r="AR390" s="18"/>
      <c r="AS390" s="18"/>
      <c r="AT390" s="18"/>
      <c r="AV390" s="18">
        <v>118.5348</v>
      </c>
      <c r="AW390" s="18">
        <f t="shared" si="15"/>
        <v>2.5300022346201025E-2</v>
      </c>
    </row>
    <row r="391" spans="41:49" x14ac:dyDescent="0.3">
      <c r="AO391" s="18">
        <v>118.6751</v>
      </c>
      <c r="AP391" s="18">
        <v>-3.6268400000000001</v>
      </c>
      <c r="AQ391" s="18"/>
      <c r="AR391" s="18"/>
      <c r="AS391" s="18"/>
      <c r="AT391" s="18"/>
      <c r="AV391" s="18">
        <v>118.6751</v>
      </c>
      <c r="AW391" s="18">
        <f t="shared" si="15"/>
        <v>2.6600108081192841E-2</v>
      </c>
    </row>
    <row r="392" spans="41:49" x14ac:dyDescent="0.3">
      <c r="AO392" s="18">
        <v>119.1503</v>
      </c>
      <c r="AP392" s="18">
        <v>-3.8397000000000001</v>
      </c>
      <c r="AQ392" s="18"/>
      <c r="AR392" s="18"/>
      <c r="AS392" s="18"/>
      <c r="AT392" s="18"/>
      <c r="AV392" s="18">
        <v>119.1503</v>
      </c>
      <c r="AW392" s="18">
        <f t="shared" si="15"/>
        <v>2.1500050392802231E-2</v>
      </c>
    </row>
    <row r="393" spans="41:49" x14ac:dyDescent="0.3">
      <c r="AO393" s="18">
        <v>119.66200000000001</v>
      </c>
      <c r="AP393" s="18">
        <v>-3.8971300000000002</v>
      </c>
      <c r="AQ393" s="18"/>
      <c r="AR393" s="18"/>
      <c r="AS393" s="18"/>
      <c r="AT393" s="18"/>
      <c r="AV393" s="18">
        <v>119.66200000000001</v>
      </c>
      <c r="AW393" s="18">
        <f t="shared" si="15"/>
        <v>2.0300089176764097E-2</v>
      </c>
    </row>
    <row r="394" spans="41:49" x14ac:dyDescent="0.3">
      <c r="AO394" s="18">
        <v>119.78749999999999</v>
      </c>
      <c r="AP394" s="18">
        <v>-3.81671</v>
      </c>
      <c r="AQ394" s="18"/>
      <c r="AR394" s="18"/>
      <c r="AS394" s="18"/>
      <c r="AT394" s="18"/>
      <c r="AV394" s="18">
        <v>119.78749999999999</v>
      </c>
      <c r="AW394" s="18">
        <f t="shared" si="15"/>
        <v>2.2000062163811892E-2</v>
      </c>
    </row>
    <row r="395" spans="41:49" x14ac:dyDescent="0.3">
      <c r="AO395" s="18">
        <v>119.8524</v>
      </c>
      <c r="AP395" s="18">
        <v>-3.7766199999999999</v>
      </c>
      <c r="AQ395" s="18"/>
      <c r="AR395" s="18"/>
      <c r="AS395" s="18"/>
      <c r="AT395" s="18"/>
      <c r="AV395" s="18">
        <v>119.8524</v>
      </c>
      <c r="AW395" s="18">
        <f t="shared" si="15"/>
        <v>2.2899962636892979E-2</v>
      </c>
    </row>
    <row r="396" spans="41:49" x14ac:dyDescent="0.3">
      <c r="AO396" s="18">
        <v>120.3507</v>
      </c>
      <c r="AP396" s="18">
        <v>-3.8212700000000002</v>
      </c>
      <c r="AQ396" s="18"/>
      <c r="AR396" s="18"/>
      <c r="AS396" s="18"/>
      <c r="AT396" s="18"/>
      <c r="AV396" s="18">
        <v>120.3507</v>
      </c>
      <c r="AW396" s="18">
        <f t="shared" si="15"/>
        <v>2.189997026331722E-2</v>
      </c>
    </row>
    <row r="397" spans="41:49" x14ac:dyDescent="0.3">
      <c r="AO397" s="18">
        <v>120.4941</v>
      </c>
      <c r="AP397" s="18">
        <v>-3.7593000000000001</v>
      </c>
      <c r="AQ397" s="18"/>
      <c r="AR397" s="18"/>
      <c r="AS397" s="18"/>
      <c r="AT397" s="18"/>
      <c r="AV397" s="18">
        <v>120.4941</v>
      </c>
      <c r="AW397" s="18">
        <f t="shared" si="15"/>
        <v>2.3300044699007108E-2</v>
      </c>
    </row>
    <row r="398" spans="41:49" x14ac:dyDescent="0.3">
      <c r="AO398" s="18">
        <v>121.01130000000001</v>
      </c>
      <c r="AP398" s="18">
        <v>-4.0285599999999997</v>
      </c>
      <c r="AQ398" s="18"/>
      <c r="AR398" s="18"/>
      <c r="AS398" s="18"/>
      <c r="AT398" s="18"/>
      <c r="AV398" s="18">
        <v>121.01130000000001</v>
      </c>
      <c r="AW398" s="18">
        <f t="shared" si="15"/>
        <v>1.7799943426066847E-2</v>
      </c>
    </row>
    <row r="399" spans="41:49" x14ac:dyDescent="0.3">
      <c r="AO399" s="18">
        <v>121.53489999999999</v>
      </c>
      <c r="AP399" s="18">
        <v>-4.1414400000000002</v>
      </c>
      <c r="AQ399" s="18"/>
      <c r="AR399" s="18"/>
      <c r="AS399" s="18"/>
      <c r="AT399" s="18"/>
      <c r="AV399" s="18">
        <v>121.53489999999999</v>
      </c>
      <c r="AW399" s="18">
        <f t="shared" si="15"/>
        <v>1.5899939099236253E-2</v>
      </c>
    </row>
    <row r="400" spans="41:49" x14ac:dyDescent="0.3">
      <c r="AO400" s="18">
        <v>121.6447</v>
      </c>
      <c r="AP400" s="18">
        <v>-3.9954000000000001</v>
      </c>
      <c r="AQ400" s="18"/>
      <c r="AR400" s="18"/>
      <c r="AS400" s="18"/>
      <c r="AT400" s="18"/>
      <c r="AV400" s="18">
        <v>121.6447</v>
      </c>
      <c r="AW400" s="18">
        <f t="shared" si="15"/>
        <v>1.8400084904552316E-2</v>
      </c>
    </row>
    <row r="401" spans="41:49" x14ac:dyDescent="0.3">
      <c r="AO401" s="18">
        <v>121.6671</v>
      </c>
      <c r="AP401" s="18">
        <v>-3.9271400000000001</v>
      </c>
      <c r="AQ401" s="18"/>
      <c r="AR401" s="18"/>
      <c r="AS401" s="18"/>
      <c r="AT401" s="18"/>
      <c r="AV401" s="18">
        <v>121.6671</v>
      </c>
      <c r="AW401" s="18">
        <f t="shared" si="15"/>
        <v>1.9699933871903413E-2</v>
      </c>
    </row>
    <row r="402" spans="41:49" x14ac:dyDescent="0.3">
      <c r="AO402" s="18">
        <v>122.15940000000001</v>
      </c>
      <c r="AP402" s="18">
        <v>-3.9954000000000001</v>
      </c>
      <c r="AQ402" s="18"/>
      <c r="AR402" s="18"/>
      <c r="AS402" s="18"/>
      <c r="AT402" s="18"/>
      <c r="AV402" s="18">
        <v>122.15940000000001</v>
      </c>
      <c r="AW402" s="18">
        <f t="shared" si="15"/>
        <v>1.8400084904552316E-2</v>
      </c>
    </row>
    <row r="403" spans="41:49" x14ac:dyDescent="0.3">
      <c r="AO403" s="18">
        <v>122.30889999999999</v>
      </c>
      <c r="AP403" s="18">
        <v>-3.9070399999999998</v>
      </c>
      <c r="AQ403" s="18"/>
      <c r="AR403" s="18"/>
      <c r="AS403" s="18"/>
      <c r="AT403" s="18"/>
      <c r="AV403" s="18">
        <v>122.30889999999999</v>
      </c>
      <c r="AW403" s="18">
        <f t="shared" si="15"/>
        <v>2.0099908824940643E-2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65698-61EA-4D27-B2CD-60FE76D8CFFC}">
  <dimension ref="A1:AU115"/>
  <sheetViews>
    <sheetView topLeftCell="AG1" workbookViewId="0">
      <selection activeCell="AT2" sqref="AT2:AU115"/>
    </sheetView>
  </sheetViews>
  <sheetFormatPr defaultRowHeight="14.4" x14ac:dyDescent="0.3"/>
  <cols>
    <col min="12" max="12" width="9.109375" style="1"/>
    <col min="25" max="25" width="9.109375" style="1"/>
    <col min="38" max="38" width="9.109375" style="1"/>
  </cols>
  <sheetData>
    <row r="1" spans="1:47" x14ac:dyDescent="0.3">
      <c r="A1" t="s">
        <v>103</v>
      </c>
      <c r="E1" t="s">
        <v>104</v>
      </c>
      <c r="I1" t="s">
        <v>105</v>
      </c>
      <c r="N1" t="s">
        <v>106</v>
      </c>
      <c r="R1" t="s">
        <v>107</v>
      </c>
      <c r="V1" t="s">
        <v>108</v>
      </c>
      <c r="AA1" t="s">
        <v>109</v>
      </c>
      <c r="AE1" t="s">
        <v>110</v>
      </c>
      <c r="AI1" t="s">
        <v>111</v>
      </c>
      <c r="AN1" s="18" t="s">
        <v>101</v>
      </c>
      <c r="AO1" s="18" t="s">
        <v>102</v>
      </c>
    </row>
    <row r="2" spans="1:47" x14ac:dyDescent="0.3">
      <c r="A2" t="s">
        <v>40</v>
      </c>
      <c r="B2" t="s">
        <v>41</v>
      </c>
      <c r="E2" t="s">
        <v>40</v>
      </c>
      <c r="F2" t="s">
        <v>42</v>
      </c>
      <c r="G2" t="s">
        <v>54</v>
      </c>
      <c r="I2" t="s">
        <v>40</v>
      </c>
      <c r="J2" t="s">
        <v>41</v>
      </c>
      <c r="N2" t="s">
        <v>40</v>
      </c>
      <c r="O2" t="s">
        <v>41</v>
      </c>
      <c r="R2" t="s">
        <v>40</v>
      </c>
      <c r="S2" t="s">
        <v>42</v>
      </c>
      <c r="T2" t="s">
        <v>54</v>
      </c>
      <c r="V2" t="s">
        <v>40</v>
      </c>
      <c r="W2" t="s">
        <v>41</v>
      </c>
      <c r="AA2" t="s">
        <v>40</v>
      </c>
      <c r="AB2" t="s">
        <v>41</v>
      </c>
      <c r="AE2" t="s">
        <v>40</v>
      </c>
      <c r="AF2" t="s">
        <v>42</v>
      </c>
      <c r="AG2" t="s">
        <v>54</v>
      </c>
      <c r="AI2" t="s">
        <v>40</v>
      </c>
      <c r="AJ2" t="s">
        <v>41</v>
      </c>
      <c r="AN2" s="18">
        <v>0.3846</v>
      </c>
      <c r="AO2" s="18">
        <v>-0.26240000000000002</v>
      </c>
      <c r="AT2" s="18">
        <v>0.3846</v>
      </c>
      <c r="AU2">
        <f>EXP(AO2)</f>
        <v>0.76920328085076739</v>
      </c>
    </row>
    <row r="3" spans="1:47" x14ac:dyDescent="0.3">
      <c r="A3">
        <v>1.292</v>
      </c>
      <c r="B3">
        <v>1.8238000000000001</v>
      </c>
      <c r="E3">
        <v>0.3846</v>
      </c>
      <c r="F3">
        <v>0.76919999999999999</v>
      </c>
      <c r="G3">
        <f>LN(F3)</f>
        <v>-0.26240426526751237</v>
      </c>
      <c r="I3">
        <v>0.83689999999999998</v>
      </c>
      <c r="J3">
        <v>0.91359999999999997</v>
      </c>
      <c r="N3">
        <v>1.3606</v>
      </c>
      <c r="O3">
        <v>1.8237000000000001</v>
      </c>
      <c r="R3">
        <v>0.45319999999999999</v>
      </c>
      <c r="S3">
        <v>0.77780000000000005</v>
      </c>
      <c r="T3">
        <f>LN(S3)</f>
        <v>-0.25128585726049008</v>
      </c>
      <c r="V3">
        <v>0.90539999999999998</v>
      </c>
      <c r="W3">
        <v>0.91339999999999999</v>
      </c>
      <c r="AA3">
        <v>1.3694</v>
      </c>
      <c r="AB3">
        <v>1.8238000000000001</v>
      </c>
      <c r="AE3">
        <v>0.46200000000000002</v>
      </c>
      <c r="AF3">
        <v>0.76919999999999999</v>
      </c>
      <c r="AG3">
        <f>LN(AF3)</f>
        <v>-0.26240426526751237</v>
      </c>
      <c r="AI3">
        <v>0.9143</v>
      </c>
      <c r="AJ3">
        <v>0.91359999999999997</v>
      </c>
      <c r="AN3" s="18">
        <v>0.45319999999999999</v>
      </c>
      <c r="AO3" s="18">
        <v>-0.25129000000000001</v>
      </c>
      <c r="AQ3" cm="1">
        <f t="array" ref="AQ3:AR7">LINEST(AO2:AO115,AN2:AN115,TRUE,TRUE)</f>
        <v>-0.10389637657244105</v>
      </c>
      <c r="AR3">
        <v>-9.0951717803850585E-2</v>
      </c>
      <c r="AT3" s="18">
        <v>0.45319999999999999</v>
      </c>
      <c r="AU3">
        <f t="shared" ref="AU3:AU66" si="0">EXP(AO3)</f>
        <v>0.77779677778388367</v>
      </c>
    </row>
    <row r="4" spans="1:47" x14ac:dyDescent="0.3">
      <c r="A4">
        <v>3.1172</v>
      </c>
      <c r="B4">
        <v>1.8266</v>
      </c>
      <c r="E4">
        <v>1.2984</v>
      </c>
      <c r="F4">
        <v>0.75270000000000004</v>
      </c>
      <c r="G4">
        <f t="shared" ref="G4:G40" si="1">LN(F4)</f>
        <v>-0.2840885369416507</v>
      </c>
      <c r="I4">
        <v>1.7487999999999999</v>
      </c>
      <c r="J4">
        <v>0.91020000000000001</v>
      </c>
      <c r="N4">
        <v>3.1858</v>
      </c>
      <c r="O4">
        <v>1.8268</v>
      </c>
      <c r="R4">
        <v>1.3668</v>
      </c>
      <c r="S4">
        <v>0.75270000000000004</v>
      </c>
      <c r="T4">
        <f t="shared" ref="T4:T40" si="2">LN(S4)</f>
        <v>-0.2840885369416507</v>
      </c>
      <c r="V4">
        <v>1.8172999999999999</v>
      </c>
      <c r="W4">
        <v>0.9103</v>
      </c>
      <c r="AA4">
        <v>3.1945999999999999</v>
      </c>
      <c r="AB4">
        <v>1.8266</v>
      </c>
      <c r="AE4">
        <v>1.3757999999999999</v>
      </c>
      <c r="AF4">
        <v>0.75270000000000004</v>
      </c>
      <c r="AG4">
        <f t="shared" ref="AG4:AG40" si="3">LN(AF4)</f>
        <v>-0.2840885369416507</v>
      </c>
      <c r="AI4">
        <v>1.8262</v>
      </c>
      <c r="AJ4">
        <v>0.91020000000000001</v>
      </c>
      <c r="AN4" s="18">
        <v>0.46200000000000002</v>
      </c>
      <c r="AO4" s="18">
        <v>-0.26240000000000002</v>
      </c>
      <c r="AQ4">
        <v>7.4824648829135065E-4</v>
      </c>
      <c r="AR4">
        <v>1.5016886360310563E-2</v>
      </c>
      <c r="AT4" s="18">
        <v>0.46200000000000002</v>
      </c>
      <c r="AU4">
        <f t="shared" si="0"/>
        <v>0.76920328085076739</v>
      </c>
    </row>
    <row r="5" spans="1:47" x14ac:dyDescent="0.3">
      <c r="A5">
        <v>4.9450000000000003</v>
      </c>
      <c r="B5">
        <v>1.8289</v>
      </c>
      <c r="E5">
        <v>2.2092999999999998</v>
      </c>
      <c r="F5">
        <v>0.64810000000000001</v>
      </c>
      <c r="G5">
        <f t="shared" si="1"/>
        <v>-0.43371027354846675</v>
      </c>
      <c r="I5">
        <v>2.6608000000000001</v>
      </c>
      <c r="J5">
        <v>0.91390000000000005</v>
      </c>
      <c r="N5">
        <v>5.0137</v>
      </c>
      <c r="O5">
        <v>1.8289</v>
      </c>
      <c r="R5">
        <v>2.2778</v>
      </c>
      <c r="S5">
        <v>0.64810000000000001</v>
      </c>
      <c r="T5">
        <f t="shared" si="2"/>
        <v>-0.43371027354846675</v>
      </c>
      <c r="V5">
        <v>2.7294</v>
      </c>
      <c r="W5">
        <v>0.91400000000000003</v>
      </c>
      <c r="AA5">
        <v>5.0223000000000004</v>
      </c>
      <c r="AB5">
        <v>1.8288</v>
      </c>
      <c r="AE5">
        <v>2.2866</v>
      </c>
      <c r="AF5">
        <v>0.6542</v>
      </c>
      <c r="AG5">
        <f t="shared" si="3"/>
        <v>-0.42434216387785351</v>
      </c>
      <c r="AI5">
        <v>2.7383000000000002</v>
      </c>
      <c r="AJ5">
        <v>0.91400000000000003</v>
      </c>
      <c r="AN5" s="18">
        <v>1.2984</v>
      </c>
      <c r="AO5" s="18">
        <v>-0.28409000000000001</v>
      </c>
      <c r="AQ5">
        <v>0.9942244806074485</v>
      </c>
      <c r="AR5">
        <v>8.0285884624607909E-2</v>
      </c>
      <c r="AT5" s="18">
        <v>1.2984</v>
      </c>
      <c r="AU5">
        <f t="shared" si="0"/>
        <v>0.75269889875678608</v>
      </c>
    </row>
    <row r="6" spans="1:47" x14ac:dyDescent="0.3">
      <c r="A6">
        <v>6.7746000000000004</v>
      </c>
      <c r="B6">
        <v>1.8304</v>
      </c>
      <c r="E6">
        <v>3.1233</v>
      </c>
      <c r="F6">
        <v>0.63060000000000005</v>
      </c>
      <c r="G6">
        <f t="shared" si="1"/>
        <v>-0.46108353187117651</v>
      </c>
      <c r="I6">
        <v>3.5741000000000001</v>
      </c>
      <c r="J6">
        <v>0.91269999999999996</v>
      </c>
      <c r="N6">
        <v>6.8433999999999999</v>
      </c>
      <c r="O6">
        <v>1.8306</v>
      </c>
      <c r="R6">
        <v>3.1919</v>
      </c>
      <c r="S6">
        <v>0.63639999999999997</v>
      </c>
      <c r="T6">
        <f t="shared" si="2"/>
        <v>-0.4519279825185053</v>
      </c>
      <c r="V6">
        <v>3.6427999999999998</v>
      </c>
      <c r="W6">
        <v>0.91279999999999994</v>
      </c>
      <c r="AA6">
        <v>6.8520000000000003</v>
      </c>
      <c r="AB6">
        <v>1.8305</v>
      </c>
      <c r="AE6">
        <v>3.2008000000000001</v>
      </c>
      <c r="AF6">
        <v>0.63639999999999997</v>
      </c>
      <c r="AG6">
        <f t="shared" si="3"/>
        <v>-0.4519279825185053</v>
      </c>
      <c r="AI6">
        <v>3.6516000000000002</v>
      </c>
      <c r="AJ6">
        <v>0.91259999999999997</v>
      </c>
      <c r="AN6" s="18">
        <v>1.3668</v>
      </c>
      <c r="AO6" s="18">
        <v>-0.28409000000000001</v>
      </c>
      <c r="AQ6">
        <v>19280.195296659051</v>
      </c>
      <c r="AR6">
        <v>112</v>
      </c>
      <c r="AT6" s="18">
        <v>1.3668</v>
      </c>
      <c r="AU6">
        <f t="shared" si="0"/>
        <v>0.75269889875678608</v>
      </c>
    </row>
    <row r="7" spans="1:47" x14ac:dyDescent="0.3">
      <c r="A7">
        <v>8.6056000000000008</v>
      </c>
      <c r="B7">
        <v>1.8315999999999999</v>
      </c>
      <c r="E7">
        <v>4.0369000000000002</v>
      </c>
      <c r="F7">
        <v>0.54690000000000005</v>
      </c>
      <c r="G7">
        <f t="shared" si="1"/>
        <v>-0.60348930862940986</v>
      </c>
      <c r="I7">
        <v>4.4870999999999999</v>
      </c>
      <c r="J7">
        <v>0.9133</v>
      </c>
      <c r="N7">
        <v>8.6745000000000001</v>
      </c>
      <c r="O7">
        <v>1.8317000000000001</v>
      </c>
      <c r="R7">
        <v>4.1055000000000001</v>
      </c>
      <c r="S7">
        <v>0.55120000000000002</v>
      </c>
      <c r="T7">
        <f t="shared" si="2"/>
        <v>-0.59565755928268815</v>
      </c>
      <c r="V7">
        <v>4.5557999999999996</v>
      </c>
      <c r="W7">
        <v>0.91320000000000001</v>
      </c>
      <c r="AA7">
        <v>8.6829999999999998</v>
      </c>
      <c r="AB7">
        <v>1.8315999999999999</v>
      </c>
      <c r="AE7">
        <v>4.1143000000000001</v>
      </c>
      <c r="AF7">
        <v>0.55120000000000002</v>
      </c>
      <c r="AG7">
        <f t="shared" si="3"/>
        <v>-0.59565755928268815</v>
      </c>
      <c r="AI7">
        <v>4.5646000000000004</v>
      </c>
      <c r="AJ7">
        <v>0.9133</v>
      </c>
      <c r="AN7" s="18">
        <v>1.3757999999999999</v>
      </c>
      <c r="AO7" s="18">
        <v>-0.28409000000000001</v>
      </c>
      <c r="AQ7">
        <v>124.27673149249831</v>
      </c>
      <c r="AR7">
        <v>0.72193220623505561</v>
      </c>
      <c r="AT7" s="18">
        <v>1.3757999999999999</v>
      </c>
      <c r="AU7">
        <f t="shared" si="0"/>
        <v>0.75269889875678608</v>
      </c>
    </row>
    <row r="8" spans="1:47" x14ac:dyDescent="0.3">
      <c r="A8">
        <v>10.4375</v>
      </c>
      <c r="B8">
        <v>1.8322000000000001</v>
      </c>
      <c r="E8">
        <v>4.9504000000000001</v>
      </c>
      <c r="F8">
        <v>0.53029999999999999</v>
      </c>
      <c r="G8">
        <f t="shared" si="1"/>
        <v>-0.63431239483905277</v>
      </c>
      <c r="I8">
        <v>5.4016000000000002</v>
      </c>
      <c r="J8">
        <v>0.91559999999999997</v>
      </c>
      <c r="N8">
        <v>10.506500000000001</v>
      </c>
      <c r="O8">
        <v>1.8322000000000001</v>
      </c>
      <c r="R8">
        <v>5.0189000000000004</v>
      </c>
      <c r="S8">
        <v>0.53849999999999998</v>
      </c>
      <c r="T8">
        <f t="shared" si="2"/>
        <v>-0.61896778238569383</v>
      </c>
      <c r="V8">
        <v>5.4702000000000002</v>
      </c>
      <c r="W8">
        <v>0.91569999999999996</v>
      </c>
      <c r="AA8">
        <v>10.515000000000001</v>
      </c>
      <c r="AB8">
        <v>1.8323</v>
      </c>
      <c r="AE8">
        <v>5.0278</v>
      </c>
      <c r="AF8">
        <v>0.53439999999999999</v>
      </c>
      <c r="AG8">
        <f t="shared" si="3"/>
        <v>-0.62661065675970107</v>
      </c>
      <c r="AI8">
        <v>5.4790000000000001</v>
      </c>
      <c r="AJ8">
        <v>0.91549999999999998</v>
      </c>
      <c r="AN8" s="18">
        <v>2.2092999999999998</v>
      </c>
      <c r="AO8" s="18">
        <v>-0.43370999999999998</v>
      </c>
      <c r="AT8" s="18">
        <v>2.2092999999999998</v>
      </c>
      <c r="AU8">
        <f t="shared" si="0"/>
        <v>0.64810017728678559</v>
      </c>
    </row>
    <row r="9" spans="1:47" x14ac:dyDescent="0.3">
      <c r="A9">
        <v>12.2699</v>
      </c>
      <c r="B9">
        <v>1.8326</v>
      </c>
      <c r="E9">
        <v>5.8669000000000002</v>
      </c>
      <c r="F9">
        <v>0.46360000000000001</v>
      </c>
      <c r="G9">
        <f t="shared" si="1"/>
        <v>-0.76873316751654042</v>
      </c>
      <c r="I9">
        <v>6.3154000000000003</v>
      </c>
      <c r="J9">
        <v>0.91200000000000003</v>
      </c>
      <c r="N9">
        <v>12.338900000000001</v>
      </c>
      <c r="O9">
        <v>1.8327</v>
      </c>
      <c r="R9">
        <v>5.9356</v>
      </c>
      <c r="S9">
        <v>0.4667</v>
      </c>
      <c r="T9">
        <f t="shared" si="2"/>
        <v>-0.76206862602636716</v>
      </c>
      <c r="V9">
        <v>6.3841000000000001</v>
      </c>
      <c r="W9">
        <v>0.91190000000000004</v>
      </c>
      <c r="AA9">
        <v>12.3475</v>
      </c>
      <c r="AB9">
        <v>1.8327</v>
      </c>
      <c r="AE9">
        <v>5.9443000000000001</v>
      </c>
      <c r="AF9">
        <v>0.46360000000000001</v>
      </c>
      <c r="AG9">
        <f t="shared" si="3"/>
        <v>-0.76873316751654042</v>
      </c>
      <c r="AI9">
        <v>6.3926999999999996</v>
      </c>
      <c r="AJ9">
        <v>0.91200000000000003</v>
      </c>
      <c r="AN9" s="18">
        <v>2.2778</v>
      </c>
      <c r="AO9" s="18">
        <v>-0.43370999999999998</v>
      </c>
      <c r="AT9" s="18">
        <v>2.2778</v>
      </c>
      <c r="AU9">
        <f t="shared" si="0"/>
        <v>0.64810017728678559</v>
      </c>
    </row>
    <row r="10" spans="1:47" x14ac:dyDescent="0.3">
      <c r="A10">
        <v>14.102600000000001</v>
      </c>
      <c r="B10">
        <v>1.8327</v>
      </c>
      <c r="E10">
        <v>6.7790999999999997</v>
      </c>
      <c r="F10">
        <v>0.4516</v>
      </c>
      <c r="G10">
        <f t="shared" si="1"/>
        <v>-0.79495844670663007</v>
      </c>
      <c r="I10">
        <v>7.2305999999999999</v>
      </c>
      <c r="J10">
        <v>0.91839999999999999</v>
      </c>
      <c r="N10">
        <v>14.1717</v>
      </c>
      <c r="O10">
        <v>1.8329</v>
      </c>
      <c r="R10">
        <v>6.8476999999999997</v>
      </c>
      <c r="S10">
        <v>0.45450000000000002</v>
      </c>
      <c r="T10">
        <f t="shared" si="2"/>
        <v>-0.78855736536460352</v>
      </c>
      <c r="V10">
        <v>7.2994000000000003</v>
      </c>
      <c r="W10">
        <v>0.91869999999999996</v>
      </c>
      <c r="AA10">
        <v>14.180300000000001</v>
      </c>
      <c r="AB10">
        <v>1.8329</v>
      </c>
      <c r="AE10">
        <v>6.8563999999999998</v>
      </c>
      <c r="AF10">
        <v>0.45450000000000002</v>
      </c>
      <c r="AG10">
        <f t="shared" si="3"/>
        <v>-0.78855736536460352</v>
      </c>
      <c r="AI10">
        <v>7.3079000000000001</v>
      </c>
      <c r="AJ10">
        <v>0.91849999999999998</v>
      </c>
      <c r="AN10" s="18">
        <v>2.2866</v>
      </c>
      <c r="AO10" s="18">
        <v>-0.42433999999999999</v>
      </c>
      <c r="AT10" s="18">
        <v>2.2866</v>
      </c>
      <c r="AU10">
        <f t="shared" si="0"/>
        <v>0.65420141561042333</v>
      </c>
    </row>
    <row r="11" spans="1:47" x14ac:dyDescent="0.3">
      <c r="A11">
        <v>15.9353</v>
      </c>
      <c r="B11">
        <v>1.8328</v>
      </c>
      <c r="E11">
        <v>7.6988000000000003</v>
      </c>
      <c r="F11">
        <v>0.38890000000000002</v>
      </c>
      <c r="G11">
        <f t="shared" si="1"/>
        <v>-0.94443303782043542</v>
      </c>
      <c r="I11">
        <v>8.1448</v>
      </c>
      <c r="J11">
        <v>0.91010000000000002</v>
      </c>
      <c r="N11">
        <v>16.0046</v>
      </c>
      <c r="O11">
        <v>1.8328</v>
      </c>
      <c r="R11">
        <v>7.7675999999999998</v>
      </c>
      <c r="S11">
        <v>0.39329999999999998</v>
      </c>
      <c r="T11">
        <f t="shared" si="2"/>
        <v>-0.93318259954437321</v>
      </c>
      <c r="V11">
        <v>8.2135999999999996</v>
      </c>
      <c r="W11">
        <v>0.90990000000000004</v>
      </c>
      <c r="AA11">
        <v>16.013100000000001</v>
      </c>
      <c r="AB11">
        <v>1.8328</v>
      </c>
      <c r="AE11">
        <v>7.7760999999999996</v>
      </c>
      <c r="AF11">
        <v>0.39329999999999998</v>
      </c>
      <c r="AG11">
        <f t="shared" si="3"/>
        <v>-0.93318259954437321</v>
      </c>
      <c r="AI11">
        <v>8.2223000000000006</v>
      </c>
      <c r="AJ11">
        <v>0.91010000000000002</v>
      </c>
      <c r="AN11" s="18">
        <v>3.1233</v>
      </c>
      <c r="AO11" s="18">
        <v>-0.46107999999999999</v>
      </c>
      <c r="AT11" s="18">
        <v>3.1233</v>
      </c>
      <c r="AU11">
        <f t="shared" si="0"/>
        <v>0.63060222720189707</v>
      </c>
    </row>
    <row r="12" spans="1:47" x14ac:dyDescent="0.3">
      <c r="A12">
        <v>17.767900000000001</v>
      </c>
      <c r="B12">
        <v>1.8325</v>
      </c>
      <c r="E12">
        <v>8.6090999999999998</v>
      </c>
      <c r="F12">
        <v>0.38040000000000002</v>
      </c>
      <c r="G12">
        <f t="shared" si="1"/>
        <v>-0.96653194831090172</v>
      </c>
      <c r="I12">
        <v>9.0606000000000009</v>
      </c>
      <c r="J12">
        <v>0.92149999999999999</v>
      </c>
      <c r="N12">
        <v>17.837299999999999</v>
      </c>
      <c r="O12">
        <v>1.8326</v>
      </c>
      <c r="R12">
        <v>8.6776999999999997</v>
      </c>
      <c r="S12">
        <v>0.38250000000000001</v>
      </c>
      <c r="T12">
        <f t="shared" si="2"/>
        <v>-0.96102662571554653</v>
      </c>
      <c r="V12">
        <v>9.1295000000000002</v>
      </c>
      <c r="W12">
        <v>0.92179999999999995</v>
      </c>
      <c r="AA12">
        <v>17.845800000000001</v>
      </c>
      <c r="AB12">
        <v>1.8326</v>
      </c>
      <c r="AE12">
        <v>8.6865000000000006</v>
      </c>
      <c r="AF12">
        <v>0.38250000000000001</v>
      </c>
      <c r="AG12">
        <f t="shared" si="3"/>
        <v>-0.96102662571554653</v>
      </c>
      <c r="AI12">
        <v>9.1379999999999999</v>
      </c>
      <c r="AJ12">
        <v>0.92149999999999999</v>
      </c>
      <c r="AN12" s="18">
        <v>3.1919</v>
      </c>
      <c r="AO12" s="18">
        <v>-0.45193</v>
      </c>
      <c r="AT12" s="18">
        <v>3.1919</v>
      </c>
      <c r="AU12">
        <f t="shared" si="0"/>
        <v>0.6363987160760719</v>
      </c>
    </row>
    <row r="13" spans="1:47" x14ac:dyDescent="0.3">
      <c r="A13">
        <v>19.600300000000001</v>
      </c>
      <c r="B13">
        <v>1.8322000000000001</v>
      </c>
      <c r="E13">
        <v>9.532</v>
      </c>
      <c r="F13">
        <v>0.3286</v>
      </c>
      <c r="G13">
        <f t="shared" si="1"/>
        <v>-1.1129140733789693</v>
      </c>
      <c r="I13">
        <v>9.9750999999999994</v>
      </c>
      <c r="J13">
        <v>0.90749999999999997</v>
      </c>
      <c r="N13">
        <v>19.669699999999999</v>
      </c>
      <c r="O13">
        <v>1.8322000000000001</v>
      </c>
      <c r="R13">
        <v>9.6010000000000009</v>
      </c>
      <c r="S13">
        <v>0.33179999999999998</v>
      </c>
      <c r="T13">
        <f t="shared" si="2"/>
        <v>-1.103222901225793</v>
      </c>
      <c r="V13">
        <v>10.0441</v>
      </c>
      <c r="W13">
        <v>0.9073</v>
      </c>
      <c r="AA13">
        <v>19.6783</v>
      </c>
      <c r="AB13">
        <v>1.8323</v>
      </c>
      <c r="AE13">
        <v>9.6094000000000008</v>
      </c>
      <c r="AF13">
        <v>0.33019999999999999</v>
      </c>
      <c r="AG13">
        <f t="shared" si="3"/>
        <v>-1.1080567474961094</v>
      </c>
      <c r="AI13">
        <v>10.0526</v>
      </c>
      <c r="AJ13">
        <v>0.90759999999999996</v>
      </c>
      <c r="AN13" s="18">
        <v>3.2008000000000001</v>
      </c>
      <c r="AO13" s="18">
        <v>-0.45193</v>
      </c>
      <c r="AT13" s="18">
        <v>3.2008000000000001</v>
      </c>
      <c r="AU13">
        <f t="shared" si="0"/>
        <v>0.6363987160760719</v>
      </c>
    </row>
    <row r="14" spans="1:47" x14ac:dyDescent="0.3">
      <c r="A14">
        <v>21.432400000000001</v>
      </c>
      <c r="B14">
        <v>1.8320000000000001</v>
      </c>
      <c r="E14">
        <v>10.4398</v>
      </c>
      <c r="F14">
        <v>0.3196</v>
      </c>
      <c r="G14">
        <f t="shared" si="1"/>
        <v>-1.1406850650900175</v>
      </c>
      <c r="I14">
        <v>10.8912</v>
      </c>
      <c r="J14">
        <v>0.92469999999999997</v>
      </c>
      <c r="N14">
        <v>21.5016</v>
      </c>
      <c r="O14">
        <v>1.8315999999999999</v>
      </c>
      <c r="R14">
        <v>10.5085</v>
      </c>
      <c r="S14">
        <v>0.3241</v>
      </c>
      <c r="T14">
        <f t="shared" si="2"/>
        <v>-1.1267031688346354</v>
      </c>
      <c r="V14">
        <v>10.9602</v>
      </c>
      <c r="W14">
        <v>0.92490000000000006</v>
      </c>
      <c r="AA14">
        <v>21.510300000000001</v>
      </c>
      <c r="AB14">
        <v>1.8318000000000001</v>
      </c>
      <c r="AE14">
        <v>10.517200000000001</v>
      </c>
      <c r="AF14">
        <v>0.3241</v>
      </c>
      <c r="AG14">
        <f t="shared" si="3"/>
        <v>-1.1267031688346354</v>
      </c>
      <c r="AI14">
        <v>10.9688</v>
      </c>
      <c r="AJ14">
        <v>0.92469999999999997</v>
      </c>
      <c r="AN14" s="18">
        <v>4.0369000000000002</v>
      </c>
      <c r="AO14" s="18">
        <v>-0.60348999999999997</v>
      </c>
      <c r="AT14" s="18">
        <v>4.0369000000000002</v>
      </c>
      <c r="AU14">
        <f t="shared" si="0"/>
        <v>0.5468996218895551</v>
      </c>
    </row>
    <row r="15" spans="1:47" x14ac:dyDescent="0.3">
      <c r="A15">
        <v>23.263999999999999</v>
      </c>
      <c r="B15">
        <v>1.8311999999999999</v>
      </c>
      <c r="E15">
        <v>11.366300000000001</v>
      </c>
      <c r="F15">
        <v>0.27560000000000001</v>
      </c>
      <c r="G15">
        <f t="shared" si="1"/>
        <v>-1.2888047398426334</v>
      </c>
      <c r="I15">
        <v>11.8058</v>
      </c>
      <c r="J15">
        <v>0.90439999999999998</v>
      </c>
      <c r="N15">
        <v>23.332899999999999</v>
      </c>
      <c r="O15">
        <v>1.831</v>
      </c>
      <c r="R15">
        <v>11.4352</v>
      </c>
      <c r="S15">
        <v>0.2767</v>
      </c>
      <c r="T15">
        <f t="shared" si="2"/>
        <v>-1.2848213921892568</v>
      </c>
      <c r="V15">
        <v>11.874700000000001</v>
      </c>
      <c r="W15">
        <v>0.90429999999999999</v>
      </c>
      <c r="AA15">
        <v>23.341799999999999</v>
      </c>
      <c r="AB15">
        <v>1.8311999999999999</v>
      </c>
      <c r="AE15">
        <v>11.4437</v>
      </c>
      <c r="AF15">
        <v>0.27889999999999998</v>
      </c>
      <c r="AG15">
        <f t="shared" si="3"/>
        <v>-1.276901984348694</v>
      </c>
      <c r="AI15">
        <v>11.8833</v>
      </c>
      <c r="AJ15">
        <v>0.90449999999999997</v>
      </c>
      <c r="AN15" s="18">
        <v>4.1055000000000001</v>
      </c>
      <c r="AO15" s="18">
        <v>-0.59565999999999997</v>
      </c>
      <c r="AT15" s="18">
        <v>4.1055000000000001</v>
      </c>
      <c r="AU15">
        <f t="shared" si="0"/>
        <v>0.55119865467825957</v>
      </c>
    </row>
    <row r="16" spans="1:47" x14ac:dyDescent="0.3">
      <c r="A16">
        <v>25.094799999999999</v>
      </c>
      <c r="B16">
        <v>1.8304</v>
      </c>
      <c r="E16">
        <v>12.270899999999999</v>
      </c>
      <c r="F16">
        <v>0.27029999999999998</v>
      </c>
      <c r="G16">
        <f t="shared" si="1"/>
        <v>-1.3082228256997352</v>
      </c>
      <c r="I16">
        <v>12.722099999999999</v>
      </c>
      <c r="J16">
        <v>0.92820000000000003</v>
      </c>
      <c r="N16">
        <v>25.163499999999999</v>
      </c>
      <c r="O16">
        <v>1.8303</v>
      </c>
      <c r="R16">
        <v>12.3398</v>
      </c>
      <c r="S16">
        <v>0.27239999999999998</v>
      </c>
      <c r="T16">
        <f t="shared" si="2"/>
        <v>-1.3004837047067799</v>
      </c>
      <c r="V16">
        <v>12.7911</v>
      </c>
      <c r="W16">
        <v>0.9284</v>
      </c>
      <c r="AA16">
        <v>25.172799999999999</v>
      </c>
      <c r="AB16">
        <v>1.8308</v>
      </c>
      <c r="AE16">
        <v>12.3485</v>
      </c>
      <c r="AF16">
        <v>0.27239999999999998</v>
      </c>
      <c r="AG16">
        <f t="shared" si="3"/>
        <v>-1.3004837047067799</v>
      </c>
      <c r="AI16">
        <v>12.7997</v>
      </c>
      <c r="AJ16">
        <v>0.92820000000000003</v>
      </c>
      <c r="AN16" s="18">
        <v>4.1143000000000001</v>
      </c>
      <c r="AO16" s="18">
        <v>-0.59565999999999997</v>
      </c>
      <c r="AT16" s="18">
        <v>4.1143000000000001</v>
      </c>
      <c r="AU16">
        <f t="shared" si="0"/>
        <v>0.55119865467825957</v>
      </c>
    </row>
    <row r="17" spans="1:47" x14ac:dyDescent="0.3">
      <c r="A17">
        <v>26.924600000000002</v>
      </c>
      <c r="B17">
        <v>1.8291999999999999</v>
      </c>
      <c r="E17">
        <v>13.2013</v>
      </c>
      <c r="F17">
        <v>0.23180000000000001</v>
      </c>
      <c r="G17">
        <f t="shared" si="1"/>
        <v>-1.4618803480764857</v>
      </c>
      <c r="I17">
        <v>13.6366</v>
      </c>
      <c r="J17">
        <v>0.90069999999999995</v>
      </c>
      <c r="N17">
        <v>26.9937</v>
      </c>
      <c r="O17">
        <v>1.83</v>
      </c>
      <c r="R17">
        <v>13.270300000000001</v>
      </c>
      <c r="S17">
        <v>0.2341</v>
      </c>
      <c r="T17">
        <f t="shared" si="2"/>
        <v>-1.4520069044852719</v>
      </c>
      <c r="V17">
        <v>13.7056</v>
      </c>
      <c r="W17">
        <v>0.90059999999999996</v>
      </c>
      <c r="AA17">
        <v>27.003299999999999</v>
      </c>
      <c r="AB17">
        <v>1.8301000000000001</v>
      </c>
      <c r="AE17">
        <v>13.278700000000001</v>
      </c>
      <c r="AF17">
        <v>0.2349</v>
      </c>
      <c r="AG17">
        <f t="shared" si="3"/>
        <v>-1.4485953873172699</v>
      </c>
      <c r="AI17">
        <v>13.7142</v>
      </c>
      <c r="AJ17">
        <v>0.90090000000000003</v>
      </c>
      <c r="AN17" s="18">
        <v>4.9504000000000001</v>
      </c>
      <c r="AO17" s="18">
        <v>-0.63431000000000004</v>
      </c>
      <c r="AT17" s="18">
        <v>4.9504000000000001</v>
      </c>
      <c r="AU17">
        <f t="shared" si="0"/>
        <v>0.53030126998467031</v>
      </c>
    </row>
    <row r="18" spans="1:47" x14ac:dyDescent="0.3">
      <c r="A18">
        <v>28.7532</v>
      </c>
      <c r="B18">
        <v>1.8280000000000001</v>
      </c>
      <c r="E18">
        <v>14.102399999999999</v>
      </c>
      <c r="F18">
        <v>0.2258</v>
      </c>
      <c r="G18">
        <f t="shared" si="1"/>
        <v>-1.4881056272665754</v>
      </c>
      <c r="I18">
        <v>14.552899999999999</v>
      </c>
      <c r="J18">
        <v>0.93200000000000005</v>
      </c>
      <c r="N18">
        <v>28.8231</v>
      </c>
      <c r="O18">
        <v>1.8288</v>
      </c>
      <c r="R18">
        <v>14.1713</v>
      </c>
      <c r="S18">
        <v>0.22800000000000001</v>
      </c>
      <c r="T18">
        <f t="shared" si="2"/>
        <v>-1.4784096500276962</v>
      </c>
      <c r="V18">
        <v>14.6221</v>
      </c>
      <c r="W18">
        <v>0.93230000000000002</v>
      </c>
      <c r="AA18">
        <v>28.832599999999999</v>
      </c>
      <c r="AB18">
        <v>1.8287</v>
      </c>
      <c r="AE18">
        <v>14.18</v>
      </c>
      <c r="AF18">
        <v>0.2288</v>
      </c>
      <c r="AG18">
        <f t="shared" si="3"/>
        <v>-1.4749070194764942</v>
      </c>
      <c r="AI18">
        <v>14.630699999999999</v>
      </c>
      <c r="AJ18">
        <v>0.93200000000000005</v>
      </c>
      <c r="AN18" s="18">
        <v>5.0189000000000004</v>
      </c>
      <c r="AO18" s="18">
        <v>-0.61897000000000002</v>
      </c>
      <c r="AT18" s="18">
        <v>5.0189000000000004</v>
      </c>
      <c r="AU18">
        <f t="shared" si="0"/>
        <v>0.53849880581602017</v>
      </c>
    </row>
    <row r="19" spans="1:47" x14ac:dyDescent="0.3">
      <c r="A19">
        <v>30.580400000000001</v>
      </c>
      <c r="B19">
        <v>1.8263</v>
      </c>
      <c r="E19">
        <v>15.037000000000001</v>
      </c>
      <c r="F19">
        <v>0.19389999999999999</v>
      </c>
      <c r="G19">
        <f t="shared" si="1"/>
        <v>-1.640412716733531</v>
      </c>
      <c r="I19">
        <v>15.4671</v>
      </c>
      <c r="J19">
        <v>0.89629999999999999</v>
      </c>
      <c r="N19">
        <v>30.651</v>
      </c>
      <c r="O19">
        <v>1.827</v>
      </c>
      <c r="R19">
        <v>15.106</v>
      </c>
      <c r="S19">
        <v>0.1961</v>
      </c>
      <c r="T19">
        <f t="shared" si="2"/>
        <v>-1.6291305457798364</v>
      </c>
      <c r="V19">
        <v>15.536199999999999</v>
      </c>
      <c r="W19">
        <v>0.89600000000000002</v>
      </c>
      <c r="AA19">
        <v>30.660599999999999</v>
      </c>
      <c r="AB19">
        <v>1.8271999999999999</v>
      </c>
      <c r="AE19">
        <v>15.1145</v>
      </c>
      <c r="AF19">
        <v>0.1966</v>
      </c>
      <c r="AG19">
        <f t="shared" si="3"/>
        <v>-1.6265840712690709</v>
      </c>
      <c r="AI19">
        <v>15.5449</v>
      </c>
      <c r="AJ19">
        <v>0.89639999999999997</v>
      </c>
      <c r="AN19" s="18">
        <v>5.0278</v>
      </c>
      <c r="AO19" s="18">
        <v>-0.62661</v>
      </c>
      <c r="AT19" s="18">
        <v>5.0278</v>
      </c>
      <c r="AU19">
        <f t="shared" si="0"/>
        <v>0.53440035097249949</v>
      </c>
    </row>
    <row r="20" spans="1:47" x14ac:dyDescent="0.3">
      <c r="A20">
        <v>32.405099999999997</v>
      </c>
      <c r="B20">
        <v>1.8230999999999999</v>
      </c>
      <c r="E20">
        <v>15.9337</v>
      </c>
      <c r="F20">
        <v>0.18920000000000001</v>
      </c>
      <c r="G20">
        <f t="shared" si="1"/>
        <v>-1.6649506223643591</v>
      </c>
      <c r="I20">
        <v>16.383400000000002</v>
      </c>
      <c r="J20">
        <v>0.9365</v>
      </c>
      <c r="N20">
        <v>32.476399999999998</v>
      </c>
      <c r="O20">
        <v>1.8239000000000001</v>
      </c>
      <c r="R20">
        <v>16.002600000000001</v>
      </c>
      <c r="S20">
        <v>0.19070000000000001</v>
      </c>
      <c r="T20">
        <f t="shared" si="2"/>
        <v>-1.6570537663757636</v>
      </c>
      <c r="V20">
        <v>16.4526</v>
      </c>
      <c r="W20">
        <v>0.93679999999999997</v>
      </c>
      <c r="AA20">
        <v>32.486600000000003</v>
      </c>
      <c r="AB20">
        <v>1.8249</v>
      </c>
      <c r="AE20">
        <v>16.011399999999998</v>
      </c>
      <c r="AF20">
        <v>0.1918</v>
      </c>
      <c r="AG20">
        <f t="shared" si="3"/>
        <v>-1.6513021165327992</v>
      </c>
      <c r="AI20">
        <v>16.461300000000001</v>
      </c>
      <c r="AJ20">
        <v>0.93640000000000001</v>
      </c>
      <c r="AN20" s="18">
        <v>5.8669000000000002</v>
      </c>
      <c r="AO20" s="18">
        <v>-0.76873000000000002</v>
      </c>
      <c r="AT20" s="18">
        <v>5.8669000000000002</v>
      </c>
      <c r="AU20">
        <f t="shared" si="0"/>
        <v>0.46360146846299383</v>
      </c>
    </row>
    <row r="21" spans="1:47" x14ac:dyDescent="0.3">
      <c r="A21">
        <v>34.226799999999997</v>
      </c>
      <c r="B21">
        <v>1.8205</v>
      </c>
      <c r="E21">
        <v>16.8734</v>
      </c>
      <c r="F21">
        <v>0.16170000000000001</v>
      </c>
      <c r="G21">
        <f t="shared" si="1"/>
        <v>-1.8220125123990758</v>
      </c>
      <c r="I21">
        <v>17.2972</v>
      </c>
      <c r="J21">
        <v>0.89090000000000003</v>
      </c>
      <c r="N21">
        <v>34.298900000000003</v>
      </c>
      <c r="O21">
        <v>1.8210999999999999</v>
      </c>
      <c r="R21">
        <v>16.942299999999999</v>
      </c>
      <c r="S21">
        <v>0.16389999999999999</v>
      </c>
      <c r="T21">
        <f t="shared" si="2"/>
        <v>-1.8084987932323531</v>
      </c>
      <c r="V21">
        <v>17.366399999999999</v>
      </c>
      <c r="W21">
        <v>0.89080000000000004</v>
      </c>
      <c r="AA21">
        <v>34.31</v>
      </c>
      <c r="AB21">
        <v>1.8219000000000001</v>
      </c>
      <c r="AE21">
        <v>16.950900000000001</v>
      </c>
      <c r="AF21">
        <v>0.16389999999999999</v>
      </c>
      <c r="AG21">
        <f t="shared" si="3"/>
        <v>-1.8084987932323531</v>
      </c>
      <c r="AI21">
        <v>17.3751</v>
      </c>
      <c r="AJ21">
        <v>0.89119999999999999</v>
      </c>
      <c r="AN21" s="18">
        <v>5.9356</v>
      </c>
      <c r="AO21" s="18">
        <v>-0.76207000000000003</v>
      </c>
      <c r="AT21" s="18">
        <v>5.9356</v>
      </c>
      <c r="AU21">
        <f t="shared" si="0"/>
        <v>0.46669935876694607</v>
      </c>
    </row>
    <row r="22" spans="1:47" x14ac:dyDescent="0.3">
      <c r="E22">
        <v>17.764800000000001</v>
      </c>
      <c r="F22">
        <v>0.15770000000000001</v>
      </c>
      <c r="G22">
        <f t="shared" si="1"/>
        <v>-1.8470607850131444</v>
      </c>
      <c r="I22">
        <v>18.2134</v>
      </c>
      <c r="J22">
        <v>0.94159999999999999</v>
      </c>
      <c r="R22">
        <v>17.8337</v>
      </c>
      <c r="S22">
        <v>0.1598</v>
      </c>
      <c r="T22">
        <f t="shared" si="2"/>
        <v>-1.8338322456499627</v>
      </c>
      <c r="V22">
        <v>18.282699999999998</v>
      </c>
      <c r="W22">
        <v>0.94179999999999997</v>
      </c>
      <c r="AE22">
        <v>17.842600000000001</v>
      </c>
      <c r="AF22">
        <v>0.1598</v>
      </c>
      <c r="AG22">
        <f t="shared" si="3"/>
        <v>-1.8338322456499627</v>
      </c>
      <c r="AI22">
        <v>18.291399999999999</v>
      </c>
      <c r="AJ22">
        <v>0.94140000000000001</v>
      </c>
      <c r="AN22" s="18">
        <v>5.9443000000000001</v>
      </c>
      <c r="AO22" s="18">
        <v>-0.76873000000000002</v>
      </c>
      <c r="AT22" s="18">
        <v>5.9443000000000001</v>
      </c>
      <c r="AU22">
        <f t="shared" si="0"/>
        <v>0.46360146846299383</v>
      </c>
    </row>
    <row r="23" spans="1:47" x14ac:dyDescent="0.3">
      <c r="E23">
        <v>18.7103</v>
      </c>
      <c r="F23">
        <v>0.13439999999999999</v>
      </c>
      <c r="G23">
        <f t="shared" si="1"/>
        <v>-2.0069348508930878</v>
      </c>
      <c r="I23">
        <v>19.1265</v>
      </c>
      <c r="J23">
        <v>0.88460000000000005</v>
      </c>
      <c r="R23">
        <v>18.779199999999999</v>
      </c>
      <c r="S23">
        <v>0.13650000000000001</v>
      </c>
      <c r="T23">
        <f t="shared" si="2"/>
        <v>-1.9914306643571225</v>
      </c>
      <c r="V23">
        <v>19.195900000000002</v>
      </c>
      <c r="W23">
        <v>0.88449999999999995</v>
      </c>
      <c r="AE23">
        <v>18.787700000000001</v>
      </c>
      <c r="AF23">
        <v>0.13669999999999999</v>
      </c>
      <c r="AG23">
        <f t="shared" si="3"/>
        <v>-1.9899665352522333</v>
      </c>
      <c r="AI23">
        <v>19.204499999999999</v>
      </c>
      <c r="AJ23">
        <v>0.88490000000000002</v>
      </c>
      <c r="AN23" s="18">
        <v>6.7790999999999997</v>
      </c>
      <c r="AO23" s="18">
        <v>-0.79496</v>
      </c>
      <c r="AT23" s="18">
        <v>6.7790999999999997</v>
      </c>
      <c r="AU23">
        <f t="shared" si="0"/>
        <v>0.45159929853325892</v>
      </c>
    </row>
    <row r="24" spans="1:47" x14ac:dyDescent="0.3">
      <c r="E24">
        <v>19.595600000000001</v>
      </c>
      <c r="F24">
        <v>0.13059999999999999</v>
      </c>
      <c r="G24">
        <f t="shared" si="1"/>
        <v>-2.0356160621398063</v>
      </c>
      <c r="I24">
        <v>20.0426</v>
      </c>
      <c r="J24">
        <v>0.9476</v>
      </c>
      <c r="R24">
        <v>19.6645</v>
      </c>
      <c r="S24">
        <v>0.1328</v>
      </c>
      <c r="T24">
        <f t="shared" si="2"/>
        <v>-2.0189110419398038</v>
      </c>
      <c r="V24">
        <v>20.111899999999999</v>
      </c>
      <c r="W24">
        <v>0.94769999999999999</v>
      </c>
      <c r="AE24">
        <v>19.673300000000001</v>
      </c>
      <c r="AF24">
        <v>0.1331</v>
      </c>
      <c r="AG24">
        <f t="shared" si="3"/>
        <v>-2.0166545535810712</v>
      </c>
      <c r="AI24">
        <v>20.120699999999999</v>
      </c>
      <c r="AJ24">
        <v>0.94740000000000002</v>
      </c>
      <c r="AN24" s="18">
        <v>6.8476999999999997</v>
      </c>
      <c r="AO24" s="18">
        <v>-0.78856000000000004</v>
      </c>
      <c r="AT24" s="18">
        <v>6.8476999999999997</v>
      </c>
      <c r="AU24">
        <f t="shared" si="0"/>
        <v>0.45449880255978969</v>
      </c>
    </row>
    <row r="25" spans="1:47" x14ac:dyDescent="0.3">
      <c r="E25">
        <v>20.547899999999998</v>
      </c>
      <c r="F25">
        <v>0.1111</v>
      </c>
      <c r="G25">
        <f t="shared" si="1"/>
        <v>-2.1973245823365528</v>
      </c>
      <c r="I25">
        <v>20.954899999999999</v>
      </c>
      <c r="J25">
        <v>0.87709999999999999</v>
      </c>
      <c r="R25">
        <v>20.616800000000001</v>
      </c>
      <c r="S25">
        <v>0.1129</v>
      </c>
      <c r="T25">
        <f t="shared" si="2"/>
        <v>-2.1812528078265205</v>
      </c>
      <c r="V25">
        <v>21.024100000000001</v>
      </c>
      <c r="W25">
        <v>0.87670000000000003</v>
      </c>
      <c r="AE25">
        <v>20.625299999999999</v>
      </c>
      <c r="AF25">
        <v>0.11310000000000001</v>
      </c>
      <c r="AG25">
        <f t="shared" si="3"/>
        <v>-2.1794828958600623</v>
      </c>
      <c r="AI25">
        <v>21.033000000000001</v>
      </c>
      <c r="AJ25">
        <v>0.87729999999999997</v>
      </c>
      <c r="AN25" s="18">
        <v>6.8563999999999998</v>
      </c>
      <c r="AO25" s="18">
        <v>-0.78856000000000004</v>
      </c>
      <c r="AT25" s="18">
        <v>6.8563999999999998</v>
      </c>
      <c r="AU25">
        <f t="shared" si="0"/>
        <v>0.45449880255978969</v>
      </c>
    </row>
    <row r="26" spans="1:47" x14ac:dyDescent="0.3">
      <c r="E26">
        <v>21.425899999999999</v>
      </c>
      <c r="F26">
        <v>0.108</v>
      </c>
      <c r="G26">
        <f t="shared" si="1"/>
        <v>-2.2256240518579173</v>
      </c>
      <c r="I26">
        <v>21.870999999999999</v>
      </c>
      <c r="J26">
        <v>0.95489999999999997</v>
      </c>
      <c r="R26">
        <v>21.494499999999999</v>
      </c>
      <c r="S26">
        <v>0.1094</v>
      </c>
      <c r="T26">
        <f t="shared" si="2"/>
        <v>-2.2127443889942562</v>
      </c>
      <c r="V26">
        <v>21.939900000000002</v>
      </c>
      <c r="W26">
        <v>0.95489999999999997</v>
      </c>
      <c r="AE26">
        <v>21.503499999999999</v>
      </c>
      <c r="AF26">
        <v>0.1101</v>
      </c>
      <c r="AG26">
        <f t="shared" si="3"/>
        <v>-2.2063662352535029</v>
      </c>
      <c r="AI26">
        <v>21.948899999999998</v>
      </c>
      <c r="AJ26">
        <v>0.95450000000000002</v>
      </c>
      <c r="AN26" s="18">
        <v>7.6988000000000003</v>
      </c>
      <c r="AO26" s="18">
        <v>-0.94442999999999999</v>
      </c>
      <c r="AT26" s="18">
        <v>7.6988000000000003</v>
      </c>
      <c r="AU26">
        <f t="shared" si="0"/>
        <v>0.38890118141016178</v>
      </c>
    </row>
    <row r="27" spans="1:47" x14ac:dyDescent="0.3">
      <c r="E27">
        <v>22.386600000000001</v>
      </c>
      <c r="F27">
        <v>9.1600000000000001E-2</v>
      </c>
      <c r="G27">
        <f t="shared" si="1"/>
        <v>-2.3903240073020524</v>
      </c>
      <c r="I27">
        <v>22.7821</v>
      </c>
      <c r="J27">
        <v>0.86739999999999995</v>
      </c>
      <c r="R27">
        <v>22.455300000000001</v>
      </c>
      <c r="S27">
        <v>9.2299999999999993E-2</v>
      </c>
      <c r="T27">
        <f t="shared" si="2"/>
        <v>-2.3827111374733305</v>
      </c>
      <c r="V27">
        <v>22.850999999999999</v>
      </c>
      <c r="W27">
        <v>0.86719999999999997</v>
      </c>
      <c r="AE27">
        <v>22.463699999999999</v>
      </c>
      <c r="AF27">
        <v>9.3200000000000005E-2</v>
      </c>
      <c r="AG27">
        <f t="shared" si="3"/>
        <v>-2.3730075572905913</v>
      </c>
      <c r="AI27">
        <v>22.860099999999999</v>
      </c>
      <c r="AJ27">
        <v>0.86780000000000002</v>
      </c>
      <c r="AN27" s="18">
        <v>7.7675999999999998</v>
      </c>
      <c r="AO27" s="18">
        <v>-0.93318000000000001</v>
      </c>
      <c r="AT27" s="18">
        <v>7.7675999999999998</v>
      </c>
      <c r="AU27">
        <f t="shared" si="0"/>
        <v>0.39330102240213088</v>
      </c>
    </row>
    <row r="28" spans="1:47" x14ac:dyDescent="0.3">
      <c r="E28">
        <v>23.255199999999999</v>
      </c>
      <c r="F28">
        <v>8.8700000000000001E-2</v>
      </c>
      <c r="G28">
        <f t="shared" si="1"/>
        <v>-2.422495389666603</v>
      </c>
      <c r="I28">
        <v>23.697700000000001</v>
      </c>
      <c r="J28">
        <v>0.96379999999999999</v>
      </c>
      <c r="R28">
        <v>23.323499999999999</v>
      </c>
      <c r="S28">
        <v>8.9899999999999994E-2</v>
      </c>
      <c r="T28">
        <f t="shared" si="2"/>
        <v>-2.4090573375045627</v>
      </c>
      <c r="V28">
        <v>23.766500000000001</v>
      </c>
      <c r="W28">
        <v>0.96379999999999999</v>
      </c>
      <c r="AE28">
        <v>23.332699999999999</v>
      </c>
      <c r="AF28">
        <v>9.0300000000000005E-2</v>
      </c>
      <c r="AG28">
        <f t="shared" si="3"/>
        <v>-2.4046178185591973</v>
      </c>
      <c r="AI28">
        <v>23.775700000000001</v>
      </c>
      <c r="AJ28">
        <v>0.96340000000000003</v>
      </c>
      <c r="AN28" s="18">
        <v>7.7760999999999996</v>
      </c>
      <c r="AO28" s="18">
        <v>-0.93318000000000001</v>
      </c>
      <c r="AT28" s="18">
        <v>7.7760999999999996</v>
      </c>
      <c r="AU28">
        <f t="shared" si="0"/>
        <v>0.39330102240213088</v>
      </c>
    </row>
    <row r="29" spans="1:47" x14ac:dyDescent="0.3">
      <c r="E29">
        <v>24.226500000000001</v>
      </c>
      <c r="F29">
        <v>7.46E-2</v>
      </c>
      <c r="G29">
        <f t="shared" si="1"/>
        <v>-2.5956147717724218</v>
      </c>
      <c r="I29">
        <v>24.607299999999999</v>
      </c>
      <c r="J29">
        <v>0.85550000000000004</v>
      </c>
      <c r="R29">
        <v>24.294799999999999</v>
      </c>
      <c r="S29">
        <v>7.5300000000000006E-2</v>
      </c>
      <c r="T29">
        <f t="shared" si="2"/>
        <v>-2.5862751441762892</v>
      </c>
      <c r="V29">
        <v>24.676100000000002</v>
      </c>
      <c r="W29">
        <v>0.85550000000000004</v>
      </c>
      <c r="AE29">
        <v>24.3032</v>
      </c>
      <c r="AF29">
        <v>7.6300000000000007E-2</v>
      </c>
      <c r="AG29">
        <f t="shared" si="3"/>
        <v>-2.5730823406917258</v>
      </c>
      <c r="AI29">
        <v>24.685500000000001</v>
      </c>
      <c r="AJ29">
        <v>0.85629999999999995</v>
      </c>
      <c r="AN29" s="18">
        <v>8.6090999999999998</v>
      </c>
      <c r="AO29" s="18">
        <v>-0.96653</v>
      </c>
      <c r="AT29" s="18">
        <v>8.6090999999999998</v>
      </c>
      <c r="AU29">
        <f t="shared" si="0"/>
        <v>0.38040074113818906</v>
      </c>
    </row>
    <row r="30" spans="1:47" x14ac:dyDescent="0.3">
      <c r="E30">
        <v>25.083300000000001</v>
      </c>
      <c r="F30">
        <v>7.2599999999999998E-2</v>
      </c>
      <c r="G30">
        <f t="shared" si="1"/>
        <v>-2.6227903571513869</v>
      </c>
      <c r="I30">
        <v>25.522500000000001</v>
      </c>
      <c r="J30">
        <v>0.97489999999999999</v>
      </c>
      <c r="R30">
        <v>25.151499999999999</v>
      </c>
      <c r="S30">
        <v>7.3499999999999996E-2</v>
      </c>
      <c r="T30">
        <f t="shared" si="2"/>
        <v>-2.6104698727633462</v>
      </c>
      <c r="V30">
        <v>25.5913</v>
      </c>
      <c r="W30">
        <v>0.9748</v>
      </c>
      <c r="AE30">
        <v>25.161100000000001</v>
      </c>
      <c r="AF30">
        <v>7.3899999999999993E-2</v>
      </c>
      <c r="AG30">
        <f t="shared" si="3"/>
        <v>-2.6050424510279813</v>
      </c>
      <c r="AI30">
        <v>25.600899999999999</v>
      </c>
      <c r="AJ30">
        <v>0.97450000000000003</v>
      </c>
      <c r="AN30" s="18">
        <v>8.6776999999999997</v>
      </c>
      <c r="AO30" s="18">
        <v>-0.96103000000000005</v>
      </c>
      <c r="AT30" s="18">
        <v>8.6776999999999997</v>
      </c>
      <c r="AU30">
        <f t="shared" si="0"/>
        <v>0.38249870933837404</v>
      </c>
    </row>
    <row r="31" spans="1:47" x14ac:dyDescent="0.3">
      <c r="E31">
        <v>26.067799999999998</v>
      </c>
      <c r="F31">
        <v>6.0600000000000001E-2</v>
      </c>
      <c r="G31">
        <f t="shared" si="1"/>
        <v>-2.8034603859068681</v>
      </c>
      <c r="I31">
        <v>26.430199999999999</v>
      </c>
      <c r="J31">
        <v>0.84040000000000004</v>
      </c>
      <c r="R31">
        <v>26.135999999999999</v>
      </c>
      <c r="S31">
        <v>6.1100000000000002E-2</v>
      </c>
      <c r="T31">
        <f t="shared" si="2"/>
        <v>-2.7952434128045875</v>
      </c>
      <c r="V31">
        <v>26.499099999999999</v>
      </c>
      <c r="W31">
        <v>0.84089999999999998</v>
      </c>
      <c r="AE31">
        <v>26.1448</v>
      </c>
      <c r="AF31">
        <v>6.1800000000000001E-2</v>
      </c>
      <c r="AG31">
        <f t="shared" si="3"/>
        <v>-2.7838519145184919</v>
      </c>
      <c r="AI31">
        <v>26.509</v>
      </c>
      <c r="AJ31">
        <v>0.84160000000000001</v>
      </c>
      <c r="AN31" s="18">
        <v>8.6865000000000006</v>
      </c>
      <c r="AO31" s="18">
        <v>-0.96103000000000005</v>
      </c>
      <c r="AT31" s="18">
        <v>8.6865000000000006</v>
      </c>
      <c r="AU31">
        <f t="shared" si="0"/>
        <v>0.38249870933837404</v>
      </c>
    </row>
    <row r="32" spans="1:47" x14ac:dyDescent="0.3">
      <c r="E32">
        <v>26.909800000000001</v>
      </c>
      <c r="F32">
        <v>5.8900000000000001E-2</v>
      </c>
      <c r="G32">
        <f t="shared" si="1"/>
        <v>-2.8319141883245962</v>
      </c>
      <c r="I32">
        <v>27.344799999999999</v>
      </c>
      <c r="J32">
        <v>0.98880000000000001</v>
      </c>
      <c r="R32">
        <v>26.978300000000001</v>
      </c>
      <c r="S32">
        <v>5.96E-2</v>
      </c>
      <c r="T32">
        <f t="shared" si="2"/>
        <v>-2.8200997049108332</v>
      </c>
      <c r="V32">
        <v>27.414100000000001</v>
      </c>
      <c r="W32">
        <v>0.98909999999999998</v>
      </c>
      <c r="AE32">
        <v>26.988099999999999</v>
      </c>
      <c r="AF32">
        <v>0.06</v>
      </c>
      <c r="AG32">
        <f t="shared" si="3"/>
        <v>-2.8134107167600364</v>
      </c>
      <c r="AI32">
        <v>27.424099999999999</v>
      </c>
      <c r="AJ32">
        <v>0.98850000000000005</v>
      </c>
      <c r="AN32" s="18">
        <v>9.532</v>
      </c>
      <c r="AO32" s="18">
        <v>-1.1129100000000001</v>
      </c>
      <c r="AT32" s="18">
        <v>9.532</v>
      </c>
      <c r="AU32">
        <f t="shared" si="0"/>
        <v>0.32860133851505546</v>
      </c>
    </row>
    <row r="33" spans="5:47" x14ac:dyDescent="0.3">
      <c r="E33">
        <v>27.911300000000001</v>
      </c>
      <c r="F33">
        <v>4.8500000000000001E-2</v>
      </c>
      <c r="G33">
        <f t="shared" si="1"/>
        <v>-3.0261914810386994</v>
      </c>
      <c r="I33">
        <v>28.249700000000001</v>
      </c>
      <c r="J33">
        <v>0.82089999999999996</v>
      </c>
      <c r="R33">
        <v>27.9802</v>
      </c>
      <c r="S33">
        <v>4.9000000000000002E-2</v>
      </c>
      <c r="T33">
        <f t="shared" si="2"/>
        <v>-3.0159349808715104</v>
      </c>
      <c r="V33">
        <v>28.319400000000002</v>
      </c>
      <c r="W33">
        <v>0.82140000000000002</v>
      </c>
      <c r="AE33">
        <v>27.988800000000001</v>
      </c>
      <c r="AF33">
        <v>4.9599999999999998E-2</v>
      </c>
      <c r="AG33">
        <f t="shared" si="3"/>
        <v>-3.0037644452512553</v>
      </c>
      <c r="AI33">
        <v>28.3294</v>
      </c>
      <c r="AJ33">
        <v>0.82220000000000004</v>
      </c>
      <c r="AN33" s="18">
        <v>9.6010000000000009</v>
      </c>
      <c r="AO33" s="18">
        <v>-1.1032200000000001</v>
      </c>
      <c r="AT33" s="18">
        <v>9.6010000000000009</v>
      </c>
      <c r="AU33">
        <f t="shared" si="0"/>
        <v>0.33180096262811448</v>
      </c>
    </row>
    <row r="34" spans="5:47" x14ac:dyDescent="0.3">
      <c r="E34">
        <v>28.734100000000002</v>
      </c>
      <c r="F34">
        <v>4.7300000000000002E-2</v>
      </c>
      <c r="G34">
        <f t="shared" si="1"/>
        <v>-3.0512449834842497</v>
      </c>
      <c r="I34">
        <v>29.163599999999999</v>
      </c>
      <c r="J34">
        <v>1.0071000000000001</v>
      </c>
      <c r="R34">
        <v>28.803000000000001</v>
      </c>
      <c r="S34">
        <v>4.8000000000000001E-2</v>
      </c>
      <c r="T34">
        <f t="shared" si="2"/>
        <v>-3.0365542680742461</v>
      </c>
      <c r="V34">
        <v>29.233799999999999</v>
      </c>
      <c r="W34">
        <v>1.0074000000000001</v>
      </c>
      <c r="AE34">
        <v>28.812899999999999</v>
      </c>
      <c r="AF34">
        <v>4.8300000000000003E-2</v>
      </c>
      <c r="AG34">
        <f t="shared" si="3"/>
        <v>-3.03032371832361</v>
      </c>
      <c r="AI34">
        <v>29.2437</v>
      </c>
      <c r="AJ34">
        <v>1.0065</v>
      </c>
      <c r="AN34" s="18">
        <v>9.6094000000000008</v>
      </c>
      <c r="AO34" s="18">
        <v>-1.10806</v>
      </c>
      <c r="AT34" s="18">
        <v>9.6094000000000008</v>
      </c>
      <c r="AU34">
        <f t="shared" si="0"/>
        <v>0.33019892602496187</v>
      </c>
    </row>
    <row r="35" spans="5:47" x14ac:dyDescent="0.3">
      <c r="E35">
        <v>29.758500000000002</v>
      </c>
      <c r="F35">
        <v>3.8300000000000001E-2</v>
      </c>
      <c r="G35">
        <f t="shared" si="1"/>
        <v>-3.2623053827955366</v>
      </c>
      <c r="I35">
        <v>30.064599999999999</v>
      </c>
      <c r="J35">
        <v>0.79490000000000005</v>
      </c>
      <c r="R35">
        <v>29.827500000000001</v>
      </c>
      <c r="S35">
        <v>3.8899999999999997E-2</v>
      </c>
      <c r="T35">
        <f t="shared" si="2"/>
        <v>-3.2467610283577364</v>
      </c>
      <c r="V35">
        <v>30.135200000000001</v>
      </c>
      <c r="W35">
        <v>0.79549999999999998</v>
      </c>
      <c r="AE35">
        <v>29.835999999999999</v>
      </c>
      <c r="AF35">
        <v>3.9300000000000002E-2</v>
      </c>
      <c r="AG35">
        <f t="shared" si="3"/>
        <v>-3.2365307601069215</v>
      </c>
      <c r="AI35">
        <v>30.145499999999998</v>
      </c>
      <c r="AJ35">
        <v>0.79700000000000004</v>
      </c>
      <c r="AN35" s="18">
        <v>10.4398</v>
      </c>
      <c r="AO35" s="18">
        <v>-1.14069</v>
      </c>
      <c r="AT35" s="18">
        <v>10.4398</v>
      </c>
      <c r="AU35">
        <f t="shared" si="0"/>
        <v>0.31959842280666123</v>
      </c>
    </row>
    <row r="36" spans="5:47" x14ac:dyDescent="0.3">
      <c r="E36">
        <v>30.555299999999999</v>
      </c>
      <c r="F36">
        <v>3.7600000000000001E-2</v>
      </c>
      <c r="G36">
        <f t="shared" si="1"/>
        <v>-3.2807512285862881</v>
      </c>
      <c r="I36">
        <v>30.977799999999998</v>
      </c>
      <c r="J36">
        <v>1.0314000000000001</v>
      </c>
      <c r="R36">
        <v>30.624700000000001</v>
      </c>
      <c r="S36">
        <v>3.8199999999999998E-2</v>
      </c>
      <c r="T36">
        <f t="shared" si="2"/>
        <v>-3.2649197633696074</v>
      </c>
      <c r="V36">
        <v>31.0487</v>
      </c>
      <c r="W36">
        <v>1.0315000000000001</v>
      </c>
      <c r="AE36">
        <v>30.634899999999998</v>
      </c>
      <c r="AF36">
        <v>3.85E-2</v>
      </c>
      <c r="AG36">
        <f t="shared" si="3"/>
        <v>-3.2570970376883985</v>
      </c>
      <c r="AI36">
        <v>31.059100000000001</v>
      </c>
      <c r="AJ36">
        <v>1.0302</v>
      </c>
      <c r="AN36" s="18">
        <v>10.5085</v>
      </c>
      <c r="AO36" s="18">
        <v>-1.1267</v>
      </c>
      <c r="AT36" s="18">
        <v>10.5085</v>
      </c>
      <c r="AU36">
        <f t="shared" si="0"/>
        <v>0.32410102702093252</v>
      </c>
    </row>
    <row r="37" spans="5:47" x14ac:dyDescent="0.3">
      <c r="E37">
        <v>31.611599999999999</v>
      </c>
      <c r="F37">
        <v>2.9600000000000001E-2</v>
      </c>
      <c r="G37">
        <f t="shared" si="1"/>
        <v>-3.5199809176521222</v>
      </c>
      <c r="I37">
        <v>31.872299999999999</v>
      </c>
      <c r="J37">
        <v>0.75760000000000005</v>
      </c>
      <c r="R37">
        <v>31.681100000000001</v>
      </c>
      <c r="S37">
        <v>0.03</v>
      </c>
      <c r="T37">
        <f t="shared" si="2"/>
        <v>-3.5065578973199818</v>
      </c>
      <c r="V37">
        <v>31.943999999999999</v>
      </c>
      <c r="W37">
        <v>0.7591</v>
      </c>
      <c r="AE37">
        <v>31.688700000000001</v>
      </c>
      <c r="AF37">
        <v>3.0599999999999999E-2</v>
      </c>
      <c r="AG37">
        <f t="shared" si="3"/>
        <v>-3.486755270023802</v>
      </c>
      <c r="AI37">
        <v>31.954799999999999</v>
      </c>
      <c r="AJ37">
        <v>0.76129999999999998</v>
      </c>
      <c r="AN37" s="18">
        <v>10.517200000000001</v>
      </c>
      <c r="AO37" s="18">
        <v>-1.1267</v>
      </c>
      <c r="AT37" s="18">
        <v>10.517200000000001</v>
      </c>
      <c r="AU37">
        <f t="shared" si="0"/>
        <v>0.32410102702093252</v>
      </c>
    </row>
    <row r="38" spans="5:47" x14ac:dyDescent="0.3">
      <c r="E38">
        <v>32.370699999999999</v>
      </c>
      <c r="F38">
        <v>2.93E-2</v>
      </c>
      <c r="G38">
        <f t="shared" si="1"/>
        <v>-3.5301677629591155</v>
      </c>
      <c r="I38">
        <v>32.783799999999999</v>
      </c>
      <c r="J38">
        <v>1.0654999999999999</v>
      </c>
      <c r="R38">
        <v>32.441099999999999</v>
      </c>
      <c r="S38">
        <v>2.98E-2</v>
      </c>
      <c r="T38">
        <f t="shared" si="2"/>
        <v>-3.5132468854707781</v>
      </c>
      <c r="V38">
        <v>32.856000000000002</v>
      </c>
      <c r="W38">
        <v>1.0648</v>
      </c>
      <c r="AE38">
        <v>32.451900000000002</v>
      </c>
      <c r="AF38">
        <v>3.0099999999999998E-2</v>
      </c>
      <c r="AG38">
        <f t="shared" si="3"/>
        <v>-3.5032301072273069</v>
      </c>
      <c r="AI38">
        <v>32.8673</v>
      </c>
      <c r="AJ38">
        <v>1.0636000000000001</v>
      </c>
      <c r="AN38" s="18">
        <v>11.366300000000001</v>
      </c>
      <c r="AO38" s="18">
        <v>-1.2887999999999999</v>
      </c>
      <c r="AT38" s="18">
        <v>11.366300000000001</v>
      </c>
      <c r="AU38">
        <f t="shared" si="0"/>
        <v>0.27560130630372565</v>
      </c>
    </row>
    <row r="39" spans="5:47" x14ac:dyDescent="0.3">
      <c r="E39">
        <v>33.478499999999997</v>
      </c>
      <c r="F39">
        <v>2.1600000000000001E-2</v>
      </c>
      <c r="G39">
        <f t="shared" si="1"/>
        <v>-3.8350619642920178</v>
      </c>
      <c r="I39">
        <v>33.667400000000001</v>
      </c>
      <c r="J39">
        <v>0.7016</v>
      </c>
      <c r="R39">
        <v>33.546799999999998</v>
      </c>
      <c r="S39">
        <v>2.2100000000000002E-2</v>
      </c>
      <c r="T39">
        <f t="shared" si="2"/>
        <v>-3.8121776704584298</v>
      </c>
      <c r="V39">
        <v>33.740299999999998</v>
      </c>
      <c r="W39">
        <v>0.70379999999999998</v>
      </c>
      <c r="AE39">
        <v>33.554499999999997</v>
      </c>
      <c r="AF39">
        <v>2.2499999999999999E-2</v>
      </c>
      <c r="AG39">
        <f t="shared" si="3"/>
        <v>-3.7942399697717626</v>
      </c>
      <c r="AI39">
        <v>33.752699999999997</v>
      </c>
      <c r="AJ39">
        <v>0.70730000000000004</v>
      </c>
      <c r="AN39" s="18">
        <v>11.4352</v>
      </c>
      <c r="AO39" s="18">
        <v>-1.2848200000000001</v>
      </c>
      <c r="AT39" s="18">
        <v>11.4352</v>
      </c>
      <c r="AU39">
        <f t="shared" si="0"/>
        <v>0.27670038521903551</v>
      </c>
    </row>
    <row r="40" spans="5:47" x14ac:dyDescent="0.3">
      <c r="E40">
        <v>34.177</v>
      </c>
      <c r="F40">
        <v>2.1999999999999999E-2</v>
      </c>
      <c r="G40">
        <f t="shared" si="1"/>
        <v>-3.8167128256238212</v>
      </c>
      <c r="I40">
        <v>34.577599999999997</v>
      </c>
      <c r="J40">
        <v>1.1189</v>
      </c>
      <c r="R40">
        <v>34.247799999999998</v>
      </c>
      <c r="S40">
        <v>2.2499999999999999E-2</v>
      </c>
      <c r="T40">
        <f t="shared" si="2"/>
        <v>-3.7942399697717626</v>
      </c>
      <c r="V40">
        <v>34.650799999999997</v>
      </c>
      <c r="W40">
        <v>1.1173</v>
      </c>
      <c r="AE40">
        <v>34.260199999999998</v>
      </c>
      <c r="AF40">
        <v>2.2800000000000001E-2</v>
      </c>
      <c r="AG40">
        <f t="shared" si="3"/>
        <v>-3.7809947430217421</v>
      </c>
      <c r="AI40">
        <v>34.663699999999999</v>
      </c>
      <c r="AJ40">
        <v>1.1146</v>
      </c>
      <c r="AN40" s="18">
        <v>11.4437</v>
      </c>
      <c r="AO40" s="18">
        <v>-1.2768999999999999</v>
      </c>
      <c r="AT40" s="18">
        <v>11.4437</v>
      </c>
      <c r="AU40">
        <f t="shared" si="0"/>
        <v>0.27890055343539982</v>
      </c>
    </row>
    <row r="41" spans="5:47" x14ac:dyDescent="0.3">
      <c r="AN41" s="18">
        <v>12.270899999999999</v>
      </c>
      <c r="AO41" s="18">
        <v>-1.3082199999999999</v>
      </c>
      <c r="AT41" s="18">
        <v>12.270899999999999</v>
      </c>
      <c r="AU41">
        <f t="shared" si="0"/>
        <v>0.27030076378771756</v>
      </c>
    </row>
    <row r="42" spans="5:47" x14ac:dyDescent="0.3">
      <c r="AN42" s="18">
        <v>12.3398</v>
      </c>
      <c r="AO42" s="18">
        <v>-1.3004800000000001</v>
      </c>
      <c r="AT42" s="18">
        <v>12.3398</v>
      </c>
      <c r="AU42">
        <f t="shared" si="0"/>
        <v>0.27240100916399612</v>
      </c>
    </row>
    <row r="43" spans="5:47" x14ac:dyDescent="0.3">
      <c r="AN43" s="18">
        <v>12.3485</v>
      </c>
      <c r="AO43" s="18">
        <v>-1.3004800000000001</v>
      </c>
      <c r="AT43" s="18">
        <v>12.3485</v>
      </c>
      <c r="AU43">
        <f t="shared" si="0"/>
        <v>0.27240100916399612</v>
      </c>
    </row>
    <row r="44" spans="5:47" x14ac:dyDescent="0.3">
      <c r="AN44" s="18">
        <v>13.2013</v>
      </c>
      <c r="AO44" s="18">
        <v>-1.4618800000000001</v>
      </c>
      <c r="AT44" s="18">
        <v>13.2013</v>
      </c>
      <c r="AU44">
        <f t="shared" si="0"/>
        <v>0.23180008068414343</v>
      </c>
    </row>
    <row r="45" spans="5:47" x14ac:dyDescent="0.3">
      <c r="AN45" s="18">
        <v>13.270300000000001</v>
      </c>
      <c r="AO45" s="18">
        <v>-1.45201</v>
      </c>
      <c r="AT45" s="18">
        <v>13.270300000000001</v>
      </c>
      <c r="AU45">
        <f t="shared" si="0"/>
        <v>0.23409927534112376</v>
      </c>
    </row>
    <row r="46" spans="5:47" x14ac:dyDescent="0.3">
      <c r="AN46" s="18">
        <v>13.278700000000001</v>
      </c>
      <c r="AO46" s="18">
        <v>-1.4486000000000001</v>
      </c>
      <c r="AT46" s="18">
        <v>13.278700000000001</v>
      </c>
      <c r="AU46">
        <f t="shared" si="0"/>
        <v>0.23489891648332564</v>
      </c>
    </row>
    <row r="47" spans="5:47" x14ac:dyDescent="0.3">
      <c r="AN47" s="18">
        <v>14.102399999999999</v>
      </c>
      <c r="AO47" s="18">
        <v>-1.48811</v>
      </c>
      <c r="AT47" s="18">
        <v>14.102399999999999</v>
      </c>
      <c r="AU47">
        <f t="shared" si="0"/>
        <v>0.22579901263895144</v>
      </c>
    </row>
    <row r="48" spans="5:47" x14ac:dyDescent="0.3">
      <c r="AN48" s="18">
        <v>14.1713</v>
      </c>
      <c r="AO48" s="18">
        <v>-1.47841</v>
      </c>
      <c r="AT48" s="18">
        <v>14.1713</v>
      </c>
      <c r="AU48">
        <f t="shared" si="0"/>
        <v>0.22799992020632873</v>
      </c>
    </row>
    <row r="49" spans="40:47" x14ac:dyDescent="0.3">
      <c r="AN49" s="18">
        <v>14.18</v>
      </c>
      <c r="AO49" s="18">
        <v>-1.4749099999999999</v>
      </c>
      <c r="AT49" s="18">
        <v>14.18</v>
      </c>
      <c r="AU49">
        <f t="shared" si="0"/>
        <v>0.22879931805723816</v>
      </c>
    </row>
    <row r="50" spans="40:47" x14ac:dyDescent="0.3">
      <c r="AN50" s="18">
        <v>15.037000000000001</v>
      </c>
      <c r="AO50" s="18">
        <v>-1.6404099999999999</v>
      </c>
      <c r="AT50" s="18">
        <v>15.037000000000001</v>
      </c>
      <c r="AU50">
        <f t="shared" si="0"/>
        <v>0.19390052677534722</v>
      </c>
    </row>
    <row r="51" spans="40:47" x14ac:dyDescent="0.3">
      <c r="AN51" s="18">
        <v>15.106</v>
      </c>
      <c r="AO51" s="18">
        <v>-1.62913</v>
      </c>
      <c r="AT51" s="18">
        <v>15.106</v>
      </c>
      <c r="AU51">
        <f t="shared" si="0"/>
        <v>0.19610010702745514</v>
      </c>
    </row>
    <row r="52" spans="40:47" x14ac:dyDescent="0.3">
      <c r="AN52" s="18">
        <v>15.1145</v>
      </c>
      <c r="AO52" s="18">
        <v>-1.6265799999999999</v>
      </c>
      <c r="AT52" s="18">
        <v>15.1145</v>
      </c>
      <c r="AU52">
        <f t="shared" si="0"/>
        <v>0.19660080041312869</v>
      </c>
    </row>
    <row r="53" spans="40:47" x14ac:dyDescent="0.3">
      <c r="AN53" s="18">
        <v>15.9337</v>
      </c>
      <c r="AO53" s="18">
        <v>-1.6649499999999999</v>
      </c>
      <c r="AT53" s="18">
        <v>15.9337</v>
      </c>
      <c r="AU53">
        <f t="shared" si="0"/>
        <v>0.18920011775137341</v>
      </c>
    </row>
    <row r="54" spans="40:47" x14ac:dyDescent="0.3">
      <c r="AN54" s="18">
        <v>16.002600000000001</v>
      </c>
      <c r="AO54" s="18">
        <v>-1.6570499999999999</v>
      </c>
      <c r="AT54" s="18">
        <v>16.002600000000001</v>
      </c>
      <c r="AU54">
        <f t="shared" si="0"/>
        <v>0.19070071824921075</v>
      </c>
    </row>
    <row r="55" spans="40:47" x14ac:dyDescent="0.3">
      <c r="AN55" s="18">
        <v>16.011399999999998</v>
      </c>
      <c r="AO55" s="18">
        <v>-1.6513</v>
      </c>
      <c r="AT55" s="18">
        <v>16.011399999999998</v>
      </c>
      <c r="AU55">
        <f t="shared" si="0"/>
        <v>0.19180040595142051</v>
      </c>
    </row>
    <row r="56" spans="40:47" x14ac:dyDescent="0.3">
      <c r="AN56" s="18">
        <v>16.8734</v>
      </c>
      <c r="AO56" s="18">
        <v>-1.8220099999999999</v>
      </c>
      <c r="AT56" s="18">
        <v>16.8734</v>
      </c>
      <c r="AU56">
        <f t="shared" si="0"/>
        <v>0.16170040625544094</v>
      </c>
    </row>
    <row r="57" spans="40:47" x14ac:dyDescent="0.3">
      <c r="AN57" s="18">
        <v>16.942299999999999</v>
      </c>
      <c r="AO57" s="18">
        <v>-1.8085</v>
      </c>
      <c r="AT57" s="18">
        <v>16.942299999999999</v>
      </c>
      <c r="AU57">
        <f t="shared" si="0"/>
        <v>0.163899802210902</v>
      </c>
    </row>
    <row r="58" spans="40:47" x14ac:dyDescent="0.3">
      <c r="AN58" s="18">
        <v>16.950900000000001</v>
      </c>
      <c r="AO58" s="18">
        <v>-1.8085</v>
      </c>
      <c r="AT58" s="18">
        <v>16.950900000000001</v>
      </c>
      <c r="AU58">
        <f t="shared" si="0"/>
        <v>0.163899802210902</v>
      </c>
    </row>
    <row r="59" spans="40:47" x14ac:dyDescent="0.3">
      <c r="AN59" s="18">
        <v>17.764800000000001</v>
      </c>
      <c r="AO59" s="18">
        <v>-1.8470599999999999</v>
      </c>
      <c r="AT59" s="18">
        <v>17.764800000000001</v>
      </c>
      <c r="AU59">
        <f t="shared" si="0"/>
        <v>0.15770012379662146</v>
      </c>
    </row>
    <row r="60" spans="40:47" x14ac:dyDescent="0.3">
      <c r="AN60" s="18">
        <v>17.8337</v>
      </c>
      <c r="AO60" s="18">
        <v>-1.8338300000000001</v>
      </c>
      <c r="AT60" s="18">
        <v>17.8337</v>
      </c>
      <c r="AU60">
        <f t="shared" si="0"/>
        <v>0.15980035885526697</v>
      </c>
    </row>
    <row r="61" spans="40:47" x14ac:dyDescent="0.3">
      <c r="AN61" s="18">
        <v>17.842600000000001</v>
      </c>
      <c r="AO61" s="18">
        <v>-1.8338300000000001</v>
      </c>
      <c r="AT61" s="18">
        <v>17.842600000000001</v>
      </c>
      <c r="AU61">
        <f t="shared" si="0"/>
        <v>0.15980035885526697</v>
      </c>
    </row>
    <row r="62" spans="40:47" x14ac:dyDescent="0.3">
      <c r="AN62" s="18">
        <v>18.7103</v>
      </c>
      <c r="AO62" s="18">
        <v>-2.0069300000000001</v>
      </c>
      <c r="AT62" s="18">
        <v>18.7103</v>
      </c>
      <c r="AU62">
        <f t="shared" si="0"/>
        <v>0.1344006519616123</v>
      </c>
    </row>
    <row r="63" spans="40:47" x14ac:dyDescent="0.3">
      <c r="AN63" s="18">
        <v>18.779199999999999</v>
      </c>
      <c r="AO63" s="18">
        <v>-1.99143</v>
      </c>
      <c r="AT63" s="18">
        <v>18.779199999999999</v>
      </c>
      <c r="AU63">
        <f t="shared" si="0"/>
        <v>0.13650009068477736</v>
      </c>
    </row>
    <row r="64" spans="40:47" x14ac:dyDescent="0.3">
      <c r="AN64" s="18">
        <v>18.787700000000001</v>
      </c>
      <c r="AO64" s="18">
        <v>-1.98997</v>
      </c>
      <c r="AT64" s="18">
        <v>18.787700000000001</v>
      </c>
      <c r="AU64">
        <f t="shared" si="0"/>
        <v>0.13669952636980079</v>
      </c>
    </row>
    <row r="65" spans="40:47" x14ac:dyDescent="0.3">
      <c r="AN65" s="18">
        <v>19.595600000000001</v>
      </c>
      <c r="AO65" s="18">
        <v>-2.0356200000000002</v>
      </c>
      <c r="AT65" s="18">
        <v>19.595600000000001</v>
      </c>
      <c r="AU65">
        <f t="shared" si="0"/>
        <v>0.13059948571647129</v>
      </c>
    </row>
    <row r="66" spans="40:47" x14ac:dyDescent="0.3">
      <c r="AN66" s="18">
        <v>19.6645</v>
      </c>
      <c r="AO66" s="18">
        <v>-2.01891</v>
      </c>
      <c r="AT66" s="18">
        <v>19.6645</v>
      </c>
      <c r="AU66">
        <f t="shared" si="0"/>
        <v>0.13280013836967799</v>
      </c>
    </row>
    <row r="67" spans="40:47" x14ac:dyDescent="0.3">
      <c r="AN67" s="18">
        <v>19.673300000000001</v>
      </c>
      <c r="AO67" s="18">
        <v>-2.0166499999999998</v>
      </c>
      <c r="AT67" s="18">
        <v>19.673300000000001</v>
      </c>
      <c r="AU67">
        <f t="shared" ref="AU67:AU115" si="4">EXP(AO67)</f>
        <v>0.13310060608302052</v>
      </c>
    </row>
    <row r="68" spans="40:47" x14ac:dyDescent="0.3">
      <c r="AN68" s="18">
        <v>20.547899999999998</v>
      </c>
      <c r="AO68" s="18">
        <v>-2.1973199999999999</v>
      </c>
      <c r="AT68" s="18">
        <v>20.547899999999998</v>
      </c>
      <c r="AU68">
        <f t="shared" si="4"/>
        <v>0.11110050909875745</v>
      </c>
    </row>
    <row r="69" spans="40:47" x14ac:dyDescent="0.3">
      <c r="AN69" s="18">
        <v>20.616800000000001</v>
      </c>
      <c r="AO69" s="18">
        <v>-2.1812499999999999</v>
      </c>
      <c r="AT69" s="18">
        <v>20.616800000000001</v>
      </c>
      <c r="AU69">
        <f t="shared" si="4"/>
        <v>0.11290031700405924</v>
      </c>
    </row>
    <row r="70" spans="40:47" x14ac:dyDescent="0.3">
      <c r="AN70" s="18">
        <v>20.625299999999999</v>
      </c>
      <c r="AO70" s="18">
        <v>-2.1794799999999999</v>
      </c>
      <c r="AT70" s="18">
        <v>20.625299999999999</v>
      </c>
      <c r="AU70">
        <f t="shared" si="4"/>
        <v>0.11310032752224729</v>
      </c>
    </row>
    <row r="71" spans="40:47" x14ac:dyDescent="0.3">
      <c r="AN71" s="18">
        <v>21.425899999999999</v>
      </c>
      <c r="AO71" s="18">
        <v>-2.2256200000000002</v>
      </c>
      <c r="AT71" s="18">
        <v>21.425899999999999</v>
      </c>
      <c r="AU71">
        <f t="shared" si="4"/>
        <v>0.10800043760154161</v>
      </c>
    </row>
    <row r="72" spans="40:47" x14ac:dyDescent="0.3">
      <c r="AN72" s="18">
        <v>21.494499999999999</v>
      </c>
      <c r="AO72" s="18">
        <v>-2.2127400000000002</v>
      </c>
      <c r="AT72" s="18">
        <v>21.494499999999999</v>
      </c>
      <c r="AU72">
        <f t="shared" si="4"/>
        <v>0.10940048015702532</v>
      </c>
    </row>
    <row r="73" spans="40:47" x14ac:dyDescent="0.3">
      <c r="AN73" s="18">
        <v>21.503499999999999</v>
      </c>
      <c r="AO73" s="18">
        <v>-2.2063700000000002</v>
      </c>
      <c r="AT73" s="18">
        <v>21.503499999999999</v>
      </c>
      <c r="AU73">
        <f t="shared" si="4"/>
        <v>0.11009958550219087</v>
      </c>
    </row>
    <row r="74" spans="40:47" x14ac:dyDescent="0.3">
      <c r="AN74" s="18">
        <v>22.386600000000001</v>
      </c>
      <c r="AO74" s="18">
        <v>-2.39032</v>
      </c>
      <c r="AT74" s="18">
        <v>22.386600000000001</v>
      </c>
      <c r="AU74">
        <f t="shared" si="4"/>
        <v>9.1600367069603492E-2</v>
      </c>
    </row>
    <row r="75" spans="40:47" x14ac:dyDescent="0.3">
      <c r="AN75" s="18">
        <v>22.455300000000001</v>
      </c>
      <c r="AO75" s="18">
        <v>-2.3827099999999999</v>
      </c>
      <c r="AT75" s="18">
        <v>22.455300000000001</v>
      </c>
      <c r="AU75">
        <f t="shared" si="4"/>
        <v>9.2300104988848136E-2</v>
      </c>
    </row>
    <row r="76" spans="40:47" x14ac:dyDescent="0.3">
      <c r="AN76" s="18">
        <v>22.463699999999999</v>
      </c>
      <c r="AO76" s="18">
        <v>-2.3730099999999998</v>
      </c>
      <c r="AT76" s="18">
        <v>22.463699999999999</v>
      </c>
      <c r="AU76">
        <f t="shared" si="4"/>
        <v>9.3199772339761205E-2</v>
      </c>
    </row>
    <row r="77" spans="40:47" x14ac:dyDescent="0.3">
      <c r="AN77" s="18">
        <v>23.255199999999999</v>
      </c>
      <c r="AO77" s="18">
        <v>-2.4224999999999999</v>
      </c>
      <c r="AT77" s="18">
        <v>23.255199999999999</v>
      </c>
      <c r="AU77">
        <f t="shared" si="4"/>
        <v>8.8699591064370378E-2</v>
      </c>
    </row>
    <row r="78" spans="40:47" x14ac:dyDescent="0.3">
      <c r="AN78" s="18">
        <v>23.323499999999999</v>
      </c>
      <c r="AO78" s="18">
        <v>-2.4090600000000002</v>
      </c>
      <c r="AT78" s="18">
        <v>23.323499999999999</v>
      </c>
      <c r="AU78">
        <f t="shared" si="4"/>
        <v>8.9899760641978799E-2</v>
      </c>
    </row>
    <row r="79" spans="40:47" x14ac:dyDescent="0.3">
      <c r="AN79" s="18">
        <v>23.332699999999999</v>
      </c>
      <c r="AO79" s="18">
        <v>-2.40462</v>
      </c>
      <c r="AT79" s="18">
        <v>23.332699999999999</v>
      </c>
      <c r="AU79">
        <f t="shared" si="4"/>
        <v>9.0299803016110375E-2</v>
      </c>
    </row>
    <row r="80" spans="40:47" x14ac:dyDescent="0.3">
      <c r="AN80" s="18">
        <v>24.226500000000001</v>
      </c>
      <c r="AO80" s="18">
        <v>-2.5956100000000002</v>
      </c>
      <c r="AT80" s="18">
        <v>24.226500000000001</v>
      </c>
      <c r="AU80">
        <f t="shared" si="4"/>
        <v>7.4600355975071975E-2</v>
      </c>
    </row>
    <row r="81" spans="40:47" x14ac:dyDescent="0.3">
      <c r="AN81" s="18">
        <v>24.294799999999999</v>
      </c>
      <c r="AO81" s="18">
        <v>-2.5862799999999999</v>
      </c>
      <c r="AT81" s="18">
        <v>24.294799999999999</v>
      </c>
      <c r="AU81">
        <f t="shared" si="4"/>
        <v>7.5299634357362324E-2</v>
      </c>
    </row>
    <row r="82" spans="40:47" x14ac:dyDescent="0.3">
      <c r="AN82" s="18">
        <v>24.3032</v>
      </c>
      <c r="AO82" s="18">
        <v>-2.57308</v>
      </c>
      <c r="AT82" s="18">
        <v>24.3032</v>
      </c>
      <c r="AU82">
        <f t="shared" si="4"/>
        <v>7.6300178594987694E-2</v>
      </c>
    </row>
    <row r="83" spans="40:47" x14ac:dyDescent="0.3">
      <c r="AN83" s="18">
        <v>25.083300000000001</v>
      </c>
      <c r="AO83" s="18">
        <v>-2.6227900000000002</v>
      </c>
      <c r="AT83" s="18">
        <v>25.083300000000001</v>
      </c>
      <c r="AU83">
        <f t="shared" si="4"/>
        <v>7.2600025929195289E-2</v>
      </c>
    </row>
    <row r="84" spans="40:47" x14ac:dyDescent="0.3">
      <c r="AN84" s="18">
        <v>25.151499999999999</v>
      </c>
      <c r="AO84" s="18">
        <v>-2.6104699999999998</v>
      </c>
      <c r="AT84" s="18">
        <v>25.151499999999999</v>
      </c>
      <c r="AU84">
        <f t="shared" si="4"/>
        <v>7.3499990648106542E-2</v>
      </c>
    </row>
    <row r="85" spans="40:47" x14ac:dyDescent="0.3">
      <c r="AN85" s="18">
        <v>25.161100000000001</v>
      </c>
      <c r="AO85" s="18">
        <v>-2.6050399999999998</v>
      </c>
      <c r="AT85" s="18">
        <v>25.161100000000001</v>
      </c>
      <c r="AU85">
        <f t="shared" si="4"/>
        <v>7.390018113118979E-2</v>
      </c>
    </row>
    <row r="86" spans="40:47" x14ac:dyDescent="0.3">
      <c r="AN86" s="18">
        <v>26.067799999999998</v>
      </c>
      <c r="AO86" s="18">
        <v>-2.8034599999999998</v>
      </c>
      <c r="AT86" s="18">
        <v>26.067799999999998</v>
      </c>
      <c r="AU86">
        <f t="shared" si="4"/>
        <v>6.0600023385960738E-2</v>
      </c>
    </row>
    <row r="87" spans="40:47" x14ac:dyDescent="0.3">
      <c r="AN87" s="18">
        <v>26.135999999999999</v>
      </c>
      <c r="AO87" s="18">
        <v>-2.7952400000000002</v>
      </c>
      <c r="AT87" s="18">
        <v>26.135999999999999</v>
      </c>
      <c r="AU87">
        <f t="shared" si="4"/>
        <v>6.1100208522716103E-2</v>
      </c>
    </row>
    <row r="88" spans="40:47" x14ac:dyDescent="0.3">
      <c r="AN88" s="18">
        <v>26.1448</v>
      </c>
      <c r="AO88" s="18">
        <v>-2.7838500000000002</v>
      </c>
      <c r="AT88" s="18">
        <v>26.1448</v>
      </c>
      <c r="AU88">
        <f t="shared" si="4"/>
        <v>6.1800118317356052E-2</v>
      </c>
    </row>
    <row r="89" spans="40:47" x14ac:dyDescent="0.3">
      <c r="AN89" s="18">
        <v>26.909800000000001</v>
      </c>
      <c r="AO89" s="18">
        <v>-2.8319100000000001</v>
      </c>
      <c r="AT89" s="18">
        <v>26.909800000000001</v>
      </c>
      <c r="AU89">
        <f t="shared" si="4"/>
        <v>5.8900246692835313E-2</v>
      </c>
    </row>
    <row r="90" spans="40:47" x14ac:dyDescent="0.3">
      <c r="AN90" s="18">
        <v>26.978300000000001</v>
      </c>
      <c r="AO90" s="18">
        <v>-2.8201000000000001</v>
      </c>
      <c r="AT90" s="18">
        <v>26.978300000000001</v>
      </c>
      <c r="AU90">
        <f t="shared" si="4"/>
        <v>5.959998241268824E-2</v>
      </c>
    </row>
    <row r="91" spans="40:47" x14ac:dyDescent="0.3">
      <c r="AN91" s="18">
        <v>26.988099999999999</v>
      </c>
      <c r="AO91" s="18">
        <v>-2.8134100000000002</v>
      </c>
      <c r="AT91" s="18">
        <v>26.988099999999999</v>
      </c>
      <c r="AU91">
        <f t="shared" si="4"/>
        <v>6.0000043005617586E-2</v>
      </c>
    </row>
    <row r="92" spans="40:47" x14ac:dyDescent="0.3">
      <c r="AN92" s="18">
        <v>27.911300000000001</v>
      </c>
      <c r="AO92" s="18">
        <v>-3.0261900000000002</v>
      </c>
      <c r="AT92" s="18">
        <v>27.911300000000001</v>
      </c>
      <c r="AU92">
        <f t="shared" si="4"/>
        <v>4.8500071830430112E-2</v>
      </c>
    </row>
    <row r="93" spans="40:47" x14ac:dyDescent="0.3">
      <c r="AN93" s="18">
        <v>27.9802</v>
      </c>
      <c r="AO93" s="18">
        <v>-3.01593</v>
      </c>
      <c r="AT93" s="18">
        <v>27.9802</v>
      </c>
      <c r="AU93">
        <f t="shared" si="4"/>
        <v>4.9000244063311833E-2</v>
      </c>
    </row>
    <row r="94" spans="40:47" x14ac:dyDescent="0.3">
      <c r="AN94" s="18">
        <v>27.988800000000001</v>
      </c>
      <c r="AO94" s="18">
        <v>-3.0037600000000002</v>
      </c>
      <c r="AT94" s="18">
        <v>27.988800000000001</v>
      </c>
      <c r="AU94">
        <f t="shared" si="4"/>
        <v>4.9600220484952308E-2</v>
      </c>
    </row>
    <row r="95" spans="40:47" x14ac:dyDescent="0.3">
      <c r="AN95" s="18">
        <v>28.734100000000002</v>
      </c>
      <c r="AO95" s="18">
        <v>-3.05124</v>
      </c>
      <c r="AT95" s="18">
        <v>28.734100000000002</v>
      </c>
      <c r="AU95">
        <f t="shared" si="4"/>
        <v>4.7300235719392368E-2</v>
      </c>
    </row>
    <row r="96" spans="40:47" x14ac:dyDescent="0.3">
      <c r="AN96" s="18">
        <v>28.803000000000001</v>
      </c>
      <c r="AO96" s="18">
        <v>-3.0365500000000001</v>
      </c>
      <c r="AT96" s="18">
        <v>28.803000000000001</v>
      </c>
      <c r="AU96">
        <f t="shared" si="4"/>
        <v>4.8000204868001002E-2</v>
      </c>
    </row>
    <row r="97" spans="40:47" x14ac:dyDescent="0.3">
      <c r="AN97" s="18">
        <v>28.812899999999999</v>
      </c>
      <c r="AO97" s="18">
        <v>-3.0303200000000001</v>
      </c>
      <c r="AT97" s="18">
        <v>28.812899999999999</v>
      </c>
      <c r="AU97">
        <f t="shared" si="4"/>
        <v>4.8300179595364257E-2</v>
      </c>
    </row>
    <row r="98" spans="40:47" x14ac:dyDescent="0.3">
      <c r="AN98" s="18">
        <v>29.758500000000002</v>
      </c>
      <c r="AO98" s="18">
        <v>-3.2623099999999998</v>
      </c>
      <c r="AT98" s="18">
        <v>29.758500000000002</v>
      </c>
      <c r="AU98">
        <f t="shared" si="4"/>
        <v>3.8299823161477314E-2</v>
      </c>
    </row>
    <row r="99" spans="40:47" x14ac:dyDescent="0.3">
      <c r="AN99" s="18">
        <v>29.827500000000001</v>
      </c>
      <c r="AO99" s="18">
        <v>-3.2467600000000001</v>
      </c>
      <c r="AT99" s="18">
        <v>29.827500000000001</v>
      </c>
      <c r="AU99">
        <f t="shared" si="4"/>
        <v>3.8900040003136516E-2</v>
      </c>
    </row>
    <row r="100" spans="40:47" x14ac:dyDescent="0.3">
      <c r="AN100" s="18">
        <v>29.835999999999999</v>
      </c>
      <c r="AO100" s="18">
        <v>-3.2365300000000001</v>
      </c>
      <c r="AT100" s="18">
        <v>29.835999999999999</v>
      </c>
      <c r="AU100">
        <f t="shared" si="4"/>
        <v>3.9300029872213364E-2</v>
      </c>
    </row>
    <row r="101" spans="40:47" x14ac:dyDescent="0.3">
      <c r="AN101" s="18">
        <v>30.555299999999999</v>
      </c>
      <c r="AO101" s="18">
        <v>-3.2807499999999998</v>
      </c>
      <c r="AT101" s="18">
        <v>30.555299999999999</v>
      </c>
      <c r="AU101">
        <f t="shared" si="4"/>
        <v>3.7600046194872817E-2</v>
      </c>
    </row>
    <row r="102" spans="40:47" x14ac:dyDescent="0.3">
      <c r="AN102" s="18">
        <v>30.624700000000001</v>
      </c>
      <c r="AO102" s="18">
        <v>-3.26492</v>
      </c>
      <c r="AT102" s="18">
        <v>30.624700000000001</v>
      </c>
      <c r="AU102">
        <f t="shared" si="4"/>
        <v>3.8199990960720076E-2</v>
      </c>
    </row>
    <row r="103" spans="40:47" x14ac:dyDescent="0.3">
      <c r="AN103" s="18">
        <v>30.634899999999998</v>
      </c>
      <c r="AO103" s="18">
        <v>-3.2570999999999999</v>
      </c>
      <c r="AT103" s="18">
        <v>30.634899999999998</v>
      </c>
      <c r="AU103">
        <f t="shared" si="4"/>
        <v>3.849988595117227E-2</v>
      </c>
    </row>
    <row r="104" spans="40:47" x14ac:dyDescent="0.3">
      <c r="AN104" s="18">
        <v>31.611599999999999</v>
      </c>
      <c r="AO104" s="18">
        <v>-3.5199799999999999</v>
      </c>
      <c r="AT104" s="18">
        <v>31.611599999999999</v>
      </c>
      <c r="AU104">
        <f t="shared" si="4"/>
        <v>2.9600027162515287E-2</v>
      </c>
    </row>
    <row r="105" spans="40:47" x14ac:dyDescent="0.3">
      <c r="AN105" s="18">
        <v>31.681100000000001</v>
      </c>
      <c r="AO105" s="18">
        <v>-3.5065599999999999</v>
      </c>
      <c r="AT105" s="18">
        <v>31.681100000000001</v>
      </c>
      <c r="AU105">
        <f t="shared" si="4"/>
        <v>2.9999936919665772E-2</v>
      </c>
    </row>
    <row r="106" spans="40:47" x14ac:dyDescent="0.3">
      <c r="AN106" s="18">
        <v>31.688700000000001</v>
      </c>
      <c r="AO106" s="18">
        <v>-3.4867599999999999</v>
      </c>
      <c r="AT106" s="18">
        <v>31.688700000000001</v>
      </c>
      <c r="AU106">
        <f t="shared" si="4"/>
        <v>3.0599855263070647E-2</v>
      </c>
    </row>
    <row r="107" spans="40:47" x14ac:dyDescent="0.3">
      <c r="AN107" s="18">
        <v>32.370699999999999</v>
      </c>
      <c r="AO107" s="18">
        <v>-3.53017</v>
      </c>
      <c r="AT107" s="18">
        <v>32.370699999999999</v>
      </c>
      <c r="AU107">
        <f t="shared" si="4"/>
        <v>2.9299934454775394E-2</v>
      </c>
    </row>
    <row r="108" spans="40:47" x14ac:dyDescent="0.3">
      <c r="AN108" s="18">
        <v>32.441099999999999</v>
      </c>
      <c r="AO108" s="18">
        <v>-3.5132500000000002</v>
      </c>
      <c r="AT108" s="18">
        <v>32.441099999999999</v>
      </c>
      <c r="AU108">
        <f t="shared" si="4"/>
        <v>2.9799907187173721E-2</v>
      </c>
    </row>
    <row r="109" spans="40:47" x14ac:dyDescent="0.3">
      <c r="AN109" s="18">
        <v>32.451900000000002</v>
      </c>
      <c r="AO109" s="18">
        <v>-3.5032299999999998</v>
      </c>
      <c r="AT109" s="18">
        <v>32.451900000000002</v>
      </c>
      <c r="AU109">
        <f t="shared" si="4"/>
        <v>3.0100003227542117E-2</v>
      </c>
    </row>
    <row r="110" spans="40:47" x14ac:dyDescent="0.3">
      <c r="AN110" s="18">
        <v>33.478499999999997</v>
      </c>
      <c r="AO110" s="18">
        <v>-3.8350599999999999</v>
      </c>
      <c r="AT110" s="18">
        <v>33.478499999999997</v>
      </c>
      <c r="AU110">
        <f t="shared" si="4"/>
        <v>2.1600042428749255E-2</v>
      </c>
    </row>
    <row r="111" spans="40:47" x14ac:dyDescent="0.3">
      <c r="AN111" s="18">
        <v>33.546799999999998</v>
      </c>
      <c r="AO111" s="18">
        <v>-3.8121800000000001</v>
      </c>
      <c r="AT111" s="18">
        <v>33.546799999999998</v>
      </c>
      <c r="AU111">
        <f t="shared" si="4"/>
        <v>2.2099948517191263E-2</v>
      </c>
    </row>
    <row r="112" spans="40:47" x14ac:dyDescent="0.3">
      <c r="AN112" s="18">
        <v>33.554499999999997</v>
      </c>
      <c r="AO112" s="18">
        <v>-3.7942399999999998</v>
      </c>
      <c r="AT112" s="18">
        <v>33.554499999999997</v>
      </c>
      <c r="AU112">
        <f t="shared" si="4"/>
        <v>2.2499999319864673E-2</v>
      </c>
    </row>
    <row r="113" spans="40:47" x14ac:dyDescent="0.3">
      <c r="AN113" s="18">
        <v>34.177</v>
      </c>
      <c r="AO113" s="18">
        <v>-3.81671</v>
      </c>
      <c r="AT113" s="18">
        <v>34.177</v>
      </c>
      <c r="AU113">
        <f t="shared" si="4"/>
        <v>2.2000062163811892E-2</v>
      </c>
    </row>
    <row r="114" spans="40:47" x14ac:dyDescent="0.3">
      <c r="AN114" s="18">
        <v>34.247799999999998</v>
      </c>
      <c r="AO114" s="18">
        <v>-3.7942399999999998</v>
      </c>
      <c r="AT114" s="18">
        <v>34.247799999999998</v>
      </c>
      <c r="AU114">
        <f t="shared" si="4"/>
        <v>2.2499999319864673E-2</v>
      </c>
    </row>
    <row r="115" spans="40:47" x14ac:dyDescent="0.3">
      <c r="AN115" s="18">
        <v>34.260199999999998</v>
      </c>
      <c r="AO115" s="18">
        <v>-3.7809900000000001</v>
      </c>
      <c r="AT115" s="18">
        <v>34.260199999999998</v>
      </c>
      <c r="AU115">
        <f t="shared" si="4"/>
        <v>2.2800108141152173E-2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21C96-A5D4-43E8-9BF4-8BB7B59ACA08}">
  <dimension ref="A1:AU67"/>
  <sheetViews>
    <sheetView topLeftCell="AJ42" workbookViewId="0">
      <selection activeCell="AT2" sqref="AT2:AU67"/>
    </sheetView>
  </sheetViews>
  <sheetFormatPr defaultRowHeight="14.4" x14ac:dyDescent="0.3"/>
  <cols>
    <col min="12" max="12" width="9.109375" style="1"/>
    <col min="25" max="25" width="9.109375" style="1"/>
    <col min="38" max="38" width="9.109375" style="1"/>
  </cols>
  <sheetData>
    <row r="1" spans="1:47" x14ac:dyDescent="0.3">
      <c r="A1" t="s">
        <v>112</v>
      </c>
      <c r="E1" t="s">
        <v>113</v>
      </c>
      <c r="I1" t="s">
        <v>114</v>
      </c>
      <c r="N1" t="s">
        <v>115</v>
      </c>
      <c r="R1" t="s">
        <v>116</v>
      </c>
      <c r="V1" t="s">
        <v>117</v>
      </c>
      <c r="AA1" t="s">
        <v>118</v>
      </c>
      <c r="AE1" t="s">
        <v>119</v>
      </c>
      <c r="AI1" t="s">
        <v>120</v>
      </c>
      <c r="AN1" s="18" t="s">
        <v>101</v>
      </c>
      <c r="AO1" s="18" t="s">
        <v>102</v>
      </c>
    </row>
    <row r="2" spans="1:47" x14ac:dyDescent="0.3">
      <c r="A2" t="s">
        <v>40</v>
      </c>
      <c r="B2" t="s">
        <v>41</v>
      </c>
      <c r="E2" t="s">
        <v>40</v>
      </c>
      <c r="F2" t="s">
        <v>42</v>
      </c>
      <c r="G2" t="s">
        <v>54</v>
      </c>
      <c r="I2" t="s">
        <v>40</v>
      </c>
      <c r="J2" t="s">
        <v>41</v>
      </c>
      <c r="N2" t="s">
        <v>40</v>
      </c>
      <c r="O2" t="s">
        <v>41</v>
      </c>
      <c r="R2" t="s">
        <v>40</v>
      </c>
      <c r="S2" t="s">
        <v>42</v>
      </c>
      <c r="T2" t="s">
        <v>54</v>
      </c>
      <c r="V2" t="s">
        <v>40</v>
      </c>
      <c r="W2" t="s">
        <v>41</v>
      </c>
      <c r="AA2" t="s">
        <v>40</v>
      </c>
      <c r="AB2" t="s">
        <v>41</v>
      </c>
      <c r="AE2" t="s">
        <v>40</v>
      </c>
      <c r="AF2" t="s">
        <v>42</v>
      </c>
      <c r="AG2" t="s">
        <v>54</v>
      </c>
      <c r="AI2" t="s">
        <v>40</v>
      </c>
      <c r="AJ2" t="s">
        <v>41</v>
      </c>
      <c r="AN2" s="18">
        <v>0.37009999999999998</v>
      </c>
      <c r="AO2" s="18">
        <v>-0.30543879400000001</v>
      </c>
      <c r="AT2" s="18">
        <v>0.37009999999999998</v>
      </c>
      <c r="AU2" cm="1">
        <f t="array" ref="AU2:AU67">EXP(AO2:AO67)</f>
        <v>0.73680000003023827</v>
      </c>
    </row>
    <row r="3" spans="1:47" x14ac:dyDescent="0.3">
      <c r="A3">
        <v>1.3019000000000001</v>
      </c>
      <c r="B3">
        <v>1.8274999999999999</v>
      </c>
      <c r="E3">
        <v>0.39290000000000003</v>
      </c>
      <c r="F3">
        <v>0.72919999999999996</v>
      </c>
      <c r="G3">
        <f>LN(F3)</f>
        <v>-0.31580723617762912</v>
      </c>
      <c r="I3">
        <v>0.84540000000000004</v>
      </c>
      <c r="J3">
        <v>0.91449999999999998</v>
      </c>
      <c r="N3">
        <v>1.3491</v>
      </c>
      <c r="O3">
        <v>1.8271999999999999</v>
      </c>
      <c r="R3">
        <v>0.44030000000000002</v>
      </c>
      <c r="S3">
        <v>0.72919999999999996</v>
      </c>
      <c r="T3">
        <f>LN(S3)</f>
        <v>-0.31580723617762912</v>
      </c>
      <c r="V3">
        <v>0.89270000000000005</v>
      </c>
      <c r="W3">
        <v>0.9143</v>
      </c>
      <c r="AA3">
        <v>1.2789999999999999</v>
      </c>
      <c r="AB3">
        <v>1.8271999999999999</v>
      </c>
      <c r="AE3">
        <v>0.37009999999999998</v>
      </c>
      <c r="AF3">
        <v>0.73680000000000001</v>
      </c>
      <c r="AG3">
        <f>LN(AF3)</f>
        <v>-0.30543879404103996</v>
      </c>
      <c r="AI3">
        <v>0.8226</v>
      </c>
      <c r="AJ3">
        <v>0.9143</v>
      </c>
      <c r="AN3" s="18">
        <v>0.39290000000000003</v>
      </c>
      <c r="AO3" s="18">
        <v>-0.31580723599999999</v>
      </c>
      <c r="AQ3" cm="1">
        <f t="array" ref="AQ3:AR7">LINEST(AO2:AO67,AN2:AN67,TRUE,TRUE)</f>
        <v>-0.18222199439262662</v>
      </c>
      <c r="AR3">
        <v>-0.13323765206077187</v>
      </c>
      <c r="AT3" s="18">
        <v>0.39290000000000003</v>
      </c>
      <c r="AU3">
        <v>0.72920000012952713</v>
      </c>
    </row>
    <row r="4" spans="1:47" x14ac:dyDescent="0.3">
      <c r="A4">
        <v>3.1312000000000002</v>
      </c>
      <c r="B4">
        <v>1.8312999999999999</v>
      </c>
      <c r="E4">
        <v>1.3078000000000001</v>
      </c>
      <c r="F4">
        <v>0.67310000000000003</v>
      </c>
      <c r="G4">
        <f t="shared" ref="G4:G24" si="0">LN(F4)</f>
        <v>-0.39586137196546956</v>
      </c>
      <c r="I4">
        <v>1.7591000000000001</v>
      </c>
      <c r="J4">
        <v>0.91300000000000003</v>
      </c>
      <c r="N4">
        <v>3.1783000000000001</v>
      </c>
      <c r="O4">
        <v>1.8312999999999999</v>
      </c>
      <c r="R4">
        <v>1.355</v>
      </c>
      <c r="S4">
        <v>0.67310000000000003</v>
      </c>
      <c r="T4">
        <f t="shared" ref="T4:T24" si="1">LN(S4)</f>
        <v>-0.39586137196546956</v>
      </c>
      <c r="V4">
        <v>1.8063</v>
      </c>
      <c r="W4">
        <v>0.91290000000000004</v>
      </c>
      <c r="AA4">
        <v>3.1082000000000001</v>
      </c>
      <c r="AB4">
        <v>1.8312999999999999</v>
      </c>
      <c r="AE4">
        <v>1.2848999999999999</v>
      </c>
      <c r="AF4">
        <v>0.67310000000000003</v>
      </c>
      <c r="AG4">
        <f t="shared" ref="AG4:AG24" si="2">LN(AF4)</f>
        <v>-0.39586137196546956</v>
      </c>
      <c r="AI4">
        <v>1.7362</v>
      </c>
      <c r="AJ4">
        <v>0.91290000000000004</v>
      </c>
      <c r="AN4" s="18">
        <v>0.44030000000000002</v>
      </c>
      <c r="AO4" s="18">
        <v>-0.31580723599999999</v>
      </c>
      <c r="AQ4">
        <v>1.495745306979002E-3</v>
      </c>
      <c r="AR4">
        <v>1.7339856023353792E-2</v>
      </c>
      <c r="AT4" s="18">
        <v>0.44030000000000002</v>
      </c>
      <c r="AU4">
        <v>0.72920000012952713</v>
      </c>
    </row>
    <row r="5" spans="1:47" x14ac:dyDescent="0.3">
      <c r="A5">
        <v>4.9634</v>
      </c>
      <c r="B5">
        <v>1.8331</v>
      </c>
      <c r="E5">
        <v>2.2221000000000002</v>
      </c>
      <c r="F5">
        <v>0.53849999999999998</v>
      </c>
      <c r="G5">
        <f t="shared" si="0"/>
        <v>-0.61896778238569383</v>
      </c>
      <c r="I5">
        <v>2.6722000000000001</v>
      </c>
      <c r="J5">
        <v>0.9133</v>
      </c>
      <c r="N5">
        <v>5.0106000000000002</v>
      </c>
      <c r="O5">
        <v>1.8331</v>
      </c>
      <c r="R5">
        <v>2.2692000000000001</v>
      </c>
      <c r="S5">
        <v>0.53849999999999998</v>
      </c>
      <c r="T5">
        <f t="shared" si="1"/>
        <v>-0.61896778238569383</v>
      </c>
      <c r="V5">
        <v>2.7193999999999998</v>
      </c>
      <c r="W5">
        <v>0.91339999999999999</v>
      </c>
      <c r="AA5">
        <v>4.9405000000000001</v>
      </c>
      <c r="AB5">
        <v>1.8331</v>
      </c>
      <c r="AE5">
        <v>2.1991000000000001</v>
      </c>
      <c r="AF5">
        <v>0.53849999999999998</v>
      </c>
      <c r="AG5">
        <f t="shared" si="2"/>
        <v>-0.61896778238569383</v>
      </c>
      <c r="AI5">
        <v>2.6493000000000002</v>
      </c>
      <c r="AJ5">
        <v>0.91339999999999999</v>
      </c>
      <c r="AN5" s="18">
        <v>1.2848999999999999</v>
      </c>
      <c r="AO5" s="18">
        <v>-0.39586137199999999</v>
      </c>
      <c r="AQ5">
        <v>0.99570636656156941</v>
      </c>
      <c r="AR5">
        <v>7.0714377120726174E-2</v>
      </c>
      <c r="AT5" s="18">
        <v>1.2848999999999999</v>
      </c>
      <c r="AU5">
        <v>0.67309999997675762</v>
      </c>
    </row>
    <row r="6" spans="1:47" x14ac:dyDescent="0.3">
      <c r="A6">
        <v>6.7968999999999999</v>
      </c>
      <c r="B6">
        <v>1.8339000000000001</v>
      </c>
      <c r="E6">
        <v>3.1360000000000001</v>
      </c>
      <c r="F6">
        <v>0.49299999999999999</v>
      </c>
      <c r="G6">
        <f t="shared" si="0"/>
        <v>-0.70724610493944695</v>
      </c>
      <c r="I6">
        <v>3.5878999999999999</v>
      </c>
      <c r="J6">
        <v>0.91800000000000004</v>
      </c>
      <c r="N6">
        <v>6.8441000000000001</v>
      </c>
      <c r="O6">
        <v>1.8339000000000001</v>
      </c>
      <c r="R6">
        <v>3.1831</v>
      </c>
      <c r="S6">
        <v>0.4965</v>
      </c>
      <c r="T6">
        <f t="shared" si="1"/>
        <v>-0.70017179549690978</v>
      </c>
      <c r="V6">
        <v>3.6349999999999998</v>
      </c>
      <c r="W6">
        <v>0.91790000000000005</v>
      </c>
      <c r="AA6">
        <v>6.774</v>
      </c>
      <c r="AB6">
        <v>1.8340000000000001</v>
      </c>
      <c r="AE6">
        <v>3.113</v>
      </c>
      <c r="AF6">
        <v>0.4965</v>
      </c>
      <c r="AG6">
        <f t="shared" si="2"/>
        <v>-0.70017179549690978</v>
      </c>
      <c r="AI6">
        <v>3.5649000000000002</v>
      </c>
      <c r="AJ6">
        <v>0.91790000000000005</v>
      </c>
      <c r="AN6" s="18">
        <v>1.3078000000000001</v>
      </c>
      <c r="AO6" s="18">
        <v>-0.39586137199999999</v>
      </c>
      <c r="AQ6">
        <v>14841.790379579144</v>
      </c>
      <c r="AR6">
        <v>64</v>
      </c>
      <c r="AT6" s="18">
        <v>1.3078000000000001</v>
      </c>
      <c r="AU6">
        <v>0.67309999997675762</v>
      </c>
    </row>
    <row r="7" spans="1:47" x14ac:dyDescent="0.3">
      <c r="A7">
        <v>8.6308000000000007</v>
      </c>
      <c r="B7">
        <v>1.8338000000000001</v>
      </c>
      <c r="E7">
        <v>4.0556999999999999</v>
      </c>
      <c r="F7">
        <v>0.3977</v>
      </c>
      <c r="G7">
        <f t="shared" si="0"/>
        <v>-0.92205732676849217</v>
      </c>
      <c r="I7">
        <v>4.5018000000000002</v>
      </c>
      <c r="J7">
        <v>0.90980000000000005</v>
      </c>
      <c r="N7">
        <v>8.6780000000000008</v>
      </c>
      <c r="O7">
        <v>1.8339000000000001</v>
      </c>
      <c r="R7">
        <v>4.1028000000000002</v>
      </c>
      <c r="S7">
        <v>0.4</v>
      </c>
      <c r="T7">
        <f t="shared" si="1"/>
        <v>-0.916290731874155</v>
      </c>
      <c r="V7">
        <v>4.5488999999999997</v>
      </c>
      <c r="W7">
        <v>0.90990000000000004</v>
      </c>
      <c r="AA7">
        <v>8.6079000000000008</v>
      </c>
      <c r="AB7">
        <v>1.8338000000000001</v>
      </c>
      <c r="AE7">
        <v>4.0327000000000002</v>
      </c>
      <c r="AF7">
        <v>0.4</v>
      </c>
      <c r="AG7">
        <f t="shared" si="2"/>
        <v>-0.916290731874155</v>
      </c>
      <c r="AI7">
        <v>4.4787999999999997</v>
      </c>
      <c r="AJ7">
        <v>0.90990000000000004</v>
      </c>
      <c r="AN7" s="18">
        <v>1.355</v>
      </c>
      <c r="AO7" s="18">
        <v>-0.39586137199999999</v>
      </c>
      <c r="AQ7">
        <v>74.216716107032454</v>
      </c>
      <c r="AR7">
        <v>0.32003348042062596</v>
      </c>
      <c r="AT7" s="18">
        <v>1.355</v>
      </c>
      <c r="AU7">
        <v>0.67309999997675762</v>
      </c>
    </row>
    <row r="8" spans="1:47" x14ac:dyDescent="0.3">
      <c r="A8">
        <v>10.4642</v>
      </c>
      <c r="B8">
        <v>1.8331</v>
      </c>
      <c r="E8">
        <v>4.9664000000000001</v>
      </c>
      <c r="F8">
        <v>0.36270000000000002</v>
      </c>
      <c r="G8">
        <f t="shared" si="0"/>
        <v>-1.0141792326932804</v>
      </c>
      <c r="I8">
        <v>5.4184000000000001</v>
      </c>
      <c r="J8">
        <v>0.92330000000000001</v>
      </c>
      <c r="N8">
        <v>10.5116</v>
      </c>
      <c r="O8">
        <v>1.8332999999999999</v>
      </c>
      <c r="R8">
        <v>5.0133999999999999</v>
      </c>
      <c r="S8">
        <v>0.36649999999999999</v>
      </c>
      <c r="T8">
        <f t="shared" si="1"/>
        <v>-1.0037567576554309</v>
      </c>
      <c r="V8">
        <v>5.4654999999999996</v>
      </c>
      <c r="W8">
        <v>0.92320000000000002</v>
      </c>
      <c r="AA8">
        <v>10.4414</v>
      </c>
      <c r="AB8">
        <v>1.8332999999999999</v>
      </c>
      <c r="AE8">
        <v>4.9432999999999998</v>
      </c>
      <c r="AF8">
        <v>0.36649999999999999</v>
      </c>
      <c r="AG8">
        <f t="shared" si="2"/>
        <v>-1.0037567576554309</v>
      </c>
      <c r="AI8">
        <v>5.3954000000000004</v>
      </c>
      <c r="AJ8">
        <v>0.92320000000000002</v>
      </c>
      <c r="AN8" s="18">
        <v>2.1991000000000001</v>
      </c>
      <c r="AO8" s="18">
        <v>-0.61896778200000002</v>
      </c>
      <c r="AT8" s="18">
        <v>2.1991000000000001</v>
      </c>
      <c r="AU8">
        <v>0.53850000020769606</v>
      </c>
    </row>
    <row r="9" spans="1:47" x14ac:dyDescent="0.3">
      <c r="A9">
        <v>12.296799999999999</v>
      </c>
      <c r="B9">
        <v>1.8320000000000001</v>
      </c>
      <c r="E9">
        <v>5.8920000000000003</v>
      </c>
      <c r="F9">
        <v>0.29170000000000001</v>
      </c>
      <c r="G9">
        <f t="shared" si="0"/>
        <v>-1.2320294021084612</v>
      </c>
      <c r="I9">
        <v>6.3323</v>
      </c>
      <c r="J9">
        <v>0.90459999999999996</v>
      </c>
      <c r="N9">
        <v>12.3443</v>
      </c>
      <c r="O9">
        <v>1.8323</v>
      </c>
      <c r="R9">
        <v>5.9390000000000001</v>
      </c>
      <c r="S9">
        <v>0.29409999999999997</v>
      </c>
      <c r="T9">
        <f t="shared" si="1"/>
        <v>-1.2238354334221877</v>
      </c>
      <c r="V9">
        <v>6.3795000000000002</v>
      </c>
      <c r="W9">
        <v>0.90469999999999995</v>
      </c>
      <c r="AA9">
        <v>12.2742</v>
      </c>
      <c r="AB9">
        <v>1.8322000000000001</v>
      </c>
      <c r="AE9">
        <v>5.8689</v>
      </c>
      <c r="AF9">
        <v>0.29409999999999997</v>
      </c>
      <c r="AG9">
        <f t="shared" si="2"/>
        <v>-1.2238354334221877</v>
      </c>
      <c r="AI9">
        <v>6.3094000000000001</v>
      </c>
      <c r="AJ9">
        <v>0.90480000000000005</v>
      </c>
      <c r="AN9" s="18">
        <v>2.2221000000000002</v>
      </c>
      <c r="AO9" s="18">
        <v>-0.61896778200000002</v>
      </c>
      <c r="AT9" s="18">
        <v>2.2221000000000002</v>
      </c>
      <c r="AU9">
        <v>0.53850000020769606</v>
      </c>
    </row>
    <row r="10" spans="1:47" x14ac:dyDescent="0.3">
      <c r="A10">
        <v>14.1281</v>
      </c>
      <c r="B10">
        <v>1.8305</v>
      </c>
      <c r="E10">
        <v>6.7977999999999996</v>
      </c>
      <c r="F10">
        <v>0.26619999999999999</v>
      </c>
      <c r="G10">
        <f t="shared" si="0"/>
        <v>-1.3235073730211258</v>
      </c>
      <c r="I10">
        <v>7.2492000000000001</v>
      </c>
      <c r="J10">
        <v>0.92930000000000001</v>
      </c>
      <c r="N10">
        <v>14.1759</v>
      </c>
      <c r="O10">
        <v>1.8307</v>
      </c>
      <c r="R10">
        <v>6.8448000000000002</v>
      </c>
      <c r="S10">
        <v>0.27029999999999998</v>
      </c>
      <c r="T10">
        <f t="shared" si="1"/>
        <v>-1.3082228256997352</v>
      </c>
      <c r="V10">
        <v>7.2964000000000002</v>
      </c>
      <c r="W10">
        <v>0.92920000000000003</v>
      </c>
      <c r="AA10">
        <v>14.105600000000001</v>
      </c>
      <c r="AB10">
        <v>1.8306</v>
      </c>
      <c r="AE10">
        <v>6.7747000000000002</v>
      </c>
      <c r="AF10">
        <v>0.27029999999999998</v>
      </c>
      <c r="AG10">
        <f t="shared" si="2"/>
        <v>-1.3082228256997352</v>
      </c>
      <c r="AI10">
        <v>7.2263999999999999</v>
      </c>
      <c r="AJ10">
        <v>0.92920000000000003</v>
      </c>
      <c r="AN10" s="18">
        <v>2.2692000000000001</v>
      </c>
      <c r="AO10" s="18">
        <v>-0.61896778200000002</v>
      </c>
      <c r="AT10" s="18">
        <v>2.2692000000000001</v>
      </c>
      <c r="AU10">
        <v>0.53850000020769606</v>
      </c>
    </row>
    <row r="11" spans="1:47" x14ac:dyDescent="0.3">
      <c r="A11">
        <v>15.9574</v>
      </c>
      <c r="B11">
        <v>1.8282</v>
      </c>
      <c r="E11">
        <v>7.7302999999999997</v>
      </c>
      <c r="F11">
        <v>0.21279999999999999</v>
      </c>
      <c r="G11">
        <f t="shared" si="0"/>
        <v>-1.5474025215146479</v>
      </c>
      <c r="I11">
        <v>8.1625999999999994</v>
      </c>
      <c r="J11">
        <v>0.89739999999999998</v>
      </c>
      <c r="N11">
        <v>16.005199999999999</v>
      </c>
      <c r="O11">
        <v>1.8279000000000001</v>
      </c>
      <c r="R11">
        <v>7.7773000000000003</v>
      </c>
      <c r="S11">
        <v>0.21540000000000001</v>
      </c>
      <c r="T11">
        <f t="shared" si="1"/>
        <v>-1.5352585142598487</v>
      </c>
      <c r="V11">
        <v>8.2096999999999998</v>
      </c>
      <c r="W11">
        <v>0.89749999999999996</v>
      </c>
      <c r="AA11">
        <v>15.934799999999999</v>
      </c>
      <c r="AB11">
        <v>1.8278000000000001</v>
      </c>
      <c r="AE11">
        <v>7.7072000000000003</v>
      </c>
      <c r="AF11">
        <v>0.216</v>
      </c>
      <c r="AG11">
        <f t="shared" si="2"/>
        <v>-1.5324768712979722</v>
      </c>
      <c r="AI11">
        <v>8.1397999999999993</v>
      </c>
      <c r="AJ11">
        <v>0.89759999999999995</v>
      </c>
      <c r="AN11" s="18">
        <v>3.113</v>
      </c>
      <c r="AO11" s="18">
        <v>-0.70017179500000004</v>
      </c>
      <c r="AT11" s="18">
        <v>3.113</v>
      </c>
      <c r="AU11">
        <v>0.4965000002467157</v>
      </c>
    </row>
    <row r="12" spans="1:47" x14ac:dyDescent="0.3">
      <c r="A12">
        <v>17.7835</v>
      </c>
      <c r="B12">
        <v>1.8239000000000001</v>
      </c>
      <c r="E12">
        <v>8.6292000000000009</v>
      </c>
      <c r="F12">
        <v>0.19550000000000001</v>
      </c>
      <c r="G12">
        <f t="shared" si="0"/>
        <v>-1.6321948995567166</v>
      </c>
      <c r="I12">
        <v>9.0794999999999995</v>
      </c>
      <c r="J12">
        <v>0.93640000000000001</v>
      </c>
      <c r="N12">
        <v>17.8308</v>
      </c>
      <c r="O12">
        <v>1.8234999999999999</v>
      </c>
      <c r="R12">
        <v>8.6761999999999997</v>
      </c>
      <c r="S12">
        <v>0.19719999999999999</v>
      </c>
      <c r="T12">
        <f t="shared" si="1"/>
        <v>-1.6235368368136021</v>
      </c>
      <c r="V12">
        <v>9.1266999999999996</v>
      </c>
      <c r="W12">
        <v>0.93640000000000001</v>
      </c>
      <c r="AA12">
        <v>17.7606</v>
      </c>
      <c r="AB12">
        <v>1.8239000000000001</v>
      </c>
      <c r="AE12">
        <v>8.6062999999999992</v>
      </c>
      <c r="AF12">
        <v>0.19769999999999999</v>
      </c>
      <c r="AG12">
        <f t="shared" si="2"/>
        <v>-1.621004548805566</v>
      </c>
      <c r="AI12">
        <v>9.0566999999999993</v>
      </c>
      <c r="AJ12">
        <v>0.93620000000000003</v>
      </c>
      <c r="AN12" s="18">
        <v>3.1360000000000001</v>
      </c>
      <c r="AO12" s="18">
        <v>-0.70724610499999996</v>
      </c>
      <c r="AT12" s="18">
        <v>3.1360000000000001</v>
      </c>
      <c r="AU12">
        <v>0.49299999997014737</v>
      </c>
    </row>
    <row r="13" spans="1:47" x14ac:dyDescent="0.3">
      <c r="A13">
        <v>19.604099999999999</v>
      </c>
      <c r="B13">
        <v>1.8173999999999999</v>
      </c>
      <c r="E13">
        <v>9.5703999999999994</v>
      </c>
      <c r="F13">
        <v>0.1545</v>
      </c>
      <c r="G13">
        <f t="shared" si="0"/>
        <v>-1.867561182644337</v>
      </c>
      <c r="I13">
        <v>9.9915000000000003</v>
      </c>
      <c r="J13">
        <v>0.88759999999999994</v>
      </c>
      <c r="N13">
        <v>19.650600000000001</v>
      </c>
      <c r="O13">
        <v>1.8161</v>
      </c>
      <c r="R13">
        <v>9.6173000000000002</v>
      </c>
      <c r="S13">
        <v>0.15629999999999999</v>
      </c>
      <c r="T13">
        <f t="shared" si="1"/>
        <v>-1.8559780415547062</v>
      </c>
      <c r="V13">
        <v>10.0388</v>
      </c>
      <c r="W13">
        <v>0.88780000000000003</v>
      </c>
      <c r="AA13">
        <v>19.581199999999999</v>
      </c>
      <c r="AB13">
        <v>1.8172999999999999</v>
      </c>
      <c r="AE13">
        <v>9.5471000000000004</v>
      </c>
      <c r="AF13">
        <v>0.157</v>
      </c>
      <c r="AG13">
        <f t="shared" si="2"/>
        <v>-1.8515094736338289</v>
      </c>
      <c r="AI13">
        <v>9.9687000000000001</v>
      </c>
      <c r="AJ13">
        <v>0.88790000000000002</v>
      </c>
      <c r="AN13" s="18">
        <v>3.1831</v>
      </c>
      <c r="AO13" s="18">
        <v>-0.70017179500000004</v>
      </c>
      <c r="AT13" s="18">
        <v>3.1831</v>
      </c>
      <c r="AU13">
        <v>0.4965000002467157</v>
      </c>
    </row>
    <row r="14" spans="1:47" x14ac:dyDescent="0.3">
      <c r="A14">
        <v>22.302900000000001</v>
      </c>
      <c r="B14">
        <v>3.5802999999999998</v>
      </c>
      <c r="E14">
        <v>10.46</v>
      </c>
      <c r="F14">
        <v>0.14169999999999999</v>
      </c>
      <c r="G14">
        <f t="shared" si="0"/>
        <v>-1.9540431322855023</v>
      </c>
      <c r="I14">
        <v>10.908099999999999</v>
      </c>
      <c r="J14">
        <v>0.94550000000000001</v>
      </c>
      <c r="R14">
        <v>10.507099999999999</v>
      </c>
      <c r="S14">
        <v>0.1434</v>
      </c>
      <c r="T14">
        <f t="shared" si="1"/>
        <v>-1.942117350816617</v>
      </c>
      <c r="V14">
        <v>10.955500000000001</v>
      </c>
      <c r="W14">
        <v>0.94550000000000001</v>
      </c>
      <c r="AE14">
        <v>10.436999999999999</v>
      </c>
      <c r="AF14">
        <v>0.14369999999999999</v>
      </c>
      <c r="AG14">
        <f t="shared" si="2"/>
        <v>-1.9400274858971578</v>
      </c>
      <c r="AI14">
        <v>10.885400000000001</v>
      </c>
      <c r="AJ14">
        <v>0.94540000000000002</v>
      </c>
      <c r="AN14" s="18">
        <v>4.0327000000000002</v>
      </c>
      <c r="AO14" s="18">
        <v>-0.916290732</v>
      </c>
      <c r="AT14" s="18">
        <v>4.0327000000000002</v>
      </c>
      <c r="AU14">
        <v>0.39999999994966201</v>
      </c>
    </row>
    <row r="15" spans="1:47" x14ac:dyDescent="0.3">
      <c r="E15">
        <v>11.4122</v>
      </c>
      <c r="F15">
        <v>0.1113</v>
      </c>
      <c r="G15">
        <f t="shared" si="0"/>
        <v>-2.1955260207006377</v>
      </c>
      <c r="I15">
        <v>11.8179</v>
      </c>
      <c r="J15">
        <v>0.87409999999999999</v>
      </c>
      <c r="R15">
        <v>11.459300000000001</v>
      </c>
      <c r="S15">
        <v>0.1125</v>
      </c>
      <c r="T15">
        <f t="shared" si="1"/>
        <v>-2.1848020573376621</v>
      </c>
      <c r="V15">
        <v>11.865399999999999</v>
      </c>
      <c r="W15">
        <v>0.87439999999999996</v>
      </c>
      <c r="AE15">
        <v>11.388999999999999</v>
      </c>
      <c r="AF15">
        <v>0.1133</v>
      </c>
      <c r="AG15">
        <f t="shared" si="2"/>
        <v>-2.1777161109481766</v>
      </c>
      <c r="AI15">
        <v>11.795199999999999</v>
      </c>
      <c r="AJ15">
        <v>0.87429999999999997</v>
      </c>
      <c r="AN15" s="18">
        <v>4.0556999999999999</v>
      </c>
      <c r="AO15" s="18">
        <v>-0.92205732699999998</v>
      </c>
      <c r="AT15" s="18">
        <v>4.0556999999999999</v>
      </c>
      <c r="AU15">
        <v>0.39769999990792931</v>
      </c>
    </row>
    <row r="16" spans="1:47" x14ac:dyDescent="0.3">
      <c r="E16">
        <v>12.289300000000001</v>
      </c>
      <c r="F16">
        <v>0.1017</v>
      </c>
      <c r="G16">
        <f t="shared" si="0"/>
        <v>-2.2857279759276228</v>
      </c>
      <c r="I16">
        <v>12.7339</v>
      </c>
      <c r="J16">
        <v>0.95789999999999997</v>
      </c>
      <c r="R16">
        <v>12.336600000000001</v>
      </c>
      <c r="S16">
        <v>0.1028</v>
      </c>
      <c r="T16">
        <f t="shared" si="1"/>
        <v>-2.2749699259610723</v>
      </c>
      <c r="V16">
        <v>12.781499999999999</v>
      </c>
      <c r="W16">
        <v>0.95789999999999997</v>
      </c>
      <c r="AE16">
        <v>12.266400000000001</v>
      </c>
      <c r="AF16">
        <v>0.10290000000000001</v>
      </c>
      <c r="AG16">
        <f t="shared" si="2"/>
        <v>-2.2739976361421332</v>
      </c>
      <c r="AI16">
        <v>12.7113</v>
      </c>
      <c r="AJ16">
        <v>0.95789999999999997</v>
      </c>
      <c r="AN16" s="18">
        <v>4.1028000000000002</v>
      </c>
      <c r="AO16" s="18">
        <v>-0.916290732</v>
      </c>
      <c r="AT16" s="18">
        <v>4.1028000000000002</v>
      </c>
      <c r="AU16">
        <v>0.39999999994966201</v>
      </c>
    </row>
    <row r="17" spans="5:47" x14ac:dyDescent="0.3">
      <c r="E17">
        <v>13.257199999999999</v>
      </c>
      <c r="F17">
        <v>7.8799999999999995E-2</v>
      </c>
      <c r="G17">
        <f t="shared" si="0"/>
        <v>-2.5408422821183039</v>
      </c>
      <c r="I17">
        <v>13.6402</v>
      </c>
      <c r="J17">
        <v>0.8548</v>
      </c>
      <c r="R17">
        <v>13.304399999999999</v>
      </c>
      <c r="S17">
        <v>7.9600000000000004E-2</v>
      </c>
      <c r="T17">
        <f t="shared" si="1"/>
        <v>-2.5307411861317997</v>
      </c>
      <c r="V17">
        <v>13.6882</v>
      </c>
      <c r="W17">
        <v>0.85529999999999995</v>
      </c>
      <c r="AE17">
        <v>13.234</v>
      </c>
      <c r="AF17">
        <v>8.0100000000000005E-2</v>
      </c>
      <c r="AG17">
        <f t="shared" si="2"/>
        <v>-2.5244794249078235</v>
      </c>
      <c r="AI17">
        <v>13.618</v>
      </c>
      <c r="AJ17">
        <v>0.85550000000000004</v>
      </c>
      <c r="AN17" s="18">
        <v>4.9432999999999998</v>
      </c>
      <c r="AO17" s="18">
        <v>-1.003756758</v>
      </c>
      <c r="AT17" s="18">
        <v>4.9432999999999998</v>
      </c>
      <c r="AU17">
        <v>0.3664999998737154</v>
      </c>
    </row>
    <row r="18" spans="5:47" x14ac:dyDescent="0.3">
      <c r="E18">
        <v>14.116199999999999</v>
      </c>
      <c r="F18">
        <v>7.2099999999999997E-2</v>
      </c>
      <c r="G18">
        <f t="shared" si="0"/>
        <v>-2.6297012346912338</v>
      </c>
      <c r="I18">
        <v>14.5555</v>
      </c>
      <c r="J18">
        <v>0.97570000000000001</v>
      </c>
      <c r="R18">
        <v>14.1638</v>
      </c>
      <c r="S18">
        <v>7.2900000000000006E-2</v>
      </c>
      <c r="T18">
        <f t="shared" si="1"/>
        <v>-2.6186666399675245</v>
      </c>
      <c r="V18">
        <v>14.6035</v>
      </c>
      <c r="W18">
        <v>0.97540000000000004</v>
      </c>
      <c r="AE18">
        <v>14.0936</v>
      </c>
      <c r="AF18">
        <v>7.3200000000000001E-2</v>
      </c>
      <c r="AG18">
        <f t="shared" si="2"/>
        <v>-2.614559858014871</v>
      </c>
      <c r="AI18">
        <v>14.533300000000001</v>
      </c>
      <c r="AJ18">
        <v>0.97509999999999997</v>
      </c>
      <c r="AN18" s="18">
        <v>4.9664000000000001</v>
      </c>
      <c r="AO18" s="18">
        <v>-1.0141792329999999</v>
      </c>
      <c r="AT18" s="18">
        <v>4.9664000000000001</v>
      </c>
      <c r="AU18">
        <v>0.36269999988875284</v>
      </c>
    </row>
    <row r="19" spans="5:47" x14ac:dyDescent="0.3">
      <c r="E19">
        <v>15.107200000000001</v>
      </c>
      <c r="F19">
        <v>5.4800000000000001E-2</v>
      </c>
      <c r="G19">
        <f t="shared" si="0"/>
        <v>-2.9040650850281673</v>
      </c>
      <c r="I19">
        <v>15.4564</v>
      </c>
      <c r="J19">
        <v>0.82609999999999995</v>
      </c>
      <c r="R19">
        <v>15.154199999999999</v>
      </c>
      <c r="S19">
        <v>5.5599999999999997E-2</v>
      </c>
      <c r="T19">
        <f t="shared" si="1"/>
        <v>-2.8895720777256004</v>
      </c>
      <c r="V19">
        <v>15.5047</v>
      </c>
      <c r="W19">
        <v>0.82699999999999996</v>
      </c>
      <c r="AE19">
        <v>15.0837</v>
      </c>
      <c r="AF19">
        <v>5.5800000000000002E-2</v>
      </c>
      <c r="AG19">
        <f t="shared" si="2"/>
        <v>-2.8859814095948719</v>
      </c>
      <c r="AI19">
        <v>15.4346</v>
      </c>
      <c r="AJ19">
        <v>0.82740000000000002</v>
      </c>
      <c r="AN19" s="18">
        <v>5.0133999999999999</v>
      </c>
      <c r="AO19" s="18">
        <v>-1.003756758</v>
      </c>
      <c r="AT19" s="18">
        <v>5.0133999999999999</v>
      </c>
      <c r="AU19">
        <v>0.3664999998737154</v>
      </c>
    </row>
    <row r="20" spans="5:47" x14ac:dyDescent="0.3">
      <c r="E20">
        <v>15.939</v>
      </c>
      <c r="F20">
        <v>5.0299999999999997E-2</v>
      </c>
      <c r="G20">
        <f t="shared" si="0"/>
        <v>-2.9897502018764435</v>
      </c>
      <c r="I20">
        <v>16.3705</v>
      </c>
      <c r="J20">
        <v>1.0021</v>
      </c>
      <c r="R20">
        <v>15.986800000000001</v>
      </c>
      <c r="S20">
        <v>5.0999999999999997E-2</v>
      </c>
      <c r="T20">
        <f t="shared" si="1"/>
        <v>-2.9759296462578115</v>
      </c>
      <c r="V20">
        <v>16.418600000000001</v>
      </c>
      <c r="W20">
        <v>1.0008999999999999</v>
      </c>
      <c r="AE20">
        <v>15.916700000000001</v>
      </c>
      <c r="AF20">
        <v>5.1200000000000002E-2</v>
      </c>
      <c r="AG20">
        <f t="shared" si="2"/>
        <v>-2.972015746936675</v>
      </c>
      <c r="AI20">
        <v>16.348500000000001</v>
      </c>
      <c r="AJ20">
        <v>1.0004</v>
      </c>
      <c r="AN20" s="18">
        <v>5.8689</v>
      </c>
      <c r="AO20" s="18">
        <v>-1.2238354330000001</v>
      </c>
      <c r="AT20" s="18">
        <v>5.8689</v>
      </c>
      <c r="AU20">
        <v>0.29410000012416537</v>
      </c>
    </row>
    <row r="21" spans="5:47" x14ac:dyDescent="0.3">
      <c r="E21">
        <v>16.966100000000001</v>
      </c>
      <c r="F21">
        <v>3.6999999999999998E-2</v>
      </c>
      <c r="G21">
        <f t="shared" si="0"/>
        <v>-3.2968373663379125</v>
      </c>
      <c r="I21">
        <v>17.262499999999999</v>
      </c>
      <c r="J21">
        <v>0.78190000000000004</v>
      </c>
      <c r="R21">
        <v>17.0121</v>
      </c>
      <c r="S21">
        <v>3.7600000000000001E-2</v>
      </c>
      <c r="T21">
        <f t="shared" si="1"/>
        <v>-3.2807512285862881</v>
      </c>
      <c r="V21">
        <v>17.3109</v>
      </c>
      <c r="W21">
        <v>0.78349999999999997</v>
      </c>
      <c r="AE21">
        <v>16.941400000000002</v>
      </c>
      <c r="AF21">
        <v>3.78E-2</v>
      </c>
      <c r="AG21">
        <f t="shared" si="2"/>
        <v>-3.2754461763565952</v>
      </c>
      <c r="AI21">
        <v>17.2408</v>
      </c>
      <c r="AJ21">
        <v>0.78420000000000001</v>
      </c>
      <c r="AN21" s="18">
        <v>5.8920000000000003</v>
      </c>
      <c r="AO21" s="18">
        <v>-1.232029402</v>
      </c>
      <c r="AT21" s="18">
        <v>5.8920000000000003</v>
      </c>
      <c r="AU21">
        <v>0.29170000003163815</v>
      </c>
    </row>
    <row r="22" spans="5:47" x14ac:dyDescent="0.3">
      <c r="E22">
        <v>17.755400000000002</v>
      </c>
      <c r="F22">
        <v>3.4299999999999997E-2</v>
      </c>
      <c r="G22">
        <f t="shared" si="0"/>
        <v>-3.3726099248102428</v>
      </c>
      <c r="I22">
        <v>18.174399999999999</v>
      </c>
      <c r="J22">
        <v>1.042</v>
      </c>
      <c r="R22">
        <v>17.802600000000002</v>
      </c>
      <c r="S22">
        <v>3.5000000000000003E-2</v>
      </c>
      <c r="T22">
        <f t="shared" si="1"/>
        <v>-3.3524072174927233</v>
      </c>
      <c r="V22">
        <v>18.2226</v>
      </c>
      <c r="W22">
        <v>1.04</v>
      </c>
      <c r="AE22">
        <v>17.732700000000001</v>
      </c>
      <c r="AF22">
        <v>3.5099999999999999E-2</v>
      </c>
      <c r="AG22">
        <f t="shared" si="2"/>
        <v>-3.3495541485103169</v>
      </c>
      <c r="AI22">
        <v>18.152699999999999</v>
      </c>
      <c r="AJ22">
        <v>1.0397000000000001</v>
      </c>
      <c r="AN22" s="18">
        <v>5.9390000000000001</v>
      </c>
      <c r="AO22" s="18">
        <v>-1.2238354330000001</v>
      </c>
      <c r="AT22" s="18">
        <v>5.9390000000000001</v>
      </c>
      <c r="AU22">
        <v>0.29410000012416537</v>
      </c>
    </row>
    <row r="23" spans="5:47" x14ac:dyDescent="0.3">
      <c r="E23">
        <v>18.846</v>
      </c>
      <c r="F23">
        <v>2.3199999999999998E-2</v>
      </c>
      <c r="G23">
        <f t="shared" si="0"/>
        <v>-3.7636030003098728</v>
      </c>
      <c r="I23">
        <v>19.0472</v>
      </c>
      <c r="J23">
        <v>0.7036</v>
      </c>
      <c r="R23">
        <v>18.8902</v>
      </c>
      <c r="S23">
        <v>2.3699999999999999E-2</v>
      </c>
      <c r="T23">
        <f t="shared" si="1"/>
        <v>-3.7422802308410517</v>
      </c>
      <c r="V23">
        <v>19.096399999999999</v>
      </c>
      <c r="W23">
        <v>0.70750000000000002</v>
      </c>
      <c r="AE23">
        <v>18.8186</v>
      </c>
      <c r="AF23">
        <v>2.4E-2</v>
      </c>
      <c r="AG23">
        <f t="shared" si="2"/>
        <v>-3.7297014486341915</v>
      </c>
      <c r="AI23">
        <v>19.026900000000001</v>
      </c>
      <c r="AJ23">
        <v>0.70860000000000001</v>
      </c>
      <c r="AN23" s="18">
        <v>6.7747000000000002</v>
      </c>
      <c r="AO23" s="18">
        <v>-1.3082228259999999</v>
      </c>
      <c r="AT23" s="18">
        <v>6.7747000000000002</v>
      </c>
      <c r="AU23">
        <v>0.27029999991883841</v>
      </c>
    </row>
    <row r="24" spans="5:47" x14ac:dyDescent="0.3">
      <c r="E24">
        <v>19.555599999999998</v>
      </c>
      <c r="F24">
        <v>2.23E-2</v>
      </c>
      <c r="G24">
        <f t="shared" si="0"/>
        <v>-3.8031686005160639</v>
      </c>
      <c r="I24">
        <v>19.9559</v>
      </c>
      <c r="J24">
        <v>1.1137999999999999</v>
      </c>
      <c r="R24">
        <v>19.603100000000001</v>
      </c>
      <c r="S24">
        <v>2.29E-2</v>
      </c>
      <c r="T24">
        <f t="shared" si="1"/>
        <v>-3.7766183684219432</v>
      </c>
      <c r="V24">
        <v>20.0044</v>
      </c>
      <c r="W24">
        <v>1.1086</v>
      </c>
      <c r="AE24">
        <v>19.533999999999999</v>
      </c>
      <c r="AF24">
        <v>2.29E-2</v>
      </c>
      <c r="AG24">
        <f t="shared" si="2"/>
        <v>-3.7766183684219432</v>
      </c>
      <c r="AI24">
        <v>19.935600000000001</v>
      </c>
      <c r="AJ24">
        <v>1.1087</v>
      </c>
      <c r="AN24" s="18">
        <v>6.7977999999999996</v>
      </c>
      <c r="AO24" s="18">
        <v>-1.323507373</v>
      </c>
      <c r="AT24" s="18">
        <v>6.7977999999999996</v>
      </c>
      <c r="AU24">
        <v>0.26620000000562372</v>
      </c>
    </row>
    <row r="25" spans="5:47" x14ac:dyDescent="0.3">
      <c r="AN25" s="18">
        <v>6.8448000000000002</v>
      </c>
      <c r="AO25" s="18">
        <v>-1.3082228259999999</v>
      </c>
      <c r="AT25" s="18">
        <v>6.8448000000000002</v>
      </c>
      <c r="AU25">
        <v>0.27029999991883841</v>
      </c>
    </row>
    <row r="26" spans="5:47" x14ac:dyDescent="0.3">
      <c r="AN26" s="18">
        <v>7.7072000000000003</v>
      </c>
      <c r="AO26" s="18">
        <v>-1.5324768710000001</v>
      </c>
      <c r="AT26" s="18">
        <v>7.7072000000000003</v>
      </c>
      <c r="AU26">
        <v>0.21600000006436196</v>
      </c>
    </row>
    <row r="27" spans="5:47" x14ac:dyDescent="0.3">
      <c r="AN27" s="18">
        <v>7.7302999999999997</v>
      </c>
      <c r="AO27" s="18">
        <v>-1.5474025220000001</v>
      </c>
      <c r="AT27" s="18">
        <v>7.7302999999999997</v>
      </c>
      <c r="AU27">
        <v>0.21279999989671702</v>
      </c>
    </row>
    <row r="28" spans="5:47" x14ac:dyDescent="0.3">
      <c r="AN28" s="18">
        <v>7.7773000000000003</v>
      </c>
      <c r="AO28" s="18">
        <v>-1.5352585139999999</v>
      </c>
      <c r="AT28" s="18">
        <v>7.7773000000000003</v>
      </c>
      <c r="AU28">
        <v>0.21540000005597146</v>
      </c>
    </row>
    <row r="29" spans="5:47" x14ac:dyDescent="0.3">
      <c r="AN29" s="18">
        <v>8.6062999999999992</v>
      </c>
      <c r="AO29" s="18">
        <v>-1.621004549</v>
      </c>
      <c r="AT29" s="18">
        <v>8.6062999999999992</v>
      </c>
      <c r="AU29">
        <v>0.19769999996156037</v>
      </c>
    </row>
    <row r="30" spans="5:47" x14ac:dyDescent="0.3">
      <c r="AN30" s="18">
        <v>8.6292000000000009</v>
      </c>
      <c r="AO30" s="18">
        <v>-1.6321949</v>
      </c>
      <c r="AT30" s="18">
        <v>8.6292000000000009</v>
      </c>
      <c r="AU30">
        <v>0.19549999991333808</v>
      </c>
    </row>
    <row r="31" spans="5:47" x14ac:dyDescent="0.3">
      <c r="AN31" s="18">
        <v>8.6761999999999997</v>
      </c>
      <c r="AO31" s="18">
        <v>-1.6235368370000001</v>
      </c>
      <c r="AT31" s="18">
        <v>8.6761999999999997</v>
      </c>
      <c r="AU31">
        <v>0.19719999996324231</v>
      </c>
    </row>
    <row r="32" spans="5:47" x14ac:dyDescent="0.3">
      <c r="AN32" s="18">
        <v>9.5471000000000004</v>
      </c>
      <c r="AO32" s="18">
        <v>-1.851509474</v>
      </c>
      <c r="AT32" s="18">
        <v>9.5471000000000004</v>
      </c>
      <c r="AU32">
        <v>0.15699999994251115</v>
      </c>
    </row>
    <row r="33" spans="40:47" x14ac:dyDescent="0.3">
      <c r="AN33" s="18">
        <v>9.5703999999999994</v>
      </c>
      <c r="AO33" s="18">
        <v>-1.8675611830000001</v>
      </c>
      <c r="AT33" s="18">
        <v>9.5703999999999994</v>
      </c>
      <c r="AU33">
        <v>0.15449999994505004</v>
      </c>
    </row>
    <row r="34" spans="40:47" x14ac:dyDescent="0.3">
      <c r="AN34" s="18">
        <v>9.6173000000000002</v>
      </c>
      <c r="AO34" s="18">
        <v>-1.8559780420000001</v>
      </c>
      <c r="AT34" s="18">
        <v>9.6173000000000002</v>
      </c>
      <c r="AU34">
        <v>0.15629999993040056</v>
      </c>
    </row>
    <row r="35" spans="40:47" x14ac:dyDescent="0.3">
      <c r="AN35" s="18">
        <v>10.436999999999999</v>
      </c>
      <c r="AO35" s="18">
        <v>-1.940027486</v>
      </c>
      <c r="AT35" s="18">
        <v>10.436999999999999</v>
      </c>
      <c r="AU35">
        <v>0.14369999998522159</v>
      </c>
    </row>
    <row r="36" spans="40:47" x14ac:dyDescent="0.3">
      <c r="AN36" s="18">
        <v>10.46</v>
      </c>
      <c r="AO36" s="18">
        <v>-1.954043132</v>
      </c>
      <c r="AT36" s="18">
        <v>10.46</v>
      </c>
      <c r="AU36">
        <v>0.14170000004045569</v>
      </c>
    </row>
    <row r="37" spans="40:47" x14ac:dyDescent="0.3">
      <c r="AN37" s="18">
        <v>10.507099999999999</v>
      </c>
      <c r="AO37" s="18">
        <v>-1.942117351</v>
      </c>
      <c r="AT37" s="18">
        <v>10.507099999999999</v>
      </c>
      <c r="AU37">
        <v>0.14339999997370287</v>
      </c>
    </row>
    <row r="38" spans="40:47" x14ac:dyDescent="0.3">
      <c r="AN38" s="18">
        <v>11.388999999999999</v>
      </c>
      <c r="AO38" s="18">
        <v>-2.1777161110000001</v>
      </c>
      <c r="AT38" s="18">
        <v>11.388999999999999</v>
      </c>
      <c r="AU38">
        <v>0.11329999999412838</v>
      </c>
    </row>
    <row r="39" spans="40:47" x14ac:dyDescent="0.3">
      <c r="AN39" s="18">
        <v>11.4122</v>
      </c>
      <c r="AO39" s="18">
        <v>-2.195526021</v>
      </c>
      <c r="AT39" s="18">
        <v>11.4122</v>
      </c>
      <c r="AU39">
        <v>0.111299999966681</v>
      </c>
    </row>
    <row r="40" spans="40:47" x14ac:dyDescent="0.3">
      <c r="AN40" s="18">
        <v>11.459300000000001</v>
      </c>
      <c r="AO40" s="18">
        <v>-2.1848020570000002</v>
      </c>
      <c r="AT40" s="18">
        <v>11.459300000000001</v>
      </c>
      <c r="AU40">
        <v>0.11250000003798698</v>
      </c>
    </row>
    <row r="41" spans="40:47" x14ac:dyDescent="0.3">
      <c r="AN41" s="18">
        <v>12.266400000000001</v>
      </c>
      <c r="AO41" s="18">
        <v>-2.2739976359999998</v>
      </c>
      <c r="AT41" s="18">
        <v>12.266400000000001</v>
      </c>
      <c r="AU41">
        <v>0.10290000001462551</v>
      </c>
    </row>
    <row r="42" spans="40:47" x14ac:dyDescent="0.3">
      <c r="AN42" s="18">
        <v>12.289300000000001</v>
      </c>
      <c r="AO42" s="18">
        <v>-2.285727976</v>
      </c>
      <c r="AT42" s="18">
        <v>12.289300000000001</v>
      </c>
      <c r="AU42">
        <v>0.10169999999263923</v>
      </c>
    </row>
    <row r="43" spans="40:47" x14ac:dyDescent="0.3">
      <c r="AN43" s="18">
        <v>12.336600000000001</v>
      </c>
      <c r="AO43" s="18">
        <v>-2.2749699259999998</v>
      </c>
      <c r="AT43" s="18">
        <v>12.336600000000001</v>
      </c>
      <c r="AU43">
        <v>0.10279999999599826</v>
      </c>
    </row>
    <row r="44" spans="40:47" x14ac:dyDescent="0.3">
      <c r="AN44" s="18">
        <v>13.234</v>
      </c>
      <c r="AO44" s="18">
        <v>-2.524479425</v>
      </c>
      <c r="AT44" s="18">
        <v>13.234</v>
      </c>
      <c r="AU44">
        <v>8.0099999992616661E-2</v>
      </c>
    </row>
    <row r="45" spans="40:47" x14ac:dyDescent="0.3">
      <c r="AN45" s="18">
        <v>13.257199999999999</v>
      </c>
      <c r="AO45" s="18">
        <v>-2.5408422819999998</v>
      </c>
      <c r="AT45" s="18">
        <v>13.257199999999999</v>
      </c>
      <c r="AU45">
        <v>7.8800000009322343E-2</v>
      </c>
    </row>
    <row r="46" spans="40:47" x14ac:dyDescent="0.3">
      <c r="AN46" s="18">
        <v>13.304399999999999</v>
      </c>
      <c r="AO46" s="18">
        <v>-2.5307411860000002</v>
      </c>
      <c r="AT46" s="18">
        <v>13.304399999999999</v>
      </c>
      <c r="AU46">
        <v>7.9600000010491237E-2</v>
      </c>
    </row>
    <row r="47" spans="40:47" x14ac:dyDescent="0.3">
      <c r="AN47" s="18">
        <v>14.0936</v>
      </c>
      <c r="AO47" s="18">
        <v>-2.6145598579999998</v>
      </c>
      <c r="AT47" s="18">
        <v>14.0936</v>
      </c>
      <c r="AU47">
        <v>7.3200000001088589E-2</v>
      </c>
    </row>
    <row r="48" spans="40:47" x14ac:dyDescent="0.3">
      <c r="AN48" s="18">
        <v>14.116199999999999</v>
      </c>
      <c r="AO48" s="18">
        <v>-2.6297012350000002</v>
      </c>
      <c r="AT48" s="18">
        <v>14.116199999999999</v>
      </c>
      <c r="AU48">
        <v>7.209999997773793E-2</v>
      </c>
    </row>
    <row r="49" spans="40:47" x14ac:dyDescent="0.3">
      <c r="AN49" s="18">
        <v>14.1638</v>
      </c>
      <c r="AO49" s="18">
        <v>-2.6186666399999998</v>
      </c>
      <c r="AT49" s="18">
        <v>14.1638</v>
      </c>
      <c r="AU49">
        <v>7.2899999997632553E-2</v>
      </c>
    </row>
    <row r="50" spans="40:47" x14ac:dyDescent="0.3">
      <c r="AN50" s="18">
        <v>15.0837</v>
      </c>
      <c r="AO50" s="18">
        <v>-2.8859814099999999</v>
      </c>
      <c r="AT50" s="18">
        <v>15.0837</v>
      </c>
      <c r="AU50">
        <v>5.5799999977393856E-2</v>
      </c>
    </row>
    <row r="51" spans="40:47" x14ac:dyDescent="0.3">
      <c r="AN51" s="18">
        <v>15.107200000000001</v>
      </c>
      <c r="AO51" s="18">
        <v>-2.904065085</v>
      </c>
      <c r="AT51" s="18">
        <v>15.107200000000001</v>
      </c>
      <c r="AU51">
        <v>5.4800000001543558E-2</v>
      </c>
    </row>
    <row r="52" spans="40:47" x14ac:dyDescent="0.3">
      <c r="AN52" s="18">
        <v>15.154199999999999</v>
      </c>
      <c r="AO52" s="18">
        <v>-2.889572078</v>
      </c>
      <c r="AT52" s="18">
        <v>15.154199999999999</v>
      </c>
      <c r="AU52">
        <v>5.5599999984743374E-2</v>
      </c>
    </row>
    <row r="53" spans="40:47" x14ac:dyDescent="0.3">
      <c r="AN53" s="18">
        <v>15.916700000000001</v>
      </c>
      <c r="AO53" s="18">
        <v>-2.9720157469999999</v>
      </c>
      <c r="AT53" s="18">
        <v>15.916700000000001</v>
      </c>
      <c r="AU53">
        <v>5.1199999996757763E-2</v>
      </c>
    </row>
    <row r="54" spans="40:47" x14ac:dyDescent="0.3">
      <c r="AN54" s="18">
        <v>15.939</v>
      </c>
      <c r="AO54" s="18">
        <v>-2.9897502020000002</v>
      </c>
      <c r="AT54" s="18">
        <v>15.939</v>
      </c>
      <c r="AU54">
        <v>5.0299999993785101E-2</v>
      </c>
    </row>
    <row r="55" spans="40:47" x14ac:dyDescent="0.3">
      <c r="AN55" s="18">
        <v>15.986800000000001</v>
      </c>
      <c r="AO55" s="18">
        <v>-2.975929646</v>
      </c>
      <c r="AT55" s="18">
        <v>15.986800000000001</v>
      </c>
      <c r="AU55">
        <v>5.1000000013148375E-2</v>
      </c>
    </row>
    <row r="56" spans="40:47" x14ac:dyDescent="0.3">
      <c r="AN56" s="18">
        <v>16.941400000000002</v>
      </c>
      <c r="AO56" s="18">
        <v>-3.275446176</v>
      </c>
      <c r="AT56" s="18">
        <v>16.941400000000002</v>
      </c>
      <c r="AU56">
        <v>3.7800000013479294E-2</v>
      </c>
    </row>
    <row r="57" spans="40:47" x14ac:dyDescent="0.3">
      <c r="AN57" s="18">
        <v>16.966100000000001</v>
      </c>
      <c r="AO57" s="18">
        <v>-3.2968373660000001</v>
      </c>
      <c r="AT57" s="18">
        <v>16.966100000000001</v>
      </c>
      <c r="AU57">
        <v>3.7000000012502761E-2</v>
      </c>
    </row>
    <row r="58" spans="40:47" x14ac:dyDescent="0.3">
      <c r="AN58" s="18">
        <v>17.0121</v>
      </c>
      <c r="AO58" s="18">
        <v>-3.2807512289999998</v>
      </c>
      <c r="AT58" s="18">
        <v>17.0121</v>
      </c>
      <c r="AU58">
        <v>3.7599999984444445E-2</v>
      </c>
    </row>
    <row r="59" spans="40:47" x14ac:dyDescent="0.3">
      <c r="AN59" s="18">
        <v>17.732700000000001</v>
      </c>
      <c r="AO59" s="18">
        <v>-3.3495541489999998</v>
      </c>
      <c r="AT59" s="18">
        <v>17.732700000000001</v>
      </c>
      <c r="AU59">
        <v>3.509999998281213E-2</v>
      </c>
    </row>
    <row r="60" spans="40:47" x14ac:dyDescent="0.3">
      <c r="AN60" s="18">
        <v>17.755400000000002</v>
      </c>
      <c r="AO60" s="18">
        <v>-3.3726099249999999</v>
      </c>
      <c r="AT60" s="18">
        <v>17.755400000000002</v>
      </c>
      <c r="AU60">
        <v>3.4299999993491335E-2</v>
      </c>
    </row>
    <row r="61" spans="40:47" x14ac:dyDescent="0.3">
      <c r="AN61" s="18">
        <v>17.802600000000002</v>
      </c>
      <c r="AO61" s="18">
        <v>-3.3524072170000001</v>
      </c>
      <c r="AT61" s="18">
        <v>17.802600000000002</v>
      </c>
      <c r="AU61">
        <v>3.5000000017245313E-2</v>
      </c>
    </row>
    <row r="62" spans="40:47" x14ac:dyDescent="0.3">
      <c r="AN62" s="18">
        <v>18.8186</v>
      </c>
      <c r="AO62" s="18">
        <v>-3.7297014489999998</v>
      </c>
      <c r="AT62" s="18">
        <v>18.8186</v>
      </c>
      <c r="AU62">
        <v>2.39999999912206E-2</v>
      </c>
    </row>
    <row r="63" spans="40:47" x14ac:dyDescent="0.3">
      <c r="AN63" s="18">
        <v>18.846</v>
      </c>
      <c r="AO63" s="18">
        <v>-3.7636029999999998</v>
      </c>
      <c r="AT63" s="18">
        <v>18.846</v>
      </c>
      <c r="AU63">
        <v>2.3200000007189053E-2</v>
      </c>
    </row>
    <row r="64" spans="40:47" x14ac:dyDescent="0.3">
      <c r="AN64" s="18">
        <v>18.8902</v>
      </c>
      <c r="AO64" s="18">
        <v>-3.7422802310000001</v>
      </c>
      <c r="AT64" s="18">
        <v>18.8902</v>
      </c>
      <c r="AU64">
        <v>2.3699999996232918E-2</v>
      </c>
    </row>
    <row r="65" spans="40:47" x14ac:dyDescent="0.3">
      <c r="AN65" s="18">
        <v>19.533999999999999</v>
      </c>
      <c r="AO65" s="18">
        <v>-3.7766183679999998</v>
      </c>
      <c r="AT65" s="18">
        <v>19.533999999999999</v>
      </c>
      <c r="AU65">
        <v>2.29000000096625E-2</v>
      </c>
    </row>
    <row r="66" spans="40:47" x14ac:dyDescent="0.3">
      <c r="AN66" s="18">
        <v>19.555599999999998</v>
      </c>
      <c r="AO66" s="18">
        <v>-3.8031686009999999</v>
      </c>
      <c r="AT66" s="18">
        <v>19.555599999999998</v>
      </c>
      <c r="AU66">
        <v>2.229999998920823E-2</v>
      </c>
    </row>
    <row r="67" spans="40:47" x14ac:dyDescent="0.3">
      <c r="AN67" s="18">
        <v>19.603100000000001</v>
      </c>
      <c r="AO67" s="18">
        <v>-3.7766183679999998</v>
      </c>
      <c r="AT67" s="18">
        <v>19.603100000000001</v>
      </c>
      <c r="AU67">
        <v>2.29000000096625E-2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39E72-00CF-4E21-8C3D-9447B8B14008}">
  <dimension ref="A1:AV37"/>
  <sheetViews>
    <sheetView tabSelected="1" topLeftCell="AJ11" workbookViewId="0">
      <selection activeCell="AU2" sqref="AU2:AV37"/>
    </sheetView>
  </sheetViews>
  <sheetFormatPr defaultRowHeight="14.4" x14ac:dyDescent="0.3"/>
  <cols>
    <col min="12" max="12" width="9.109375" style="1"/>
    <col min="25" max="25" width="9.109375" style="1"/>
    <col min="38" max="38" width="9.109375" style="1"/>
  </cols>
  <sheetData>
    <row r="1" spans="1:48" x14ac:dyDescent="0.3">
      <c r="A1" t="s">
        <v>121</v>
      </c>
      <c r="E1" t="s">
        <v>122</v>
      </c>
      <c r="I1" t="s">
        <v>123</v>
      </c>
      <c r="N1" t="s">
        <v>124</v>
      </c>
      <c r="R1" t="s">
        <v>125</v>
      </c>
      <c r="V1" t="s">
        <v>126</v>
      </c>
      <c r="AA1" t="s">
        <v>127</v>
      </c>
      <c r="AE1" t="s">
        <v>128</v>
      </c>
      <c r="AI1" t="s">
        <v>129</v>
      </c>
      <c r="AN1" s="18" t="s">
        <v>101</v>
      </c>
      <c r="AO1" s="18" t="s">
        <v>102</v>
      </c>
    </row>
    <row r="2" spans="1:48" x14ac:dyDescent="0.3">
      <c r="A2" t="s">
        <v>40</v>
      </c>
      <c r="B2" t="s">
        <v>41</v>
      </c>
      <c r="E2" t="s">
        <v>40</v>
      </c>
      <c r="F2" t="s">
        <v>42</v>
      </c>
      <c r="G2" t="s">
        <v>54</v>
      </c>
      <c r="I2" t="s">
        <v>40</v>
      </c>
      <c r="J2" t="s">
        <v>41</v>
      </c>
      <c r="N2" t="s">
        <v>40</v>
      </c>
      <c r="O2" t="s">
        <v>41</v>
      </c>
      <c r="R2" t="s">
        <v>40</v>
      </c>
      <c r="S2" t="s">
        <v>42</v>
      </c>
      <c r="T2" t="s">
        <v>54</v>
      </c>
      <c r="V2" t="s">
        <v>40</v>
      </c>
      <c r="W2" t="s">
        <v>41</v>
      </c>
      <c r="AA2" t="s">
        <v>40</v>
      </c>
      <c r="AB2" t="s">
        <v>41</v>
      </c>
      <c r="AE2" t="s">
        <v>40</v>
      </c>
      <c r="AF2" t="s">
        <v>42</v>
      </c>
      <c r="AG2" t="s">
        <v>54</v>
      </c>
      <c r="AI2" t="s">
        <v>40</v>
      </c>
      <c r="AJ2" t="s">
        <v>41</v>
      </c>
      <c r="AN2" s="18">
        <v>0.40300000000000002</v>
      </c>
      <c r="AO2" s="18">
        <v>-0.39586139999999997</v>
      </c>
      <c r="AU2" s="18">
        <v>0.40300000000000002</v>
      </c>
      <c r="AV2" cm="1">
        <f t="array" ref="AV2:AV37">EXP(AO2:AO37)</f>
        <v>0.67309998112995784</v>
      </c>
    </row>
    <row r="3" spans="1:48" x14ac:dyDescent="0.3">
      <c r="A3">
        <v>1.3162</v>
      </c>
      <c r="B3">
        <v>1.8368</v>
      </c>
      <c r="E3">
        <v>0.40300000000000002</v>
      </c>
      <c r="F3">
        <v>0.67310000000000003</v>
      </c>
      <c r="G3">
        <f>LN(F3)</f>
        <v>-0.39586137196546956</v>
      </c>
      <c r="I3">
        <v>0.85619999999999996</v>
      </c>
      <c r="J3">
        <v>0.91679999999999995</v>
      </c>
      <c r="N3">
        <v>1.4342999999999999</v>
      </c>
      <c r="O3">
        <v>1.837</v>
      </c>
      <c r="R3">
        <v>0.52100000000000002</v>
      </c>
      <c r="S3">
        <v>0.66669999999999996</v>
      </c>
      <c r="T3">
        <f>LN(S3)</f>
        <v>-0.4054151093581228</v>
      </c>
      <c r="V3">
        <v>0.97419999999999995</v>
      </c>
      <c r="W3">
        <v>0.91669999999999996</v>
      </c>
      <c r="AA3">
        <v>1.7282999999999999</v>
      </c>
      <c r="AB3">
        <v>1.8369</v>
      </c>
      <c r="AE3">
        <v>0.81510000000000005</v>
      </c>
      <c r="AF3">
        <v>0.67310000000000003</v>
      </c>
      <c r="AG3">
        <f>LN(AF3)</f>
        <v>-0.39586137196546956</v>
      </c>
      <c r="AI3">
        <v>1.2683</v>
      </c>
      <c r="AJ3">
        <v>0.91679999999999995</v>
      </c>
      <c r="AN3" s="18">
        <v>0.52100000000000002</v>
      </c>
      <c r="AO3" s="18">
        <v>-0.40541509999999997</v>
      </c>
      <c r="AU3" s="18">
        <v>0.52100000000000002</v>
      </c>
      <c r="AV3">
        <v>0.66670000623906045</v>
      </c>
    </row>
    <row r="4" spans="1:48" x14ac:dyDescent="0.3">
      <c r="A4">
        <v>3.1543999999999999</v>
      </c>
      <c r="B4">
        <v>1.8395999999999999</v>
      </c>
      <c r="E4">
        <v>1.3211999999999999</v>
      </c>
      <c r="F4">
        <v>0.53439999999999999</v>
      </c>
      <c r="G4">
        <f t="shared" ref="G4:G14" si="0">LN(F4)</f>
        <v>-0.62661065675970107</v>
      </c>
      <c r="I4">
        <v>1.7746</v>
      </c>
      <c r="J4">
        <v>0.92</v>
      </c>
      <c r="N4">
        <v>3.2726000000000002</v>
      </c>
      <c r="O4">
        <v>1.8395999999999999</v>
      </c>
      <c r="R4">
        <v>1.4392</v>
      </c>
      <c r="S4">
        <v>0.52239999999999998</v>
      </c>
      <c r="T4">
        <f t="shared" ref="T4:T14" si="1">LN(S4)</f>
        <v>-0.64932170101991582</v>
      </c>
      <c r="V4">
        <v>1.8926000000000001</v>
      </c>
      <c r="W4">
        <v>0.92030000000000001</v>
      </c>
      <c r="AA4">
        <v>3.5665</v>
      </c>
      <c r="AB4">
        <v>1.8394999999999999</v>
      </c>
      <c r="AE4">
        <v>1.7333000000000001</v>
      </c>
      <c r="AF4">
        <v>0.53029999999999999</v>
      </c>
      <c r="AG4">
        <f t="shared" ref="AG4:AG14" si="2">LN(AF4)</f>
        <v>-0.63431239483905277</v>
      </c>
      <c r="AI4">
        <v>2.1867000000000001</v>
      </c>
      <c r="AJ4">
        <v>0.92010000000000003</v>
      </c>
      <c r="AN4" s="18">
        <v>0.81510000000000005</v>
      </c>
      <c r="AO4" s="18">
        <v>-0.39586139999999997</v>
      </c>
      <c r="AQ4" cm="1">
        <f t="array" ref="AQ4:AR8">LINEST(AO2:AO37,AN2:AN37,TRUE,TRUE)</f>
        <v>-0.36158918266661921</v>
      </c>
      <c r="AR4">
        <v>-9.0824326875035055E-2</v>
      </c>
      <c r="AU4" s="18">
        <v>0.81510000000000005</v>
      </c>
      <c r="AV4">
        <v>0.67309998112995784</v>
      </c>
    </row>
    <row r="5" spans="1:48" x14ac:dyDescent="0.3">
      <c r="A5">
        <v>4.9932999999999996</v>
      </c>
      <c r="B5">
        <v>1.8382000000000001</v>
      </c>
      <c r="E5">
        <v>2.2441</v>
      </c>
      <c r="F5">
        <v>0.36840000000000001</v>
      </c>
      <c r="G5">
        <f t="shared" si="0"/>
        <v>-0.9985859746009853</v>
      </c>
      <c r="I5">
        <v>2.6890999999999998</v>
      </c>
      <c r="J5">
        <v>0.90910000000000002</v>
      </c>
      <c r="N5">
        <v>5.1115000000000004</v>
      </c>
      <c r="O5">
        <v>1.8382000000000001</v>
      </c>
      <c r="R5">
        <v>2.3624999999999998</v>
      </c>
      <c r="S5">
        <v>0.36080000000000001</v>
      </c>
      <c r="T5">
        <f t="shared" si="1"/>
        <v>-1.0194314907936683</v>
      </c>
      <c r="V5">
        <v>2.8071000000000002</v>
      </c>
      <c r="W5">
        <v>0.90869999999999995</v>
      </c>
      <c r="AA5">
        <v>5.4055</v>
      </c>
      <c r="AB5">
        <v>1.8384</v>
      </c>
      <c r="AE5">
        <v>2.6562999999999999</v>
      </c>
      <c r="AF5">
        <v>0.36840000000000001</v>
      </c>
      <c r="AG5">
        <f t="shared" si="2"/>
        <v>-0.9985859746009853</v>
      </c>
      <c r="AI5">
        <v>3.1013000000000002</v>
      </c>
      <c r="AJ5">
        <v>0.90900000000000003</v>
      </c>
      <c r="AN5" s="18">
        <v>1.3211999999999999</v>
      </c>
      <c r="AO5" s="18">
        <v>-0.62661069999999996</v>
      </c>
      <c r="AQ5">
        <v>5.5088841957974021E-3</v>
      </c>
      <c r="AR5">
        <v>3.5680641473619289E-2</v>
      </c>
      <c r="AU5" s="18">
        <v>1.3211999999999999</v>
      </c>
      <c r="AV5">
        <v>0.53439997689238483</v>
      </c>
    </row>
    <row r="6" spans="1:48" x14ac:dyDescent="0.3">
      <c r="A6">
        <v>6.8296999999999999</v>
      </c>
      <c r="B6">
        <v>1.8346</v>
      </c>
      <c r="E6">
        <v>3.1558000000000002</v>
      </c>
      <c r="F6">
        <v>0.29049999999999998</v>
      </c>
      <c r="G6">
        <f t="shared" si="0"/>
        <v>-1.2361517026901712</v>
      </c>
      <c r="I6">
        <v>3.6089000000000002</v>
      </c>
      <c r="J6">
        <v>0.93049999999999999</v>
      </c>
      <c r="N6">
        <v>6.9478</v>
      </c>
      <c r="O6">
        <v>1.8345</v>
      </c>
      <c r="R6">
        <v>3.2736999999999998</v>
      </c>
      <c r="S6">
        <v>0.28570000000000001</v>
      </c>
      <c r="T6">
        <f t="shared" si="1"/>
        <v>-1.2528129697454096</v>
      </c>
      <c r="V6">
        <v>3.7269000000000001</v>
      </c>
      <c r="W6">
        <v>0.93089999999999995</v>
      </c>
      <c r="AA6">
        <v>7.2419000000000002</v>
      </c>
      <c r="AB6">
        <v>1.8345</v>
      </c>
      <c r="AE6">
        <v>3.5678999999999998</v>
      </c>
      <c r="AF6">
        <v>0.2893</v>
      </c>
      <c r="AG6">
        <f t="shared" si="2"/>
        <v>-1.2402910670000475</v>
      </c>
      <c r="AI6">
        <v>4.0209999999999999</v>
      </c>
      <c r="AJ6">
        <v>0.93049999999999999</v>
      </c>
      <c r="AN6" s="18">
        <v>1.4392</v>
      </c>
      <c r="AO6" s="18">
        <v>-0.6493217</v>
      </c>
      <c r="AQ6">
        <v>0.99217000584871728</v>
      </c>
      <c r="AR6">
        <v>0.10514421696562579</v>
      </c>
      <c r="AU6" s="18">
        <v>1.4392</v>
      </c>
      <c r="AV6">
        <v>0.522400000532804</v>
      </c>
    </row>
    <row r="7" spans="1:48" x14ac:dyDescent="0.3">
      <c r="A7">
        <v>8.6593999999999998</v>
      </c>
      <c r="B7">
        <v>1.8249</v>
      </c>
      <c r="E7">
        <v>4.0918999999999999</v>
      </c>
      <c r="F7">
        <v>0.19769999999999999</v>
      </c>
      <c r="G7">
        <f t="shared" si="0"/>
        <v>-1.621004548805566</v>
      </c>
      <c r="I7">
        <v>4.5209000000000001</v>
      </c>
      <c r="J7">
        <v>0.89329999999999998</v>
      </c>
      <c r="N7">
        <v>8.7777999999999992</v>
      </c>
      <c r="O7">
        <v>1.8253999999999999</v>
      </c>
      <c r="R7">
        <v>4.2103000000000002</v>
      </c>
      <c r="S7">
        <v>0.19500000000000001</v>
      </c>
      <c r="T7">
        <f t="shared" si="1"/>
        <v>-1.6347557204183902</v>
      </c>
      <c r="V7">
        <v>4.6387</v>
      </c>
      <c r="W7">
        <v>0.89259999999999995</v>
      </c>
      <c r="AA7">
        <v>9.0716999999999999</v>
      </c>
      <c r="AB7">
        <v>1.8250999999999999</v>
      </c>
      <c r="AE7">
        <v>4.5039999999999996</v>
      </c>
      <c r="AF7">
        <v>0.19719999999999999</v>
      </c>
      <c r="AG7">
        <f t="shared" si="2"/>
        <v>-1.6235368368136021</v>
      </c>
      <c r="AI7">
        <v>4.9329000000000001</v>
      </c>
      <c r="AJ7">
        <v>0.89329999999999998</v>
      </c>
      <c r="AN7" s="18">
        <v>1.7333000000000001</v>
      </c>
      <c r="AO7" s="18">
        <v>-0.6343124</v>
      </c>
      <c r="AQ7">
        <v>4308.2765513087907</v>
      </c>
      <c r="AR7">
        <v>34</v>
      </c>
      <c r="AU7" s="18">
        <v>1.7333000000000001</v>
      </c>
      <c r="AV7">
        <v>0.53029999726314969</v>
      </c>
    </row>
    <row r="8" spans="1:48" x14ac:dyDescent="0.3">
      <c r="E8">
        <v>4.99</v>
      </c>
      <c r="F8">
        <v>0.15590000000000001</v>
      </c>
      <c r="G8">
        <f t="shared" si="0"/>
        <v>-1.8585405029184061</v>
      </c>
      <c r="I8">
        <v>5.4398999999999997</v>
      </c>
      <c r="J8">
        <v>0.94489999999999996</v>
      </c>
      <c r="R8">
        <v>5.1078000000000001</v>
      </c>
      <c r="S8">
        <v>0.1535</v>
      </c>
      <c r="T8">
        <f t="shared" si="1"/>
        <v>-1.8740547119548852</v>
      </c>
      <c r="V8">
        <v>5.5578000000000003</v>
      </c>
      <c r="W8">
        <v>0.9456</v>
      </c>
      <c r="AE8">
        <v>5.4020999999999999</v>
      </c>
      <c r="AF8">
        <v>0.15559999999999999</v>
      </c>
      <c r="AG8">
        <f t="shared" si="2"/>
        <v>-1.8604666672378458</v>
      </c>
      <c r="AI8">
        <v>5.8521000000000001</v>
      </c>
      <c r="AJ8">
        <v>0.94510000000000005</v>
      </c>
      <c r="AN8" s="18">
        <v>2.2441</v>
      </c>
      <c r="AO8" s="18">
        <v>-0.99858599999999997</v>
      </c>
      <c r="AQ8">
        <v>47.629317163986556</v>
      </c>
      <c r="AR8">
        <v>0.37588041628469604</v>
      </c>
      <c r="AU8" s="18">
        <v>2.2441</v>
      </c>
      <c r="AV8">
        <v>0.36839999064300311</v>
      </c>
    </row>
    <row r="9" spans="1:48" x14ac:dyDescent="0.3">
      <c r="E9">
        <v>5.9462999999999999</v>
      </c>
      <c r="F9">
        <v>0.1031</v>
      </c>
      <c r="G9">
        <f t="shared" si="0"/>
        <v>-2.272055887959223</v>
      </c>
      <c r="I9">
        <v>6.3446999999999996</v>
      </c>
      <c r="J9">
        <v>0.86460000000000004</v>
      </c>
      <c r="R9">
        <v>6.0650000000000004</v>
      </c>
      <c r="S9">
        <v>0.1016</v>
      </c>
      <c r="T9">
        <f t="shared" si="1"/>
        <v>-2.2867117438377558</v>
      </c>
      <c r="V9">
        <v>6.4622000000000002</v>
      </c>
      <c r="W9">
        <v>0.86319999999999997</v>
      </c>
      <c r="AE9">
        <v>6.3586999999999998</v>
      </c>
      <c r="AF9">
        <v>0.10290000000000001</v>
      </c>
      <c r="AG9">
        <f t="shared" si="2"/>
        <v>-2.2739976361421332</v>
      </c>
      <c r="AI9">
        <v>6.7568000000000001</v>
      </c>
      <c r="AJ9">
        <v>0.86429999999999996</v>
      </c>
      <c r="AN9" s="18">
        <v>2.3624999999999998</v>
      </c>
      <c r="AO9" s="18">
        <v>-1.0194315</v>
      </c>
      <c r="AU9" s="18">
        <v>2.3624999999999998</v>
      </c>
      <c r="AV9">
        <v>0.36079999667835561</v>
      </c>
    </row>
    <row r="10" spans="1:48" x14ac:dyDescent="0.3">
      <c r="E10">
        <v>6.8198999999999996</v>
      </c>
      <c r="F10">
        <v>8.1600000000000006E-2</v>
      </c>
      <c r="G10">
        <f t="shared" si="0"/>
        <v>-2.5059260170120758</v>
      </c>
      <c r="I10">
        <v>7.2619999999999996</v>
      </c>
      <c r="J10">
        <v>0.97</v>
      </c>
      <c r="R10">
        <v>6.9375</v>
      </c>
      <c r="S10">
        <v>0.08</v>
      </c>
      <c r="T10">
        <f t="shared" si="1"/>
        <v>-2.5257286443082556</v>
      </c>
      <c r="V10">
        <v>7.3795000000000002</v>
      </c>
      <c r="W10">
        <v>0.97130000000000005</v>
      </c>
      <c r="AE10">
        <v>7.2320000000000002</v>
      </c>
      <c r="AF10">
        <v>8.14E-2</v>
      </c>
      <c r="AG10">
        <f t="shared" si="2"/>
        <v>-2.5083800059736423</v>
      </c>
      <c r="AI10">
        <v>7.6741000000000001</v>
      </c>
      <c r="AJ10">
        <v>0.97019999999999995</v>
      </c>
      <c r="AN10" s="18">
        <v>2.6562999999999999</v>
      </c>
      <c r="AO10" s="18">
        <v>-0.99858599999999997</v>
      </c>
      <c r="AU10" s="18">
        <v>2.6562999999999999</v>
      </c>
      <c r="AV10">
        <v>0.36839999064300311</v>
      </c>
    </row>
    <row r="11" spans="1:48" x14ac:dyDescent="0.3">
      <c r="E11">
        <v>7.8155000000000001</v>
      </c>
      <c r="F11">
        <v>5.11E-2</v>
      </c>
      <c r="G11">
        <f t="shared" si="0"/>
        <v>-2.9739707817724783</v>
      </c>
      <c r="I11">
        <v>8.1501000000000001</v>
      </c>
      <c r="J11">
        <v>0.80620000000000003</v>
      </c>
      <c r="R11">
        <v>7.9348000000000001</v>
      </c>
      <c r="S11">
        <v>5.0200000000000002E-2</v>
      </c>
      <c r="T11">
        <f t="shared" si="1"/>
        <v>-2.9917402522844534</v>
      </c>
      <c r="V11">
        <v>8.2669999999999995</v>
      </c>
      <c r="W11">
        <v>0.80379999999999996</v>
      </c>
      <c r="AE11">
        <v>8.2278000000000002</v>
      </c>
      <c r="AF11">
        <v>5.0999999999999997E-2</v>
      </c>
      <c r="AG11">
        <f t="shared" si="2"/>
        <v>-2.9759296462578115</v>
      </c>
      <c r="AI11">
        <v>8.5620999999999992</v>
      </c>
      <c r="AJ11">
        <v>0.80579999999999996</v>
      </c>
      <c r="AN11" s="18">
        <v>3.1558000000000002</v>
      </c>
      <c r="AO11" s="18">
        <v>-1.2361517</v>
      </c>
      <c r="AU11" s="18">
        <v>3.1558000000000002</v>
      </c>
      <c r="AV11">
        <v>0.29050000078149474</v>
      </c>
    </row>
    <row r="12" spans="1:48" x14ac:dyDescent="0.3">
      <c r="E12">
        <v>8.6384000000000007</v>
      </c>
      <c r="F12">
        <v>4.1099999999999998E-2</v>
      </c>
      <c r="G12">
        <f t="shared" si="0"/>
        <v>-3.1917471574799481</v>
      </c>
      <c r="I12">
        <v>9.0625</v>
      </c>
      <c r="J12">
        <v>1.0186999999999999</v>
      </c>
      <c r="R12">
        <v>8.7555999999999994</v>
      </c>
      <c r="S12">
        <v>4.0399999999999998E-2</v>
      </c>
      <c r="T12">
        <f t="shared" si="1"/>
        <v>-3.2089254940150327</v>
      </c>
      <c r="V12">
        <v>9.1797000000000004</v>
      </c>
      <c r="W12">
        <v>1.0216000000000001</v>
      </c>
      <c r="AE12">
        <v>9.0502000000000002</v>
      </c>
      <c r="AF12">
        <v>4.1099999999999998E-2</v>
      </c>
      <c r="AG12">
        <f t="shared" si="2"/>
        <v>-3.1917471574799481</v>
      </c>
      <c r="AI12">
        <v>9.4747000000000003</v>
      </c>
      <c r="AJ12">
        <v>1.0193000000000001</v>
      </c>
      <c r="AN12" s="18">
        <v>3.2736999999999998</v>
      </c>
      <c r="AO12" s="18">
        <v>-1.252813</v>
      </c>
      <c r="AU12" s="18">
        <v>3.2736999999999998</v>
      </c>
      <c r="AV12">
        <v>0.28569999135626367</v>
      </c>
    </row>
    <row r="13" spans="1:48" x14ac:dyDescent="0.3">
      <c r="E13">
        <v>9.7341999999999995</v>
      </c>
      <c r="F13">
        <v>2.1600000000000001E-2</v>
      </c>
      <c r="G13">
        <f t="shared" si="0"/>
        <v>-3.8350619642920178</v>
      </c>
      <c r="I13">
        <v>9.9037000000000006</v>
      </c>
      <c r="J13">
        <v>0.66369999999999996</v>
      </c>
      <c r="R13">
        <v>9.8597000000000001</v>
      </c>
      <c r="S13">
        <v>2.07E-2</v>
      </c>
      <c r="T13">
        <f t="shared" si="1"/>
        <v>-3.8776215787108135</v>
      </c>
      <c r="V13">
        <v>10.018700000000001</v>
      </c>
      <c r="W13">
        <v>0.65629999999999999</v>
      </c>
      <c r="AE13">
        <v>10.1471</v>
      </c>
      <c r="AF13">
        <v>2.1499999999999998E-2</v>
      </c>
      <c r="AG13">
        <f t="shared" si="2"/>
        <v>-3.8397023438485198</v>
      </c>
      <c r="AI13">
        <v>10.3156</v>
      </c>
      <c r="AJ13">
        <v>0.66249999999999998</v>
      </c>
      <c r="AN13" s="18">
        <v>3.5678999999999998</v>
      </c>
      <c r="AO13" s="18">
        <v>-1.2402911000000001</v>
      </c>
      <c r="AU13" s="18">
        <v>3.5678999999999998</v>
      </c>
      <c r="AV13">
        <v>0.28929999045311389</v>
      </c>
    </row>
    <row r="14" spans="1:48" x14ac:dyDescent="0.3">
      <c r="E14">
        <v>10.420299999999999</v>
      </c>
      <c r="F14">
        <v>1.89E-2</v>
      </c>
      <c r="G14">
        <f t="shared" si="0"/>
        <v>-3.9685933569165401</v>
      </c>
      <c r="I14">
        <v>10.8047</v>
      </c>
      <c r="J14">
        <v>1.1382000000000001</v>
      </c>
      <c r="R14">
        <v>10.536099999999999</v>
      </c>
      <c r="S14">
        <v>1.8499999999999999E-2</v>
      </c>
      <c r="T14">
        <f t="shared" si="1"/>
        <v>-3.9899845468978579</v>
      </c>
      <c r="V14">
        <v>10.920299999999999</v>
      </c>
      <c r="W14">
        <v>1.1469</v>
      </c>
      <c r="AE14">
        <v>10.8316</v>
      </c>
      <c r="AF14">
        <v>1.89E-2</v>
      </c>
      <c r="AG14">
        <f t="shared" si="2"/>
        <v>-3.9685933569165401</v>
      </c>
      <c r="AI14">
        <v>11.217499999999999</v>
      </c>
      <c r="AJ14">
        <v>1.1413</v>
      </c>
      <c r="AN14" s="18">
        <v>4.0918999999999999</v>
      </c>
      <c r="AO14" s="18">
        <v>-1.6210045</v>
      </c>
      <c r="AU14" s="18">
        <v>4.0918999999999999</v>
      </c>
      <c r="AV14">
        <v>0.19770000964886061</v>
      </c>
    </row>
    <row r="15" spans="1:48" x14ac:dyDescent="0.3">
      <c r="AN15" s="18">
        <v>4.2103000000000002</v>
      </c>
      <c r="AO15" s="18">
        <v>-1.6347556999999999</v>
      </c>
      <c r="AU15" s="18">
        <v>4.2103000000000002</v>
      </c>
      <c r="AV15">
        <v>0.19500000398158615</v>
      </c>
    </row>
    <row r="16" spans="1:48" x14ac:dyDescent="0.3">
      <c r="AN16" s="18">
        <v>4.5039999999999996</v>
      </c>
      <c r="AO16" s="18">
        <v>-1.6235367999999999</v>
      </c>
      <c r="AU16" s="18">
        <v>4.5039999999999996</v>
      </c>
      <c r="AV16">
        <v>0.19720000725964248</v>
      </c>
    </row>
    <row r="17" spans="40:48" x14ac:dyDescent="0.3">
      <c r="AN17" s="18">
        <v>4.99</v>
      </c>
      <c r="AO17" s="18">
        <v>-1.8585404999999999</v>
      </c>
      <c r="AU17" s="18">
        <v>4.99</v>
      </c>
      <c r="AV17">
        <v>0.15590000045497954</v>
      </c>
    </row>
    <row r="18" spans="40:48" x14ac:dyDescent="0.3">
      <c r="AN18" s="18">
        <v>5.1078000000000001</v>
      </c>
      <c r="AO18" s="18">
        <v>-1.8740547000000001</v>
      </c>
      <c r="AU18" s="18">
        <v>5.1078000000000001</v>
      </c>
      <c r="AV18">
        <v>0.15350000183507487</v>
      </c>
    </row>
    <row r="19" spans="40:48" x14ac:dyDescent="0.3">
      <c r="AN19" s="18">
        <v>5.4020999999999999</v>
      </c>
      <c r="AO19" s="18">
        <v>-1.8604666999999999</v>
      </c>
      <c r="AU19" s="18">
        <v>5.4020999999999999</v>
      </c>
      <c r="AV19">
        <v>0.15559999490220891</v>
      </c>
    </row>
    <row r="20" spans="40:48" x14ac:dyDescent="0.3">
      <c r="AN20" s="18">
        <v>5.9462999999999999</v>
      </c>
      <c r="AO20" s="18">
        <v>-2.2720558999999998</v>
      </c>
      <c r="AU20" s="18">
        <v>5.9462999999999999</v>
      </c>
      <c r="AV20">
        <v>0.10309999875859591</v>
      </c>
    </row>
    <row r="21" spans="40:48" x14ac:dyDescent="0.3">
      <c r="AN21" s="18">
        <v>6.0650000000000004</v>
      </c>
      <c r="AO21" s="18">
        <v>-2.2867117000000001</v>
      </c>
      <c r="AU21" s="18">
        <v>6.0650000000000004</v>
      </c>
      <c r="AV21">
        <v>0.10160000445391605</v>
      </c>
    </row>
    <row r="22" spans="40:48" x14ac:dyDescent="0.3">
      <c r="AN22" s="18">
        <v>6.3586999999999998</v>
      </c>
      <c r="AO22" s="18">
        <v>-2.2739976</v>
      </c>
      <c r="AU22" s="18">
        <v>6.3586999999999998</v>
      </c>
      <c r="AV22">
        <v>0.10290000371902557</v>
      </c>
    </row>
    <row r="23" spans="40:48" x14ac:dyDescent="0.3">
      <c r="AN23" s="18">
        <v>6.8198999999999996</v>
      </c>
      <c r="AO23" s="18">
        <v>-2.5059260000000001</v>
      </c>
      <c r="AU23" s="18">
        <v>6.8198999999999996</v>
      </c>
      <c r="AV23">
        <v>8.1600001388185378E-2</v>
      </c>
    </row>
    <row r="24" spans="40:48" x14ac:dyDescent="0.3">
      <c r="AN24" s="18">
        <v>6.9375</v>
      </c>
      <c r="AO24" s="18">
        <v>-2.5257285999999999</v>
      </c>
      <c r="AU24" s="18">
        <v>6.9375</v>
      </c>
      <c r="AV24">
        <v>8.0000003544660525E-2</v>
      </c>
    </row>
    <row r="25" spans="40:48" x14ac:dyDescent="0.3">
      <c r="AN25" s="18">
        <v>7.2320000000000002</v>
      </c>
      <c r="AO25" s="18">
        <v>-2.5083799999999998</v>
      </c>
      <c r="AU25" s="18">
        <v>7.2320000000000002</v>
      </c>
      <c r="AV25">
        <v>8.1400000486254509E-2</v>
      </c>
    </row>
    <row r="26" spans="40:48" x14ac:dyDescent="0.3">
      <c r="AN26" s="18">
        <v>7.8155000000000001</v>
      </c>
      <c r="AO26" s="18">
        <v>-2.9739708</v>
      </c>
      <c r="AU26" s="18">
        <v>7.8155000000000001</v>
      </c>
      <c r="AV26">
        <v>5.1099999068573647E-2</v>
      </c>
    </row>
    <row r="27" spans="40:48" x14ac:dyDescent="0.3">
      <c r="AN27" s="18">
        <v>7.9348000000000001</v>
      </c>
      <c r="AO27" s="18">
        <v>-2.9917403</v>
      </c>
      <c r="AU27" s="18">
        <v>7.9348000000000001</v>
      </c>
      <c r="AV27">
        <v>5.0199997604679622E-2</v>
      </c>
    </row>
    <row r="28" spans="40:48" x14ac:dyDescent="0.3">
      <c r="AN28" s="18">
        <v>8.2278000000000002</v>
      </c>
      <c r="AO28" s="18">
        <v>-2.9759296000000002</v>
      </c>
      <c r="AU28" s="18">
        <v>8.2278000000000002</v>
      </c>
      <c r="AV28">
        <v>5.1000002359148422E-2</v>
      </c>
    </row>
    <row r="29" spans="40:48" x14ac:dyDescent="0.3">
      <c r="AN29" s="18">
        <v>8.6384000000000007</v>
      </c>
      <c r="AO29" s="18">
        <v>-3.1917472</v>
      </c>
      <c r="AU29" s="18">
        <v>8.6384000000000007</v>
      </c>
      <c r="AV29">
        <v>4.1099998252425905E-2</v>
      </c>
    </row>
    <row r="30" spans="40:48" x14ac:dyDescent="0.3">
      <c r="AN30" s="18">
        <v>8.7555999999999994</v>
      </c>
      <c r="AO30" s="18">
        <v>-3.2089254999999999</v>
      </c>
      <c r="AU30" s="18">
        <v>8.7555999999999994</v>
      </c>
      <c r="AV30">
        <v>4.0399999758207322E-2</v>
      </c>
    </row>
    <row r="31" spans="40:48" x14ac:dyDescent="0.3">
      <c r="AN31" s="18">
        <v>9.0502000000000002</v>
      </c>
      <c r="AO31" s="18">
        <v>-3.1917472</v>
      </c>
      <c r="AU31" s="18">
        <v>9.0502000000000002</v>
      </c>
      <c r="AV31">
        <v>4.1099998252425905E-2</v>
      </c>
    </row>
    <row r="32" spans="40:48" x14ac:dyDescent="0.3">
      <c r="AN32" s="18">
        <v>9.7341999999999995</v>
      </c>
      <c r="AO32" s="18">
        <v>-3.8350620000000002</v>
      </c>
      <c r="AU32" s="18">
        <v>9.7341999999999995</v>
      </c>
      <c r="AV32">
        <v>2.1599999228707593E-2</v>
      </c>
    </row>
    <row r="33" spans="40:48" x14ac:dyDescent="0.3">
      <c r="AN33" s="18">
        <v>9.8597000000000001</v>
      </c>
      <c r="AO33" s="18">
        <v>-3.8776215999999999</v>
      </c>
      <c r="AU33" s="18">
        <v>9.8597000000000001</v>
      </c>
      <c r="AV33">
        <v>2.0699999559313849E-2</v>
      </c>
    </row>
    <row r="34" spans="40:48" x14ac:dyDescent="0.3">
      <c r="AN34" s="18">
        <v>10.1471</v>
      </c>
      <c r="AO34" s="18">
        <v>-3.8397022999999999</v>
      </c>
      <c r="AU34" s="18">
        <v>10.1471</v>
      </c>
      <c r="AV34">
        <v>2.1500000942743201E-2</v>
      </c>
    </row>
    <row r="35" spans="40:48" x14ac:dyDescent="0.3">
      <c r="AN35" s="18">
        <v>10.420299999999999</v>
      </c>
      <c r="AO35" s="18">
        <v>-3.9685934</v>
      </c>
      <c r="AU35" s="18">
        <v>10.420299999999999</v>
      </c>
      <c r="AV35">
        <v>1.8899999185722629E-2</v>
      </c>
    </row>
    <row r="36" spans="40:48" x14ac:dyDescent="0.3">
      <c r="AN36" s="18">
        <v>10.536099999999999</v>
      </c>
      <c r="AO36" s="18">
        <v>-3.9899844999999998</v>
      </c>
      <c r="AU36" s="18">
        <v>10.536099999999999</v>
      </c>
      <c r="AV36">
        <v>1.8500000867610396E-2</v>
      </c>
    </row>
    <row r="37" spans="40:48" x14ac:dyDescent="0.3">
      <c r="AN37" s="18">
        <v>10.8316</v>
      </c>
      <c r="AO37" s="18">
        <v>-3.9685934</v>
      </c>
      <c r="AU37" s="18">
        <v>10.8316</v>
      </c>
      <c r="AV37">
        <v>1.8899999185722629E-2</v>
      </c>
    </row>
  </sheetData>
  <sortState xmlns:xlrd2="http://schemas.microsoft.com/office/spreadsheetml/2017/richdata2" ref="AN2:AO37">
    <sortCondition ref="AN2:AN3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10</vt:i4>
      </vt:variant>
    </vt:vector>
  </HeadingPairs>
  <TitlesOfParts>
    <vt:vector size="10" baseType="lpstr">
      <vt:lpstr>Regime Livre</vt:lpstr>
      <vt:lpstr>Livre 20</vt:lpstr>
      <vt:lpstr>Livre 19</vt:lpstr>
      <vt:lpstr>Livre 16</vt:lpstr>
      <vt:lpstr>Livre 13</vt:lpstr>
      <vt:lpstr>Regime Amortecido</vt:lpstr>
      <vt:lpstr>0,10A</vt:lpstr>
      <vt:lpstr>0,25A</vt:lpstr>
      <vt:lpstr>0,35A</vt:lpstr>
      <vt:lpstr>0,50A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2023-04-03T23:17:44Z</dcterms:modified>
  <cp:category/>
  <cp:contentStatus/>
</cp:coreProperties>
</file>