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avita\Desktop\Assignment Answers\EXCEL Assignment Answer\"/>
    </mc:Choice>
  </mc:AlternateContent>
  <xr:revisionPtr revIDLastSave="0" documentId="13_ncr:1_{E25A1E41-B748-4254-9C8C-6460EC8AC4FF}" xr6:coauthVersionLast="46" xr6:coauthVersionMax="46" xr10:uidLastSave="{00000000-0000-0000-0000-000000000000}"/>
  <bookViews>
    <workbookView xWindow="-108" yWindow="-108" windowWidth="23256" windowHeight="12576" xr2:uid="{82DF0CAE-0837-4C60-BE95-45BC5DB2E538}"/>
  </bookViews>
  <sheets>
    <sheet name="Q11-Conditional" sheetId="1" r:id="rId1"/>
    <sheet name="Q12 - SUMIF" sheetId="2" r:id="rId2"/>
    <sheet name="Headcount Table" sheetId="3" r:id="rId3"/>
    <sheet name="Q13 - Result Sheet" sheetId="4" r:id="rId4"/>
    <sheet name="Q14 - Graph" sheetId="5" r:id="rId5"/>
    <sheet name="Q15 - Date Function" sheetId="6" r:id="rId6"/>
  </sheets>
  <definedNames>
    <definedName name="_xlnm._FilterDatabase" localSheetId="5" hidden="1">'Q15 - Date Function'!$A$4:$B$13</definedName>
    <definedName name="_xlchart.v1.0" hidden="1">'Q14 - Graph'!$A$15:$A$26</definedName>
    <definedName name="_xlchart.v1.1" hidden="1">'Q14 - Graph'!$B$14</definedName>
    <definedName name="_xlchart.v1.10" hidden="1">'Q14 - Graph'!$F$15:$F$26</definedName>
    <definedName name="_xlchart.v1.11" hidden="1">'Q14 - Graph'!$G$14</definedName>
    <definedName name="_xlchart.v1.12" hidden="1">'Q14 - Graph'!$G$15:$G$26</definedName>
    <definedName name="_xlchart.v1.13" hidden="1">'Q14 - Graph'!$H$14</definedName>
    <definedName name="_xlchart.v1.14" hidden="1">'Q14 - Graph'!$H$15:$H$26</definedName>
    <definedName name="_xlchart.v1.15" hidden="1">'Q14 - Graph'!$I$14</definedName>
    <definedName name="_xlchart.v1.16" hidden="1">'Q14 - Graph'!$I$15:$I$26</definedName>
    <definedName name="_xlchart.v1.17" hidden="1">'Q14 - Graph'!$A$15:$A$26</definedName>
    <definedName name="_xlchart.v1.18" hidden="1">'Q14 - Graph'!$B$14</definedName>
    <definedName name="_xlchart.v1.19" hidden="1">'Q14 - Graph'!$B$15:$B$26</definedName>
    <definedName name="_xlchart.v1.2" hidden="1">'Q14 - Graph'!$B$15:$B$26</definedName>
    <definedName name="_xlchart.v1.20" hidden="1">'Q14 - Graph'!$C$14</definedName>
    <definedName name="_xlchart.v1.21" hidden="1">'Q14 - Graph'!$C$15:$C$26</definedName>
    <definedName name="_xlchart.v1.22" hidden="1">'Q14 - Graph'!$D$14</definedName>
    <definedName name="_xlchart.v1.23" hidden="1">'Q14 - Graph'!$D$15:$D$26</definedName>
    <definedName name="_xlchart.v1.24" hidden="1">'Q14 - Graph'!$E$14</definedName>
    <definedName name="_xlchart.v1.25" hidden="1">'Q14 - Graph'!$E$15:$E$26</definedName>
    <definedName name="_xlchart.v1.26" hidden="1">'Q14 - Graph'!$F$14</definedName>
    <definedName name="_xlchart.v1.27" hidden="1">'Q14 - Graph'!$F$15:$F$26</definedName>
    <definedName name="_xlchart.v1.28" hidden="1">'Q14 - Graph'!$G$14</definedName>
    <definedName name="_xlchart.v1.29" hidden="1">'Q14 - Graph'!$G$15:$G$26</definedName>
    <definedName name="_xlchart.v1.3" hidden="1">'Q14 - Graph'!$C$14</definedName>
    <definedName name="_xlchart.v1.30" hidden="1">'Q14 - Graph'!$H$14</definedName>
    <definedName name="_xlchart.v1.31" hidden="1">'Q14 - Graph'!$H$15:$H$26</definedName>
    <definedName name="_xlchart.v1.32" hidden="1">'Q14 - Graph'!$I$14</definedName>
    <definedName name="_xlchart.v1.33" hidden="1">'Q14 - Graph'!$I$15:$I$26</definedName>
    <definedName name="_xlchart.v1.4" hidden="1">'Q14 - Graph'!$C$15:$C$26</definedName>
    <definedName name="_xlchart.v1.5" hidden="1">'Q14 - Graph'!$D$14</definedName>
    <definedName name="_xlchart.v1.6" hidden="1">'Q14 - Graph'!$D$15:$D$26</definedName>
    <definedName name="_xlchart.v1.7" hidden="1">'Q14 - Graph'!$E$14</definedName>
    <definedName name="_xlchart.v1.8" hidden="1">'Q14 - Graph'!$E$15:$E$26</definedName>
    <definedName name="_xlchart.v1.9" hidden="1">'Q14 - Graph'!$F$14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5" l="1"/>
  <c r="I17" i="5"/>
  <c r="I18" i="5"/>
  <c r="I19" i="5"/>
  <c r="I20" i="5"/>
  <c r="I21" i="5"/>
  <c r="I22" i="5"/>
  <c r="I23" i="5"/>
  <c r="I24" i="5"/>
  <c r="I25" i="5"/>
  <c r="I26" i="5"/>
  <c r="I15" i="5"/>
  <c r="B5" i="6"/>
  <c r="B9" i="6"/>
  <c r="B13" i="6"/>
  <c r="B7" i="6"/>
  <c r="B11" i="6"/>
  <c r="B10" i="6"/>
  <c r="B12" i="6"/>
  <c r="B8" i="6"/>
  <c r="B6" i="6"/>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C175" i="4"/>
  <c r="D175" i="4"/>
  <c r="C176" i="4"/>
  <c r="D176"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C250" i="4"/>
  <c r="D250" i="4"/>
  <c r="C251" i="4"/>
  <c r="D251" i="4"/>
  <c r="C252" i="4"/>
  <c r="D252" i="4"/>
  <c r="C253" i="4"/>
  <c r="D253" i="4"/>
  <c r="C254" i="4"/>
  <c r="D254" i="4"/>
  <c r="C255" i="4"/>
  <c r="D255" i="4"/>
  <c r="C256" i="4"/>
  <c r="D256" i="4"/>
  <c r="C257" i="4"/>
  <c r="D257" i="4"/>
  <c r="C258" i="4"/>
  <c r="D258" i="4"/>
  <c r="C259" i="4"/>
  <c r="D259" i="4"/>
  <c r="C260" i="4"/>
  <c r="D260" i="4"/>
  <c r="C261" i="4"/>
  <c r="D261" i="4"/>
  <c r="C262" i="4"/>
  <c r="D262" i="4"/>
  <c r="C263" i="4"/>
  <c r="D263" i="4"/>
  <c r="C264" i="4"/>
  <c r="D264" i="4"/>
  <c r="C265" i="4"/>
  <c r="D265" i="4"/>
  <c r="C266" i="4"/>
  <c r="D266" i="4"/>
  <c r="C267" i="4"/>
  <c r="D267" i="4"/>
  <c r="C268" i="4"/>
  <c r="D268" i="4"/>
  <c r="C269" i="4"/>
  <c r="D269" i="4"/>
  <c r="C270" i="4"/>
  <c r="D270" i="4"/>
  <c r="C271" i="4"/>
  <c r="D271" i="4"/>
  <c r="C272" i="4"/>
  <c r="D272" i="4"/>
  <c r="C273" i="4"/>
  <c r="D273" i="4"/>
  <c r="C274" i="4"/>
  <c r="D274" i="4"/>
  <c r="C275" i="4"/>
  <c r="D275" i="4"/>
  <c r="C276" i="4"/>
  <c r="D276" i="4"/>
  <c r="C277" i="4"/>
  <c r="D277" i="4"/>
  <c r="C278" i="4"/>
  <c r="D278" i="4"/>
  <c r="C279" i="4"/>
  <c r="D279" i="4"/>
  <c r="C280" i="4"/>
  <c r="D280" i="4"/>
  <c r="C281" i="4"/>
  <c r="D281" i="4"/>
  <c r="C282" i="4"/>
  <c r="D282" i="4"/>
  <c r="C283" i="4"/>
  <c r="D283" i="4"/>
  <c r="C284" i="4"/>
  <c r="D284" i="4"/>
  <c r="C285" i="4"/>
  <c r="D285" i="4"/>
  <c r="C286" i="4"/>
  <c r="D286" i="4"/>
  <c r="C287" i="4"/>
  <c r="D287" i="4"/>
  <c r="C288" i="4"/>
  <c r="D288" i="4"/>
  <c r="C289" i="4"/>
  <c r="D289" i="4"/>
  <c r="C290" i="4"/>
  <c r="D290" i="4"/>
  <c r="C291" i="4"/>
  <c r="D291" i="4"/>
  <c r="D6" i="4"/>
  <c r="C6"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E24" i="2"/>
  <c r="D24" i="2"/>
  <c r="E23" i="2"/>
  <c r="E22" i="2"/>
  <c r="E21" i="2"/>
  <c r="E20" i="2"/>
  <c r="D23" i="2"/>
  <c r="D22" i="2"/>
  <c r="D21" i="2"/>
  <c r="D20" i="2"/>
  <c r="D16" i="2"/>
  <c r="E15" i="2"/>
  <c r="E14" i="2"/>
  <c r="E13" i="2"/>
  <c r="E12" i="2"/>
  <c r="D15" i="2"/>
  <c r="D14" i="2"/>
  <c r="D13" i="2"/>
  <c r="D12" i="2"/>
  <c r="J21" i="1"/>
  <c r="K21" i="1"/>
  <c r="I21" i="1"/>
  <c r="A12" i="2"/>
  <c r="E8" i="2"/>
  <c r="D8" i="2"/>
  <c r="D21" i="1"/>
  <c r="C21" i="1"/>
  <c r="B21" i="1"/>
  <c r="E16" i="2" l="1"/>
</calcChain>
</file>

<file path=xl/sharedStrings.xml><?xml version="1.0" encoding="utf-8"?>
<sst xmlns="http://schemas.openxmlformats.org/spreadsheetml/2006/main" count="527" uniqueCount="217">
  <si>
    <t>Q - Use conditional formatting in such a manner that any Cell which has more than the average for that month will have a green colour else Red color</t>
  </si>
  <si>
    <t>January</t>
  </si>
  <si>
    <t>February</t>
  </si>
  <si>
    <t>March</t>
  </si>
  <si>
    <t>Jon Allen</t>
  </si>
  <si>
    <t>Maria Consuelo</t>
  </si>
  <si>
    <t>Su Li Macado</t>
  </si>
  <si>
    <t>Tony Jackson</t>
  </si>
  <si>
    <t>Katie Wilson</t>
  </si>
  <si>
    <t>Jennifer Flynn</t>
  </si>
  <si>
    <t>Chi Lyn Cheng</t>
  </si>
  <si>
    <t>Antonio Bendera</t>
  </si>
  <si>
    <t>Date</t>
  </si>
  <si>
    <t>Region</t>
  </si>
  <si>
    <t>Builder</t>
  </si>
  <si>
    <t>Units</t>
  </si>
  <si>
    <t>Revenue ($k)</t>
  </si>
  <si>
    <t>Central</t>
  </si>
  <si>
    <t>Doug</t>
  </si>
  <si>
    <t>East</t>
  </si>
  <si>
    <t>Dave</t>
  </si>
  <si>
    <t>North</t>
  </si>
  <si>
    <t>South</t>
  </si>
  <si>
    <t>Brian</t>
  </si>
  <si>
    <t>West</t>
  </si>
  <si>
    <t>Larry</t>
  </si>
  <si>
    <t>Total</t>
  </si>
  <si>
    <t>Q 1. What is the Total Units &amp; Revenue for each of the Builders?</t>
  </si>
  <si>
    <t>Q 2. What is the Total Units &amp; Revenue for each of the Builders for "Central" Region?</t>
  </si>
  <si>
    <t>Agent Badge</t>
  </si>
  <si>
    <t>Agent Name</t>
  </si>
  <si>
    <t>Manager Name</t>
  </si>
  <si>
    <t>AM Name</t>
  </si>
  <si>
    <t>Dsouza, Laveena</t>
  </si>
  <si>
    <t>N, ARVIND</t>
  </si>
  <si>
    <t>MISHRA, DIVYANSHU</t>
  </si>
  <si>
    <t>Gurupur, Gurudatta</t>
  </si>
  <si>
    <t>VIJAYARAM, JAGADISH</t>
  </si>
  <si>
    <t>B, SRIRAM</t>
  </si>
  <si>
    <t>Thomas, Tessith Abraham</t>
  </si>
  <si>
    <t>TBD MANAGER 1</t>
  </si>
  <si>
    <t>Saravanan, G</t>
  </si>
  <si>
    <t>JOSHI, HEMANTH</t>
  </si>
  <si>
    <t>FERNANDES, VICTOR</t>
  </si>
  <si>
    <t>Choudhury, Deborshi</t>
  </si>
  <si>
    <t>Mahadevaiah, Janaki</t>
  </si>
  <si>
    <t>SSSM, RAMESH KV</t>
  </si>
  <si>
    <t>Singh, Shobhit Kumar</t>
  </si>
  <si>
    <t>R R, Kiran</t>
  </si>
  <si>
    <t>Krishnan, Sujith G</t>
  </si>
  <si>
    <t>KUMAR, VIMAL</t>
  </si>
  <si>
    <t>Naseerullah, Zaheer Ahmed</t>
  </si>
  <si>
    <t>Ravi, K</t>
  </si>
  <si>
    <t>Rashmi Lobo, Vivette</t>
  </si>
  <si>
    <t>Krishthuraj Dinesh, Anand</t>
  </si>
  <si>
    <t>VISWANATHAN, SHIVAKUMAR</t>
  </si>
  <si>
    <t>Sigamani, Satish Kumar</t>
  </si>
  <si>
    <t>Cherian, Susana</t>
  </si>
  <si>
    <t>Vijay, Bhavanishankar</t>
  </si>
  <si>
    <t>RAO, HEMANTH</t>
  </si>
  <si>
    <t>RASHINKAR, GOURI</t>
  </si>
  <si>
    <t>T M, SHRIDHAR</t>
  </si>
  <si>
    <t>PEREIRA, ALEX</t>
  </si>
  <si>
    <t>VADOR, NIRAV</t>
  </si>
  <si>
    <t>J, LEENA</t>
  </si>
  <si>
    <t>Vishal, Pravin</t>
  </si>
  <si>
    <t>Kombettu, Sachin</t>
  </si>
  <si>
    <t>Jamuna, G</t>
  </si>
  <si>
    <t>Raghavendra, NJ</t>
  </si>
  <si>
    <t>Kala, R</t>
  </si>
  <si>
    <t>S V, Raghavan</t>
  </si>
  <si>
    <t>Varughese, Sovee N</t>
  </si>
  <si>
    <t>Athif, Mohammed</t>
  </si>
  <si>
    <t>Gurung, Tulsi</t>
  </si>
  <si>
    <t>Sekhar, Soumya</t>
  </si>
  <si>
    <t>Lacerda, Janice Ida</t>
  </si>
  <si>
    <t>Vaz, Milton</t>
  </si>
  <si>
    <t>Gopal, Sujith</t>
  </si>
  <si>
    <t>Swaminathan, Vishy</t>
  </si>
  <si>
    <t>Krishna, Gopi K</t>
  </si>
  <si>
    <t>H, ARAVIND</t>
  </si>
  <si>
    <t>Puttaiah, Sudhakar</t>
  </si>
  <si>
    <t>Alva, Ashwin</t>
  </si>
  <si>
    <t>Rajan, S Soundar</t>
  </si>
  <si>
    <t>Kumar S, Sendhil</t>
  </si>
  <si>
    <t>Fathima, Seemeen</t>
  </si>
  <si>
    <t>kannah, M Rakesh</t>
  </si>
  <si>
    <t>Vasu, Vineesh</t>
  </si>
  <si>
    <t>KARAPATTA, ROOPESH</t>
  </si>
  <si>
    <t>Babu, N</t>
  </si>
  <si>
    <t>Mallappa, Shaila BM</t>
  </si>
  <si>
    <t>R, Tharaa</t>
  </si>
  <si>
    <t>Srinivasaiah, Balaji</t>
  </si>
  <si>
    <t>Choudhury, Summit</t>
  </si>
  <si>
    <t>Janakiram, Pravin</t>
  </si>
  <si>
    <t>Suresh, Ashwin</t>
  </si>
  <si>
    <t>V Peter, Vivian</t>
  </si>
  <si>
    <t>KADAM, AMIT</t>
  </si>
  <si>
    <t>V Pallavi, Anu</t>
  </si>
  <si>
    <t>SANKARALINGAM, VIJAY</t>
  </si>
  <si>
    <t>Vinita, M</t>
  </si>
  <si>
    <t>H S, Hemanth</t>
  </si>
  <si>
    <t>Shankar T, Vikram Bala</t>
  </si>
  <si>
    <t>Vishwanath, C</t>
  </si>
  <si>
    <t>Menon, Ajit</t>
  </si>
  <si>
    <t>Joseph, Roshan</t>
  </si>
  <si>
    <t>Balakrishnan, Prabha</t>
  </si>
  <si>
    <t>Sajitha, P</t>
  </si>
  <si>
    <t>CJ, Deepa</t>
  </si>
  <si>
    <t>Krishna, Gopal PN</t>
  </si>
  <si>
    <t>Kumar, AS Suresha</t>
  </si>
  <si>
    <t>Aneesh, V</t>
  </si>
  <si>
    <t>D, Shephen F</t>
  </si>
  <si>
    <t>Das, Anirban</t>
  </si>
  <si>
    <t>C, Konika</t>
  </si>
  <si>
    <t>Duff, Olivia</t>
  </si>
  <si>
    <t>Zuhaib, Haroon</t>
  </si>
  <si>
    <t>Muthulakshman, R</t>
  </si>
  <si>
    <t>Devarajan, Cecil</t>
  </si>
  <si>
    <t>Aguiar, Romanick Arcenio</t>
  </si>
  <si>
    <t>Anand, Vijay</t>
  </si>
  <si>
    <t>Aul, Suruchi</t>
  </si>
  <si>
    <t>Faby, Sebastian</t>
  </si>
  <si>
    <t>K, SHREELAKSHMI</t>
  </si>
  <si>
    <t>VIJAYANATH, NISHA</t>
  </si>
  <si>
    <t>ROY, ARAKAMITRA</t>
  </si>
  <si>
    <t>Varma, Praveen S</t>
  </si>
  <si>
    <t>K P, Adarsh</t>
  </si>
  <si>
    <t>Muddaiah, CK Kiran</t>
  </si>
  <si>
    <t>Prasad, P Eshwar</t>
  </si>
  <si>
    <t>D, Karthic</t>
  </si>
  <si>
    <t>Padiyar, M Padmanabh</t>
  </si>
  <si>
    <t>N, Rashmi</t>
  </si>
  <si>
    <t>P, Sharath</t>
  </si>
  <si>
    <t>Sarkar, Nilanjana</t>
  </si>
  <si>
    <t>Parida, Milan Kumar</t>
  </si>
  <si>
    <t>Sreenivas, BR</t>
  </si>
  <si>
    <t>V Kumar, Akshatha</t>
  </si>
  <si>
    <t>A, Shalini</t>
  </si>
  <si>
    <t>Khadri, Asadulla</t>
  </si>
  <si>
    <t>R Dey, Sandeep</t>
  </si>
  <si>
    <t>Prasanna, XD</t>
  </si>
  <si>
    <t>Lala, Pratush</t>
  </si>
  <si>
    <t>Kashyap A, Prajwal</t>
  </si>
  <si>
    <t>Latha, MP</t>
  </si>
  <si>
    <t>Darshan, MS</t>
  </si>
  <si>
    <t>Gururaja, Arun</t>
  </si>
  <si>
    <t>Prasad, Keerthana E</t>
  </si>
  <si>
    <t>Vinayak, DM</t>
  </si>
  <si>
    <t>Roopa, K</t>
  </si>
  <si>
    <t>Ahmed R, Naveed</t>
  </si>
  <si>
    <t>Banu, Farzana</t>
  </si>
  <si>
    <t>Majumder, Priyanka</t>
  </si>
  <si>
    <t>Nath, Shibani</t>
  </si>
  <si>
    <t>Banerjee, Deepjyoti</t>
  </si>
  <si>
    <t>Garg, Smriti</t>
  </si>
  <si>
    <t>Francis, Leslie</t>
  </si>
  <si>
    <t>Saha, Rudrajit</t>
  </si>
  <si>
    <t>Deepak, KC</t>
  </si>
  <si>
    <t>Kumar.S, Prince Priya</t>
  </si>
  <si>
    <t>Begum, Mubeena</t>
  </si>
  <si>
    <t>Shetty, Madhusudhan</t>
  </si>
  <si>
    <t>G V Raju, Satyanarayana</t>
  </si>
  <si>
    <t>Alam, Mohammed</t>
  </si>
  <si>
    <t>Hussain, Irfan</t>
  </si>
  <si>
    <t>M V, Ajay</t>
  </si>
  <si>
    <t>H, Divya</t>
  </si>
  <si>
    <t>Baskaran, Murugan</t>
  </si>
  <si>
    <t>Sreechandra, Prashanth D</t>
  </si>
  <si>
    <t>Mohan Rao, Jagan</t>
  </si>
  <si>
    <t>T D, Dhanajaya</t>
  </si>
  <si>
    <t>Bhushan N, Shashi</t>
  </si>
  <si>
    <t>Swaminathan, Rajesh</t>
  </si>
  <si>
    <t>Shah E B, Richard</t>
  </si>
  <si>
    <t>Swamy, Vinoda</t>
  </si>
  <si>
    <t>VM, Sajna</t>
  </si>
  <si>
    <t>TS, Renuka</t>
  </si>
  <si>
    <t>Bali, M Anitha</t>
  </si>
  <si>
    <t>Subbarao, Roshani</t>
  </si>
  <si>
    <t>Shetty, Deepak</t>
  </si>
  <si>
    <t>S, Mukund</t>
  </si>
  <si>
    <t>T Patil, Yuvaraj</t>
  </si>
  <si>
    <t>Bhat, DivyaShree</t>
  </si>
  <si>
    <t>Chaitanya, Venkatasatya</t>
  </si>
  <si>
    <t>MG, Praveen</t>
  </si>
  <si>
    <t>Joseph, Ancel</t>
  </si>
  <si>
    <t>Maben, Emmanual</t>
  </si>
  <si>
    <t>Raj, Mohan</t>
  </si>
  <si>
    <t>Kishore, Ram N</t>
  </si>
  <si>
    <t>Prasad BK, Guru</t>
  </si>
  <si>
    <t>Sharma, Prakash D</t>
  </si>
  <si>
    <t>Q. Populate the Result sheet with Agent Name, Manager Name &amp; Area Manager Name using Vlookup             Headcount Table(in next sheet) contains the Complete list of data needed to fill the result sheet</t>
  </si>
  <si>
    <t>Plot a graph for Weeks against AHT (Average handle time) and show the trend WoW with respect to Total and also for Week 12 show Day wise trend( Graph has to look like in the one in picture)</t>
  </si>
  <si>
    <t>Sat</t>
  </si>
  <si>
    <t>Mon</t>
  </si>
  <si>
    <t>Tue</t>
  </si>
  <si>
    <t>Wed</t>
  </si>
  <si>
    <t>Thu</t>
  </si>
  <si>
    <t>Fri</t>
  </si>
  <si>
    <t>Grand Total</t>
  </si>
  <si>
    <t>Q. Convert the date from first format to the second format and sort in ascending order.</t>
  </si>
  <si>
    <t>Date (yyyymmdd.000)</t>
  </si>
  <si>
    <t>Date (mm/dd/yyyy)</t>
  </si>
  <si>
    <t>AHT</t>
  </si>
  <si>
    <t>WeekOnWeek</t>
  </si>
  <si>
    <t>W1</t>
  </si>
  <si>
    <t>W2</t>
  </si>
  <si>
    <t>W3</t>
  </si>
  <si>
    <t>W4</t>
  </si>
  <si>
    <t>W5</t>
  </si>
  <si>
    <t>W6</t>
  </si>
  <si>
    <t>W7</t>
  </si>
  <si>
    <t>W8</t>
  </si>
  <si>
    <t>W9</t>
  </si>
  <si>
    <t>W10</t>
  </si>
  <si>
    <t>W11</t>
  </si>
  <si>
    <t>W12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</si>
</sst>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quot;$&quot;* #,##0.00_);_(&quot;$&quot;* \(#,##0.00\);_(&quot;$&quot;* &quot;-&quot;??_);_(@_)"/>
    <numFmt numFmtId="165" formatCode="_(&quot;$&quot;* #,##0_);_(&quot;$&quot;* \(#,##0\);_(&quot;$&quot;* &quot;-&quot;??_);_(@_)"/>
    <numFmt numFmtId="166" formatCode="[$-409]d\-mmm\-yy;@"/>
    <numFmt numFmtId="167" formatCode="_-* #,##0_-;\-* #,##0_-;_-* &quot;-&quot;??_-;_-@_-"/>
    <numFmt numFmtId="168" formatCode="mm/dd/yyyy\ hh:mm:ss"/>
    <numFmt numFmtId="170" formatCode="[$$-409]#,##0;[Red][$$-409]#,##0"/>
    <numFmt numFmtId="173" formatCode="mm\/dd\/yyyy"/>
  </numFmts>
  <fonts count="21">
    <font>
      <sz val="11"/>
      <color theme="1"/>
      <name val="Calibri"/>
      <family val="2"/>
      <scheme val="minor"/>
    </font>
    <font>
      <sz val="11"/>
      <color theme="1"/>
      <name val="Calibri"/>
      <family val="2"/>
      <scheme val="minor"/>
    </font>
    <font>
      <b/>
      <sz val="11"/>
      <color rgb="FFFF0000"/>
      <name val="Calibri"/>
      <family val="2"/>
      <scheme val="minor"/>
    </font>
    <font>
      <sz val="10"/>
      <name val="Arial"/>
      <family val="2"/>
    </font>
    <font>
      <b/>
      <sz val="10"/>
      <name val="Arial"/>
      <family val="2"/>
    </font>
    <font>
      <sz val="10"/>
      <color theme="1"/>
      <name val="Museo Sans For Dell"/>
      <family val="2"/>
    </font>
    <font>
      <b/>
      <sz val="12"/>
      <name val="Calibri"/>
      <family val="2"/>
      <scheme val="minor"/>
    </font>
    <font>
      <sz val="12"/>
      <color theme="1"/>
      <name val="Calibri"/>
      <family val="2"/>
      <scheme val="minor"/>
    </font>
    <font>
      <sz val="12"/>
      <name val="Calibri"/>
      <family val="2"/>
      <scheme val="minor"/>
    </font>
    <font>
      <i/>
      <sz val="12"/>
      <color theme="1"/>
      <name val="Calibri"/>
      <family val="2"/>
      <scheme val="minor"/>
    </font>
    <font>
      <b/>
      <sz val="10"/>
      <color indexed="13"/>
      <name val="Verdana"/>
      <family val="2"/>
    </font>
    <font>
      <sz val="10"/>
      <name val="Courier New"/>
      <family val="3"/>
    </font>
    <font>
      <b/>
      <sz val="9"/>
      <name val="Verdana"/>
      <family val="2"/>
    </font>
    <font>
      <b/>
      <sz val="8"/>
      <color indexed="13"/>
      <name val="Verdana"/>
      <family val="2"/>
    </font>
    <font>
      <sz val="8"/>
      <name val="Verdana"/>
      <family val="2"/>
    </font>
    <font>
      <b/>
      <sz val="10"/>
      <color theme="0"/>
      <name val="Museo For Dell"/>
    </font>
    <font>
      <b/>
      <sz val="10"/>
      <color theme="1"/>
      <name val="Museo For Dell"/>
    </font>
    <font>
      <b/>
      <sz val="10"/>
      <color indexed="10"/>
      <name val="Arial"/>
      <family val="2"/>
    </font>
    <font>
      <b/>
      <sz val="10"/>
      <color indexed="9"/>
      <name val="Arial"/>
      <family val="2"/>
    </font>
    <font>
      <b/>
      <sz val="11"/>
      <color theme="1"/>
      <name val="Calibri"/>
      <family val="2"/>
      <scheme val="minor"/>
    </font>
    <font>
      <sz val="8"/>
      <name val="Calibri"/>
      <family val="2"/>
      <scheme val="minor"/>
    </font>
  </fonts>
  <fills count="12">
    <fill>
      <patternFill patternType="none"/>
    </fill>
    <fill>
      <patternFill patternType="gray125"/>
    </fill>
    <fill>
      <patternFill patternType="solid">
        <fgColor indexed="43"/>
        <bgColor indexed="64"/>
      </patternFill>
    </fill>
    <fill>
      <patternFill patternType="solid">
        <fgColor indexed="15"/>
        <bgColor indexed="64"/>
      </patternFill>
    </fill>
    <fill>
      <patternFill patternType="solid">
        <fgColor rgb="FFFFFF00"/>
        <bgColor indexed="64"/>
      </patternFill>
    </fill>
    <fill>
      <patternFill patternType="solid">
        <fgColor indexed="8"/>
        <bgColor indexed="64"/>
      </patternFill>
    </fill>
    <fill>
      <patternFill patternType="solid">
        <fgColor indexed="13"/>
        <bgColor indexed="64"/>
      </patternFill>
    </fill>
    <fill>
      <patternFill patternType="solid">
        <fgColor indexed="9"/>
        <bgColor indexed="64"/>
      </patternFill>
    </fill>
    <fill>
      <patternFill patternType="solid">
        <fgColor indexed="41"/>
        <bgColor indexed="64"/>
      </patternFill>
    </fill>
    <fill>
      <patternFill patternType="solid">
        <fgColor theme="5" tint="-0.249977111117893"/>
        <bgColor theme="5" tint="-0.249977111117893"/>
      </patternFill>
    </fill>
    <fill>
      <patternFill patternType="solid">
        <fgColor indexed="18"/>
        <bgColor indexed="64"/>
      </patternFill>
    </fill>
    <fill>
      <patternFill patternType="solid">
        <fgColor indexed="4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3" fillId="0" borderId="0"/>
    <xf numFmtId="164" fontId="5" fillId="0" borderId="0" applyFont="0" applyFill="0" applyBorder="0" applyAlignment="0" applyProtection="0"/>
  </cellStyleXfs>
  <cellXfs count="75">
    <xf numFmtId="0" fontId="0" fillId="0" borderId="0" xfId="0"/>
    <xf numFmtId="0" fontId="3" fillId="0" borderId="0" xfId="2"/>
    <xf numFmtId="0" fontId="4" fillId="2" borderId="0" xfId="2" applyFont="1" applyFill="1"/>
    <xf numFmtId="0" fontId="0" fillId="0" borderId="1" xfId="0" applyBorder="1"/>
    <xf numFmtId="165" fontId="5" fillId="3" borderId="0" xfId="3" applyNumberFormat="1" applyFill="1"/>
    <xf numFmtId="165" fontId="0" fillId="0" borderId="0" xfId="0" applyNumberFormat="1"/>
    <xf numFmtId="166" fontId="6" fillId="0" borderId="1" xfId="0" applyNumberFormat="1" applyFont="1" applyBorder="1" applyAlignment="1">
      <alignment horizontal="center"/>
    </xf>
    <xf numFmtId="0" fontId="6" fillId="0" borderId="1" xfId="0" applyFont="1" applyBorder="1" applyAlignment="1">
      <alignment horizontal="center"/>
    </xf>
    <xf numFmtId="1" fontId="6" fillId="0" borderId="1" xfId="0" applyNumberFormat="1" applyFont="1" applyBorder="1" applyAlignment="1">
      <alignment horizontal="center"/>
    </xf>
    <xf numFmtId="166" fontId="7" fillId="0" borderId="1" xfId="0" applyNumberFormat="1" applyFont="1" applyBorder="1" applyAlignment="1">
      <alignment horizontal="center"/>
    </xf>
    <xf numFmtId="0" fontId="7" fillId="0" borderId="1" xfId="0" applyFont="1" applyBorder="1" applyAlignment="1">
      <alignment horizontal="center"/>
    </xf>
    <xf numFmtId="1" fontId="7" fillId="0" borderId="1" xfId="0" applyNumberFormat="1" applyFont="1" applyBorder="1" applyAlignment="1">
      <alignment horizontal="center"/>
    </xf>
    <xf numFmtId="167" fontId="8" fillId="0" borderId="1" xfId="1" applyNumberFormat="1" applyFont="1" applyBorder="1" applyAlignment="1">
      <alignment horizontal="center"/>
    </xf>
    <xf numFmtId="167" fontId="0" fillId="0" borderId="0" xfId="0" applyNumberFormat="1"/>
    <xf numFmtId="1" fontId="8" fillId="0" borderId="1" xfId="1" applyNumberFormat="1" applyFont="1" applyBorder="1" applyAlignment="1">
      <alignment horizontal="center"/>
    </xf>
    <xf numFmtId="166" fontId="7" fillId="0" borderId="0" xfId="0" applyNumberFormat="1" applyFont="1" applyAlignment="1">
      <alignment horizontal="center"/>
    </xf>
    <xf numFmtId="0" fontId="7" fillId="0" borderId="0" xfId="0" applyFont="1" applyAlignment="1">
      <alignment horizontal="center"/>
    </xf>
    <xf numFmtId="1" fontId="7" fillId="0" borderId="0" xfId="0" applyNumberFormat="1" applyFont="1" applyAlignment="1">
      <alignment horizontal="center"/>
    </xf>
    <xf numFmtId="167" fontId="8" fillId="0" borderId="0" xfId="1" applyNumberFormat="1" applyFont="1" applyAlignment="1">
      <alignment horizontal="center"/>
    </xf>
    <xf numFmtId="166" fontId="9" fillId="0" borderId="0" xfId="0" applyNumberFormat="1" applyFont="1" applyAlignment="1">
      <alignment horizontal="left"/>
    </xf>
    <xf numFmtId="166" fontId="6" fillId="0" borderId="0" xfId="0" applyNumberFormat="1" applyFont="1" applyAlignment="1">
      <alignment horizontal="center"/>
    </xf>
    <xf numFmtId="1" fontId="6" fillId="0" borderId="2" xfId="0" applyNumberFormat="1" applyFont="1" applyBorder="1" applyAlignment="1">
      <alignment horizontal="center"/>
    </xf>
    <xf numFmtId="0" fontId="6" fillId="0" borderId="2" xfId="0" applyFont="1" applyBorder="1" applyAlignment="1">
      <alignment horizontal="center"/>
    </xf>
    <xf numFmtId="1" fontId="0" fillId="4" borderId="0" xfId="0" applyNumberFormat="1" applyFill="1"/>
    <xf numFmtId="1" fontId="0" fillId="0" borderId="0" xfId="0" applyNumberFormat="1"/>
    <xf numFmtId="1" fontId="8" fillId="0" borderId="0" xfId="1" applyNumberFormat="1" applyFont="1" applyBorder="1" applyAlignment="1">
      <alignment horizontal="center"/>
    </xf>
    <xf numFmtId="167" fontId="8" fillId="0" borderId="0" xfId="1" applyNumberFormat="1" applyFont="1" applyBorder="1" applyAlignment="1">
      <alignment horizontal="center"/>
    </xf>
    <xf numFmtId="166" fontId="9" fillId="0" borderId="0" xfId="0" applyNumberFormat="1" applyFont="1"/>
    <xf numFmtId="1" fontId="8" fillId="0" borderId="0" xfId="1" applyNumberFormat="1" applyFont="1" applyAlignment="1">
      <alignment horizontal="center"/>
    </xf>
    <xf numFmtId="0" fontId="10" fillId="5" borderId="3" xfId="0"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applyAlignment="1">
      <alignment horizontal="center"/>
    </xf>
    <xf numFmtId="168" fontId="11" fillId="2" borderId="5" xfId="0" applyNumberFormat="1" applyFont="1" applyFill="1" applyBorder="1" applyAlignment="1">
      <alignment horizontal="center"/>
    </xf>
    <xf numFmtId="168" fontId="11" fillId="2" borderId="6" xfId="0" applyNumberFormat="1" applyFont="1" applyFill="1" applyBorder="1" applyAlignment="1">
      <alignment horizontal="center"/>
    </xf>
    <xf numFmtId="0" fontId="11" fillId="2" borderId="7" xfId="0" applyFont="1" applyFill="1" applyBorder="1" applyAlignment="1">
      <alignment horizontal="center"/>
    </xf>
    <xf numFmtId="0" fontId="11" fillId="2" borderId="8" xfId="0" applyFont="1" applyFill="1" applyBorder="1" applyAlignment="1">
      <alignment horizontal="center"/>
    </xf>
    <xf numFmtId="168" fontId="11" fillId="2" borderId="8" xfId="0" applyNumberFormat="1" applyFont="1" applyFill="1" applyBorder="1" applyAlignment="1">
      <alignment horizontal="center"/>
    </xf>
    <xf numFmtId="0" fontId="13" fillId="5" borderId="1" xfId="0" applyFont="1" applyFill="1" applyBorder="1"/>
    <xf numFmtId="0" fontId="14" fillId="7" borderId="1" xfId="0" applyFont="1" applyFill="1" applyBorder="1" applyAlignment="1">
      <alignment horizontal="center"/>
    </xf>
    <xf numFmtId="0" fontId="14" fillId="8" borderId="1" xfId="0" applyFont="1" applyFill="1" applyBorder="1"/>
    <xf numFmtId="0" fontId="15" fillId="9" borderId="24" xfId="0" applyFont="1" applyFill="1" applyBorder="1" applyAlignment="1">
      <alignment horizontal="center" vertical="center"/>
    </xf>
    <xf numFmtId="14" fontId="16" fillId="0" borderId="1" xfId="0" applyNumberFormat="1" applyFont="1" applyBorder="1" applyAlignment="1">
      <alignment horizontal="center" vertical="center"/>
    </xf>
    <xf numFmtId="21" fontId="16" fillId="0" borderId="1" xfId="0" applyNumberFormat="1" applyFont="1" applyBorder="1" applyAlignment="1">
      <alignment horizontal="center" vertical="center"/>
    </xf>
    <xf numFmtId="0" fontId="17" fillId="0" borderId="0" xfId="0" applyFont="1"/>
    <xf numFmtId="0" fontId="18" fillId="10" borderId="1" xfId="0" applyFont="1" applyFill="1" applyBorder="1"/>
    <xf numFmtId="0" fontId="0" fillId="2" borderId="26" xfId="0" applyFill="1" applyBorder="1" applyAlignment="1">
      <alignment horizontal="right"/>
    </xf>
    <xf numFmtId="0" fontId="0" fillId="2" borderId="24" xfId="0" applyFill="1" applyBorder="1" applyAlignment="1">
      <alignment horizontal="right"/>
    </xf>
    <xf numFmtId="170" fontId="0" fillId="0" borderId="0" xfId="0" applyNumberFormat="1"/>
    <xf numFmtId="170" fontId="0" fillId="0" borderId="1" xfId="0" applyNumberFormat="1" applyBorder="1"/>
    <xf numFmtId="0" fontId="19" fillId="0" borderId="1" xfId="0" applyFont="1" applyBorder="1"/>
    <xf numFmtId="0" fontId="2" fillId="0" borderId="0" xfId="0" applyFont="1" applyAlignment="1">
      <alignment horizontal="center" vertical="top" wrapText="1"/>
    </xf>
    <xf numFmtId="0" fontId="0" fillId="0" borderId="0" xfId="0" applyAlignment="1">
      <alignment horizontal="center" vertical="top"/>
    </xf>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0" xfId="0" applyFont="1" applyFill="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top" wrapText="1"/>
    </xf>
    <xf numFmtId="0" fontId="12" fillId="6" borderId="17" xfId="0" applyFont="1" applyFill="1" applyBorder="1" applyAlignment="1">
      <alignment horizontal="center" vertical="top" wrapText="1"/>
    </xf>
    <xf numFmtId="0" fontId="12" fillId="6" borderId="18" xfId="0" applyFont="1" applyFill="1" applyBorder="1" applyAlignment="1">
      <alignment horizontal="center" vertical="top" wrapText="1"/>
    </xf>
    <xf numFmtId="0" fontId="12" fillId="6" borderId="19" xfId="0" applyFont="1" applyFill="1" applyBorder="1" applyAlignment="1">
      <alignment horizontal="center" vertical="top" wrapText="1"/>
    </xf>
    <xf numFmtId="0" fontId="12" fillId="6" borderId="0" xfId="0" applyFont="1" applyFill="1" applyAlignment="1">
      <alignment horizontal="center" vertical="top" wrapText="1"/>
    </xf>
    <xf numFmtId="0" fontId="12" fillId="6" borderId="20" xfId="0" applyFont="1" applyFill="1" applyBorder="1" applyAlignment="1">
      <alignment horizontal="center" vertical="top" wrapText="1"/>
    </xf>
    <xf numFmtId="0" fontId="12" fillId="6" borderId="21" xfId="0" applyFont="1" applyFill="1" applyBorder="1" applyAlignment="1">
      <alignment horizontal="center" vertical="top" wrapText="1"/>
    </xf>
    <xf numFmtId="0" fontId="12" fillId="6" borderId="22" xfId="0" applyFont="1" applyFill="1" applyBorder="1" applyAlignment="1">
      <alignment horizontal="center" vertical="top" wrapText="1"/>
    </xf>
    <xf numFmtId="0" fontId="12" fillId="6" borderId="23" xfId="0" applyFont="1" applyFill="1" applyBorder="1" applyAlignment="1">
      <alignment horizontal="center" vertical="top" wrapText="1"/>
    </xf>
    <xf numFmtId="0" fontId="0" fillId="0" borderId="0" xfId="0" applyNumberFormat="1"/>
    <xf numFmtId="0" fontId="0" fillId="2" borderId="25" xfId="0" applyFill="1" applyBorder="1" applyAlignment="1">
      <alignment horizontal="right"/>
    </xf>
    <xf numFmtId="49" fontId="0" fillId="2" borderId="26" xfId="0" applyNumberFormat="1" applyFill="1" applyBorder="1" applyAlignment="1">
      <alignment horizontal="right"/>
    </xf>
    <xf numFmtId="173" fontId="0" fillId="11" borderId="13" xfId="0" applyNumberFormat="1" applyFill="1" applyBorder="1"/>
    <xf numFmtId="0" fontId="15" fillId="9" borderId="26" xfId="0" applyFont="1" applyFill="1" applyBorder="1" applyAlignment="1">
      <alignment horizontal="center" vertical="center"/>
    </xf>
  </cellXfs>
  <cellStyles count="4">
    <cellStyle name="Comma" xfId="1" builtinId="3"/>
    <cellStyle name="Currency 3" xfId="3" xr:uid="{AA69C281-CDF6-451B-80C3-363586AE665B}"/>
    <cellStyle name="Normal" xfId="0" builtinId="0"/>
    <cellStyle name="Normal 4" xfId="2" xr:uid="{431BD5B0-3DA7-4A94-9D1D-FA00255B90D6}"/>
  </cellStyles>
  <dxfs count="8">
    <dxf>
      <font>
        <color auto="1"/>
      </font>
      <fill>
        <patternFill>
          <bgColor rgb="FF92D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92D050"/>
        </patternFill>
      </fill>
    </dxf>
    <dxf>
      <numFmt numFmtId="171" formatCode="&quot;$&quot;#,##0"/>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WeekOnWeek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7177143377412751"/>
          <c:y val="2.4386342226409053E-2"/>
          <c:w val="0.6431440279774292"/>
          <c:h val="0.8594352959978363"/>
        </c:manualLayout>
      </c:layout>
      <c:lineChart>
        <c:grouping val="stacked"/>
        <c:varyColors val="0"/>
        <c:ser>
          <c:idx val="0"/>
          <c:order val="0"/>
          <c:tx>
            <c:strRef>
              <c:f>'Q14 - Graph'!$B$14</c:f>
              <c:strCache>
                <c:ptCount val="1"/>
                <c:pt idx="0">
                  <c:v>Sat</c:v>
                </c:pt>
              </c:strCache>
            </c:strRef>
          </c:tx>
          <c:spPr>
            <a:ln w="22225" cap="rnd">
              <a:solidFill>
                <a:schemeClr val="accent1"/>
              </a:solidFill>
            </a:ln>
            <a:effectLst>
              <a:glow rad="139700">
                <a:schemeClr val="accent1">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Graph'!$B$15:$B$26</c:f>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smooth val="0"/>
          <c:extLst>
            <c:ext xmlns:c16="http://schemas.microsoft.com/office/drawing/2014/chart" uri="{C3380CC4-5D6E-409C-BE32-E72D297353CC}">
              <c16:uniqueId val="{00000000-64D6-4169-8BC7-D3A5FA6B6FBB}"/>
            </c:ext>
          </c:extLst>
        </c:ser>
        <c:ser>
          <c:idx val="1"/>
          <c:order val="1"/>
          <c:tx>
            <c:strRef>
              <c:f>'Q14 - Graph'!$C$14</c:f>
              <c:strCache>
                <c:ptCount val="1"/>
                <c:pt idx="0">
                  <c:v>Mon</c:v>
                </c:pt>
              </c:strCache>
            </c:strRef>
          </c:tx>
          <c:spPr>
            <a:ln w="22225" cap="rnd">
              <a:solidFill>
                <a:schemeClr val="accent2"/>
              </a:solidFill>
            </a:ln>
            <a:effectLst>
              <a:glow rad="139700">
                <a:schemeClr val="accent2">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Graph'!$C$15:$C$26</c:f>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smooth val="0"/>
          <c:extLst>
            <c:ext xmlns:c16="http://schemas.microsoft.com/office/drawing/2014/chart" uri="{C3380CC4-5D6E-409C-BE32-E72D297353CC}">
              <c16:uniqueId val="{00000001-64D6-4169-8BC7-D3A5FA6B6FBB}"/>
            </c:ext>
          </c:extLst>
        </c:ser>
        <c:ser>
          <c:idx val="2"/>
          <c:order val="2"/>
          <c:tx>
            <c:strRef>
              <c:f>'Q14 - Graph'!$D$14</c:f>
              <c:strCache>
                <c:ptCount val="1"/>
                <c:pt idx="0">
                  <c:v>Tue</c:v>
                </c:pt>
              </c:strCache>
            </c:strRef>
          </c:tx>
          <c:spPr>
            <a:ln w="22225" cap="rnd">
              <a:solidFill>
                <a:schemeClr val="accent3"/>
              </a:solidFill>
            </a:ln>
            <a:effectLst>
              <a:glow rad="139700">
                <a:schemeClr val="accent3">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Graph'!$D$15:$D$26</c:f>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smooth val="0"/>
          <c:extLst>
            <c:ext xmlns:c16="http://schemas.microsoft.com/office/drawing/2014/chart" uri="{C3380CC4-5D6E-409C-BE32-E72D297353CC}">
              <c16:uniqueId val="{00000002-64D6-4169-8BC7-D3A5FA6B6FBB}"/>
            </c:ext>
          </c:extLst>
        </c:ser>
        <c:ser>
          <c:idx val="3"/>
          <c:order val="3"/>
          <c:tx>
            <c:strRef>
              <c:f>'Q14 - Graph'!$E$14</c:f>
              <c:strCache>
                <c:ptCount val="1"/>
                <c:pt idx="0">
                  <c:v>Wed</c:v>
                </c:pt>
              </c:strCache>
            </c:strRef>
          </c:tx>
          <c:spPr>
            <a:ln w="22225" cap="rnd">
              <a:solidFill>
                <a:schemeClr val="accent4"/>
              </a:solidFill>
            </a:ln>
            <a:effectLst>
              <a:glow rad="139700">
                <a:schemeClr val="accent4">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Graph'!$E$15:$E$26</c:f>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smooth val="0"/>
          <c:extLst>
            <c:ext xmlns:c16="http://schemas.microsoft.com/office/drawing/2014/chart" uri="{C3380CC4-5D6E-409C-BE32-E72D297353CC}">
              <c16:uniqueId val="{00000003-64D6-4169-8BC7-D3A5FA6B6FBB}"/>
            </c:ext>
          </c:extLst>
        </c:ser>
        <c:ser>
          <c:idx val="4"/>
          <c:order val="4"/>
          <c:tx>
            <c:strRef>
              <c:f>'Q14 - Graph'!$F$14</c:f>
              <c:strCache>
                <c:ptCount val="1"/>
                <c:pt idx="0">
                  <c:v>Thu</c:v>
                </c:pt>
              </c:strCache>
            </c:strRef>
          </c:tx>
          <c:spPr>
            <a:ln w="22225" cap="rnd">
              <a:solidFill>
                <a:schemeClr val="accent5"/>
              </a:solidFill>
            </a:ln>
            <a:effectLst>
              <a:glow rad="139700">
                <a:schemeClr val="accent5">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Graph'!$F$15:$F$26</c:f>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smooth val="0"/>
          <c:extLst>
            <c:ext xmlns:c16="http://schemas.microsoft.com/office/drawing/2014/chart" uri="{C3380CC4-5D6E-409C-BE32-E72D297353CC}">
              <c16:uniqueId val="{00000004-64D6-4169-8BC7-D3A5FA6B6FBB}"/>
            </c:ext>
          </c:extLst>
        </c:ser>
        <c:ser>
          <c:idx val="5"/>
          <c:order val="5"/>
          <c:tx>
            <c:strRef>
              <c:f>'Q14 - Graph'!$G$14</c:f>
              <c:strCache>
                <c:ptCount val="1"/>
                <c:pt idx="0">
                  <c:v>Fri</c:v>
                </c:pt>
              </c:strCache>
            </c:strRef>
          </c:tx>
          <c:spPr>
            <a:ln w="22225" cap="rnd">
              <a:solidFill>
                <a:schemeClr val="accent6"/>
              </a:solidFill>
            </a:ln>
            <a:effectLst>
              <a:glow rad="139700">
                <a:schemeClr val="accent6">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Graph'!$G$15:$G$26</c:f>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smooth val="0"/>
          <c:extLst>
            <c:ext xmlns:c16="http://schemas.microsoft.com/office/drawing/2014/chart" uri="{C3380CC4-5D6E-409C-BE32-E72D297353CC}">
              <c16:uniqueId val="{00000005-64D6-4169-8BC7-D3A5FA6B6FBB}"/>
            </c:ext>
          </c:extLst>
        </c:ser>
        <c:ser>
          <c:idx val="6"/>
          <c:order val="6"/>
          <c:tx>
            <c:strRef>
              <c:f>'Q14 - Graph'!$H$14</c:f>
              <c:strCache>
                <c:ptCount val="1"/>
                <c:pt idx="0">
                  <c:v>Grand Total</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smooth val="0"/>
          <c:extLst>
            <c:ext xmlns:c16="http://schemas.microsoft.com/office/drawing/2014/chart" uri="{C3380CC4-5D6E-409C-BE32-E72D297353CC}">
              <c16:uniqueId val="{00000006-64D6-4169-8BC7-D3A5FA6B6FBB}"/>
            </c:ext>
          </c:extLst>
        </c:ser>
        <c:ser>
          <c:idx val="7"/>
          <c:order val="7"/>
          <c:tx>
            <c:strRef>
              <c:f>'Q14 - Graph'!$I$14</c:f>
              <c:strCache>
                <c:ptCount val="1"/>
                <c:pt idx="0">
                  <c:v>AHT</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cat>
            <c:strRef>
              <c:f>'Q14 - Graph'!$A$15:$A$26</c:f>
              <c:strCache>
                <c:ptCount val="12"/>
                <c:pt idx="0">
                  <c:v>W1</c:v>
                </c:pt>
                <c:pt idx="1">
                  <c:v>W2</c:v>
                </c:pt>
                <c:pt idx="2">
                  <c:v>W3</c:v>
                </c:pt>
                <c:pt idx="3">
                  <c:v>W4</c:v>
                </c:pt>
                <c:pt idx="4">
                  <c:v>W5</c:v>
                </c:pt>
                <c:pt idx="5">
                  <c:v>W6</c:v>
                </c:pt>
                <c:pt idx="6">
                  <c:v>W7</c:v>
                </c:pt>
                <c:pt idx="7">
                  <c:v>W8</c:v>
                </c:pt>
                <c:pt idx="8">
                  <c:v>W9</c:v>
                </c:pt>
                <c:pt idx="9">
                  <c:v>W10</c:v>
                </c:pt>
                <c:pt idx="10">
                  <c:v>W11</c:v>
                </c:pt>
                <c:pt idx="11">
                  <c:v>W12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smooth val="0"/>
          <c:extLst>
            <c:ext xmlns:c16="http://schemas.microsoft.com/office/drawing/2014/chart" uri="{C3380CC4-5D6E-409C-BE32-E72D297353CC}">
              <c16:uniqueId val="{00000007-64D6-4169-8BC7-D3A5FA6B6FBB}"/>
            </c:ext>
          </c:extLst>
        </c:ser>
        <c:dLbls>
          <c:showLegendKey val="0"/>
          <c:showVal val="0"/>
          <c:showCatName val="0"/>
          <c:showSerName val="0"/>
          <c:showPercent val="0"/>
          <c:showBubbleSize val="0"/>
        </c:dLbls>
        <c:dropLines>
          <c:spPr>
            <a:ln w="9525">
              <a:solidFill>
                <a:schemeClr val="lt1">
                  <a:lumMod val="50000"/>
                </a:schemeClr>
              </a:solidFill>
              <a:round/>
            </a:ln>
            <a:effectLst/>
          </c:spPr>
        </c:dropLines>
        <c:smooth val="0"/>
        <c:axId val="486023288"/>
        <c:axId val="486034808"/>
      </c:lineChart>
      <c:catAx>
        <c:axId val="486023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a:t>
                </a:r>
                <a:r>
                  <a:rPr lang="en-IN" baseline="0"/>
                  <a:t> of Weeks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6034808"/>
        <c:crosses val="autoZero"/>
        <c:auto val="1"/>
        <c:lblAlgn val="ctr"/>
        <c:lblOffset val="100"/>
        <c:noMultiLvlLbl val="0"/>
      </c:catAx>
      <c:valAx>
        <c:axId val="486034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AHT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h: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602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480060</xdr:colOff>
      <xdr:row>5</xdr:row>
      <xdr:rowOff>38100</xdr:rowOff>
    </xdr:from>
    <xdr:to>
      <xdr:col>19</xdr:col>
      <xdr:colOff>304800</xdr:colOff>
      <xdr:row>23</xdr:row>
      <xdr:rowOff>114300</xdr:rowOff>
    </xdr:to>
    <xdr:graphicFrame macro="">
      <xdr:nvGraphicFramePr>
        <xdr:cNvPr id="2" name="Chart 1">
          <a:extLst>
            <a:ext uri="{FF2B5EF4-FFF2-40B4-BE49-F238E27FC236}">
              <a16:creationId xmlns:a16="http://schemas.microsoft.com/office/drawing/2014/main" id="{6B885C27-2564-40EB-B81A-CF9847B16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106FC-538A-4FFC-82B5-7D56CF66CC97}">
  <dimension ref="A4:K21"/>
  <sheetViews>
    <sheetView tabSelected="1" workbookViewId="0"/>
  </sheetViews>
  <sheetFormatPr defaultRowHeight="14.4"/>
  <cols>
    <col min="1" max="1" width="16.44140625" bestFit="1" customWidth="1"/>
    <col min="3" max="3" width="11.109375" customWidth="1"/>
    <col min="4" max="4" width="9.88671875" customWidth="1"/>
    <col min="8" max="8" width="14.77734375" bestFit="1" customWidth="1"/>
    <col min="9" max="9" width="7.21875" customWidth="1"/>
    <col min="10" max="10" width="8.109375" customWidth="1"/>
    <col min="11" max="11" width="9.88671875" customWidth="1"/>
  </cols>
  <sheetData>
    <row r="4" spans="1:11">
      <c r="A4" s="50" t="s">
        <v>0</v>
      </c>
      <c r="B4" s="50"/>
      <c r="C4" s="50"/>
      <c r="D4" s="50"/>
      <c r="E4" s="50"/>
      <c r="F4" s="50"/>
      <c r="G4" s="50"/>
      <c r="H4" s="50"/>
      <c r="I4" s="50"/>
    </row>
    <row r="5" spans="1:11">
      <c r="A5" s="50"/>
      <c r="B5" s="50"/>
      <c r="C5" s="50"/>
      <c r="D5" s="50"/>
      <c r="E5" s="50"/>
      <c r="F5" s="50"/>
      <c r="G5" s="50"/>
      <c r="H5" s="50"/>
      <c r="I5" s="50"/>
    </row>
    <row r="6" spans="1:11">
      <c r="A6" s="50"/>
      <c r="B6" s="50"/>
      <c r="C6" s="50"/>
      <c r="D6" s="50"/>
      <c r="E6" s="50"/>
      <c r="F6" s="50"/>
      <c r="G6" s="50"/>
      <c r="H6" s="50"/>
      <c r="I6" s="50"/>
    </row>
    <row r="7" spans="1:11">
      <c r="A7" s="51"/>
      <c r="B7" s="51"/>
      <c r="C7" s="51"/>
      <c r="D7" s="51"/>
      <c r="E7" s="51"/>
      <c r="F7" s="51"/>
      <c r="G7" s="51"/>
      <c r="H7" s="51"/>
      <c r="I7" s="51"/>
    </row>
    <row r="8" spans="1:11">
      <c r="A8" s="51"/>
      <c r="B8" s="51"/>
      <c r="C8" s="51"/>
      <c r="D8" s="51"/>
      <c r="E8" s="51"/>
      <c r="F8" s="51"/>
      <c r="G8" s="51"/>
      <c r="H8" s="51"/>
      <c r="I8" s="51"/>
    </row>
    <row r="9" spans="1:11">
      <c r="A9" s="51"/>
      <c r="B9" s="51"/>
      <c r="C9" s="51"/>
      <c r="D9" s="51"/>
      <c r="E9" s="51"/>
      <c r="F9" s="51"/>
      <c r="G9" s="51"/>
      <c r="H9" s="51"/>
      <c r="I9" s="51"/>
    </row>
    <row r="10" spans="1:11" ht="15.75" customHeight="1"/>
    <row r="12" spans="1:11">
      <c r="A12" s="1"/>
      <c r="B12" s="2" t="s">
        <v>1</v>
      </c>
      <c r="C12" s="2" t="s">
        <v>2</v>
      </c>
      <c r="D12" s="2" t="s">
        <v>3</v>
      </c>
      <c r="H12" s="3"/>
      <c r="I12" s="49" t="s">
        <v>1</v>
      </c>
      <c r="J12" s="49" t="s">
        <v>2</v>
      </c>
      <c r="K12" s="49" t="s">
        <v>3</v>
      </c>
    </row>
    <row r="13" spans="1:11">
      <c r="A13" s="2" t="s">
        <v>4</v>
      </c>
      <c r="B13" s="4">
        <v>10256</v>
      </c>
      <c r="C13" s="4">
        <v>12879</v>
      </c>
      <c r="D13" s="4">
        <v>14598</v>
      </c>
      <c r="H13" s="3" t="s">
        <v>4</v>
      </c>
      <c r="I13" s="48">
        <v>10256</v>
      </c>
      <c r="J13" s="48">
        <v>12879</v>
      </c>
      <c r="K13" s="48">
        <v>14598</v>
      </c>
    </row>
    <row r="14" spans="1:11">
      <c r="A14" s="2" t="s">
        <v>5</v>
      </c>
      <c r="B14" s="4">
        <v>11348</v>
      </c>
      <c r="C14" s="4">
        <v>21487</v>
      </c>
      <c r="D14" s="4">
        <v>25645</v>
      </c>
      <c r="H14" s="3" t="s">
        <v>5</v>
      </c>
      <c r="I14" s="48">
        <v>11348</v>
      </c>
      <c r="J14" s="48">
        <v>21487</v>
      </c>
      <c r="K14" s="48">
        <v>25645</v>
      </c>
    </row>
    <row r="15" spans="1:11">
      <c r="A15" s="2" t="s">
        <v>6</v>
      </c>
      <c r="B15" s="4">
        <v>10987</v>
      </c>
      <c r="C15" s="4">
        <v>11987</v>
      </c>
      <c r="D15" s="4">
        <v>9587</v>
      </c>
      <c r="H15" s="3" t="s">
        <v>6</v>
      </c>
      <c r="I15" s="48">
        <v>10987</v>
      </c>
      <c r="J15" s="48">
        <v>11987</v>
      </c>
      <c r="K15" s="48">
        <v>9587</v>
      </c>
    </row>
    <row r="16" spans="1:11">
      <c r="A16" s="2" t="s">
        <v>7</v>
      </c>
      <c r="B16" s="4">
        <v>25649</v>
      </c>
      <c r="C16" s="4">
        <v>21564</v>
      </c>
      <c r="D16" s="4">
        <v>19546</v>
      </c>
      <c r="H16" s="3" t="s">
        <v>7</v>
      </c>
      <c r="I16" s="48">
        <v>25649</v>
      </c>
      <c r="J16" s="48">
        <v>21564</v>
      </c>
      <c r="K16" s="48">
        <v>19546</v>
      </c>
    </row>
    <row r="17" spans="1:11">
      <c r="A17" s="2" t="s">
        <v>8</v>
      </c>
      <c r="B17" s="4">
        <v>20154</v>
      </c>
      <c r="C17" s="4">
        <v>22321</v>
      </c>
      <c r="D17" s="4">
        <v>18945</v>
      </c>
      <c r="H17" s="3" t="s">
        <v>8</v>
      </c>
      <c r="I17" s="48">
        <v>20154</v>
      </c>
      <c r="J17" s="48">
        <v>22321</v>
      </c>
      <c r="K17" s="48">
        <v>18945</v>
      </c>
    </row>
    <row r="18" spans="1:11">
      <c r="A18" s="2" t="s">
        <v>9</v>
      </c>
      <c r="B18" s="4">
        <v>10254</v>
      </c>
      <c r="C18" s="4">
        <v>9987</v>
      </c>
      <c r="D18" s="4">
        <v>8974</v>
      </c>
      <c r="H18" s="3" t="s">
        <v>9</v>
      </c>
      <c r="I18" s="48">
        <v>10254</v>
      </c>
      <c r="J18" s="48">
        <v>9987</v>
      </c>
      <c r="K18" s="48">
        <v>8974</v>
      </c>
    </row>
    <row r="19" spans="1:11">
      <c r="A19" s="2" t="s">
        <v>10</v>
      </c>
      <c r="B19" s="4">
        <v>32457</v>
      </c>
      <c r="C19" s="4">
        <v>18214</v>
      </c>
      <c r="D19" s="4">
        <v>24973</v>
      </c>
      <c r="H19" s="3" t="s">
        <v>10</v>
      </c>
      <c r="I19" s="48">
        <v>32457</v>
      </c>
      <c r="J19" s="48">
        <v>18214</v>
      </c>
      <c r="K19" s="48">
        <v>24973</v>
      </c>
    </row>
    <row r="20" spans="1:11">
      <c r="A20" s="2" t="s">
        <v>11</v>
      </c>
      <c r="B20" s="4">
        <v>18345</v>
      </c>
      <c r="C20" s="4">
        <v>10254</v>
      </c>
      <c r="D20" s="4">
        <v>9987</v>
      </c>
      <c r="H20" s="3" t="s">
        <v>11</v>
      </c>
      <c r="I20" s="48">
        <v>18345</v>
      </c>
      <c r="J20" s="48">
        <v>10254</v>
      </c>
      <c r="K20" s="48">
        <v>9987</v>
      </c>
    </row>
    <row r="21" spans="1:11">
      <c r="B21" s="5">
        <f>AVERAGE(B13:B20)</f>
        <v>17431.25</v>
      </c>
      <c r="C21" s="5">
        <f>AVERAGE(C13:C20)</f>
        <v>16086.625</v>
      </c>
      <c r="D21" s="5">
        <f>AVERAGE(D13:D20)</f>
        <v>16531.875</v>
      </c>
      <c r="I21" s="47">
        <f>AVERAGE(I$13:I$20)</f>
        <v>17431.25</v>
      </c>
      <c r="J21" s="47">
        <f t="shared" ref="J21:K21" si="0">AVERAGE(J$13:J$20)</f>
        <v>16086.625</v>
      </c>
      <c r="K21" s="47">
        <f t="shared" si="0"/>
        <v>16531.875</v>
      </c>
    </row>
  </sheetData>
  <mergeCells count="2">
    <mergeCell ref="A4:I6"/>
    <mergeCell ref="A7:I9"/>
  </mergeCells>
  <conditionalFormatting sqref="B13:B20">
    <cfRule type="cellIs" dxfId="7" priority="7" operator="greaterThan">
      <formula>$B$21</formula>
    </cfRule>
    <cfRule type="cellIs" dxfId="6" priority="8" operator="lessThan">
      <formula>$B$21</formula>
    </cfRule>
  </conditionalFormatting>
  <conditionalFormatting sqref="C13:C20">
    <cfRule type="cellIs" dxfId="5" priority="5" operator="greaterThan">
      <formula>$C$21</formula>
    </cfRule>
    <cfRule type="cellIs" dxfId="4" priority="6" operator="lessThan">
      <formula>$C$21</formula>
    </cfRule>
  </conditionalFormatting>
  <conditionalFormatting sqref="D13:D20">
    <cfRule type="cellIs" dxfId="3" priority="3" operator="greaterThan">
      <formula>$D$21</formula>
    </cfRule>
    <cfRule type="cellIs" dxfId="2" priority="4" operator="lessThan">
      <formula>$D$21</formula>
    </cfRule>
  </conditionalFormatting>
  <conditionalFormatting sqref="I13:K20">
    <cfRule type="aboveAverage" dxfId="1" priority="1" aboveAverage="0"/>
    <cfRule type="aboveAverage"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34820-E0CA-4A4A-B348-7E0B60CAB7D2}">
  <dimension ref="A1:G24"/>
  <sheetViews>
    <sheetView workbookViewId="0"/>
  </sheetViews>
  <sheetFormatPr defaultRowHeight="14.4"/>
  <cols>
    <col min="1" max="1" width="11.6640625" customWidth="1"/>
    <col min="2" max="2" width="8.33203125" customWidth="1"/>
    <col min="3" max="3" width="8.44140625" customWidth="1"/>
    <col min="4" max="4" width="6.44140625" customWidth="1"/>
    <col min="5" max="5" width="14.88671875" customWidth="1"/>
  </cols>
  <sheetData>
    <row r="1" spans="1:7" ht="15.6">
      <c r="A1" s="6" t="s">
        <v>12</v>
      </c>
      <c r="B1" s="7" t="s">
        <v>13</v>
      </c>
      <c r="C1" s="7" t="s">
        <v>14</v>
      </c>
      <c r="D1" s="8" t="s">
        <v>15</v>
      </c>
      <c r="E1" s="7" t="s">
        <v>16</v>
      </c>
    </row>
    <row r="2" spans="1:7" ht="15.6">
      <c r="A2" s="9">
        <v>39453</v>
      </c>
      <c r="B2" s="10" t="s">
        <v>17</v>
      </c>
      <c r="C2" s="10" t="s">
        <v>18</v>
      </c>
      <c r="D2" s="11">
        <v>8</v>
      </c>
      <c r="E2" s="12">
        <v>3112</v>
      </c>
    </row>
    <row r="3" spans="1:7" ht="15.6">
      <c r="A3" s="9">
        <v>39487</v>
      </c>
      <c r="B3" s="10" t="s">
        <v>19</v>
      </c>
      <c r="C3" s="10" t="s">
        <v>20</v>
      </c>
      <c r="D3" s="11">
        <v>10</v>
      </c>
      <c r="E3" s="12">
        <v>3850</v>
      </c>
    </row>
    <row r="4" spans="1:7" ht="15.6">
      <c r="A4" s="9">
        <v>39522</v>
      </c>
      <c r="B4" s="10" t="s">
        <v>21</v>
      </c>
      <c r="C4" s="10" t="s">
        <v>20</v>
      </c>
      <c r="D4" s="11">
        <v>3</v>
      </c>
      <c r="E4" s="12">
        <v>2313</v>
      </c>
      <c r="G4" s="13"/>
    </row>
    <row r="5" spans="1:7" ht="15.6">
      <c r="A5" s="9">
        <v>39556</v>
      </c>
      <c r="B5" s="10" t="s">
        <v>22</v>
      </c>
      <c r="C5" s="10" t="s">
        <v>23</v>
      </c>
      <c r="D5" s="11">
        <v>5</v>
      </c>
      <c r="E5" s="12">
        <v>1565</v>
      </c>
    </row>
    <row r="6" spans="1:7" ht="15.6">
      <c r="A6" s="9">
        <v>39573</v>
      </c>
      <c r="B6" s="10" t="s">
        <v>24</v>
      </c>
      <c r="C6" s="10" t="s">
        <v>25</v>
      </c>
      <c r="D6" s="11">
        <v>10</v>
      </c>
      <c r="E6" s="12">
        <v>5740</v>
      </c>
    </row>
    <row r="7" spans="1:7" ht="15.6">
      <c r="A7" s="9">
        <v>39590</v>
      </c>
      <c r="B7" s="10" t="s">
        <v>17</v>
      </c>
      <c r="C7" s="10" t="s">
        <v>23</v>
      </c>
      <c r="D7" s="11">
        <v>8</v>
      </c>
      <c r="E7" s="12">
        <v>5840</v>
      </c>
    </row>
    <row r="8" spans="1:7" ht="15.6">
      <c r="A8" s="10"/>
      <c r="B8" s="10"/>
      <c r="C8" s="10" t="s">
        <v>26</v>
      </c>
      <c r="D8" s="14">
        <f>SUM(D2:D7)</f>
        <v>44</v>
      </c>
      <c r="E8" s="12">
        <f>SUM(E2:E7)</f>
        <v>22420</v>
      </c>
    </row>
    <row r="9" spans="1:7" ht="15.6">
      <c r="A9" s="15"/>
      <c r="B9" s="16"/>
      <c r="C9" s="16"/>
      <c r="D9" s="17"/>
      <c r="E9" s="18"/>
    </row>
    <row r="10" spans="1:7" ht="15.6">
      <c r="A10" s="19" t="s">
        <v>27</v>
      </c>
      <c r="B10" s="16"/>
      <c r="C10" s="16"/>
      <c r="D10" s="17"/>
      <c r="E10" s="18"/>
    </row>
    <row r="11" spans="1:7" ht="15.6">
      <c r="A11" s="20"/>
      <c r="B11" s="16"/>
      <c r="C11" s="16"/>
      <c r="D11" s="21" t="s">
        <v>15</v>
      </c>
      <c r="E11" s="22" t="s">
        <v>16</v>
      </c>
    </row>
    <row r="12" spans="1:7" ht="15.6">
      <c r="A12" s="15">
        <f>SUMIF(C2:C7, C2, D2:D7)</f>
        <v>8</v>
      </c>
      <c r="B12" s="16" t="s">
        <v>26</v>
      </c>
      <c r="C12" s="16" t="s">
        <v>18</v>
      </c>
      <c r="D12" s="23">
        <f>SUMIF($C$2:$C$7,$C12,$D$2:$D$7)</f>
        <v>8</v>
      </c>
      <c r="E12" s="23">
        <f>SUMIF($C$2:$C7,$C12,$E$2:$E$7)</f>
        <v>3112</v>
      </c>
      <c r="G12" s="24"/>
    </row>
    <row r="13" spans="1:7" ht="15.6">
      <c r="A13" s="15"/>
      <c r="B13" s="16" t="s">
        <v>26</v>
      </c>
      <c r="C13" s="16" t="s">
        <v>20</v>
      </c>
      <c r="D13" s="23">
        <f t="shared" ref="D13:D15" si="0">SUMIF($C$2:$C$7,$C13,$D$2:$D$7)</f>
        <v>13</v>
      </c>
      <c r="E13" s="23">
        <f ca="1">SUMIF($C$2:$C8,$C13,$E$2:$E$7)</f>
        <v>6163</v>
      </c>
      <c r="G13" s="24"/>
    </row>
    <row r="14" spans="1:7" ht="15.6">
      <c r="A14" s="15"/>
      <c r="B14" s="16" t="s">
        <v>26</v>
      </c>
      <c r="C14" s="16" t="s">
        <v>23</v>
      </c>
      <c r="D14" s="23">
        <f t="shared" si="0"/>
        <v>13</v>
      </c>
      <c r="E14" s="23">
        <f ca="1">SUMIF($C$2:$C9,$C14,$E$2:$E$7)</f>
        <v>7405</v>
      </c>
      <c r="G14" s="24"/>
    </row>
    <row r="15" spans="1:7" ht="15.6">
      <c r="A15" s="15"/>
      <c r="B15" s="16" t="s">
        <v>26</v>
      </c>
      <c r="C15" s="16" t="s">
        <v>25</v>
      </c>
      <c r="D15" s="23">
        <f t="shared" si="0"/>
        <v>10</v>
      </c>
      <c r="E15" s="23">
        <f ca="1">SUMIF($C$2:$C10,$C15,$E$2:$E$7)</f>
        <v>5740</v>
      </c>
      <c r="G15" s="24"/>
    </row>
    <row r="16" spans="1:7" ht="15.6">
      <c r="A16" s="15"/>
      <c r="B16" s="16"/>
      <c r="C16" s="16"/>
      <c r="D16" s="23">
        <f>SUM(D12:D15)</f>
        <v>44</v>
      </c>
      <c r="E16" s="23">
        <f ca="1">SUM(E12:E15)</f>
        <v>22420</v>
      </c>
    </row>
    <row r="17" spans="1:5" ht="15.6">
      <c r="A17" s="15"/>
      <c r="B17" s="16"/>
      <c r="C17" s="16"/>
      <c r="D17" s="25"/>
      <c r="E17" s="26"/>
    </row>
    <row r="18" spans="1:5" ht="15.6">
      <c r="A18" s="27" t="s">
        <v>28</v>
      </c>
      <c r="B18" s="16"/>
      <c r="C18" s="16"/>
      <c r="D18" s="28"/>
      <c r="E18" s="18"/>
    </row>
    <row r="19" spans="1:5" ht="15.6">
      <c r="A19" s="20"/>
      <c r="B19" s="20" t="s">
        <v>17</v>
      </c>
      <c r="C19" s="16"/>
      <c r="D19" s="21" t="s">
        <v>15</v>
      </c>
      <c r="E19" s="22" t="s">
        <v>16</v>
      </c>
    </row>
    <row r="20" spans="1:5" ht="15.6">
      <c r="A20" s="15"/>
      <c r="B20" s="16" t="s">
        <v>26</v>
      </c>
      <c r="C20" s="16" t="s">
        <v>18</v>
      </c>
      <c r="D20" s="23">
        <f>SUMIFS($D$2:$D$7,$B$2:$B$7,$B$2,$C$2:$C$7,$C20)</f>
        <v>8</v>
      </c>
      <c r="E20" s="23">
        <f>SUMIFS($E$2:$E$7,$B$2:$B$7,$B$2,$C$2:$C$7,$C20)</f>
        <v>3112</v>
      </c>
    </row>
    <row r="21" spans="1:5" ht="15.6">
      <c r="A21" s="15"/>
      <c r="B21" s="16" t="s">
        <v>26</v>
      </c>
      <c r="C21" s="16" t="s">
        <v>20</v>
      </c>
      <c r="D21" s="23">
        <f t="shared" ref="D21:D23" si="1">SUMIFS($D$2:$D$7,$B$2:$B$7,$B$2,$C$2:$C$7,$C21)</f>
        <v>0</v>
      </c>
      <c r="E21" s="23">
        <f t="shared" ref="E21:E23" si="2">SUMIFS($E$2:$E$7,$B$2:$B$7,$B$2,$C$2:$C$7,$C21)</f>
        <v>0</v>
      </c>
    </row>
    <row r="22" spans="1:5" ht="15.6">
      <c r="A22" s="15"/>
      <c r="B22" s="16" t="s">
        <v>26</v>
      </c>
      <c r="C22" s="16" t="s">
        <v>23</v>
      </c>
      <c r="D22" s="23">
        <f t="shared" si="1"/>
        <v>8</v>
      </c>
      <c r="E22" s="23">
        <f t="shared" si="2"/>
        <v>5840</v>
      </c>
    </row>
    <row r="23" spans="1:5" ht="15.6">
      <c r="A23" s="15"/>
      <c r="B23" s="16" t="s">
        <v>26</v>
      </c>
      <c r="C23" s="16" t="s">
        <v>25</v>
      </c>
      <c r="D23" s="23">
        <f t="shared" si="1"/>
        <v>0</v>
      </c>
      <c r="E23" s="23">
        <f t="shared" si="2"/>
        <v>0</v>
      </c>
    </row>
    <row r="24" spans="1:5" ht="15.6">
      <c r="A24" s="15"/>
      <c r="B24" s="16"/>
      <c r="C24" s="16"/>
      <c r="D24" s="23">
        <f>SUM(D20:D23)</f>
        <v>16</v>
      </c>
      <c r="E24" s="23">
        <f>SUM(E20:E23)</f>
        <v>8952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C494-D85D-4A9B-AA5B-07243DC4D797}">
  <dimension ref="A2:D146"/>
  <sheetViews>
    <sheetView workbookViewId="0"/>
  </sheetViews>
  <sheetFormatPr defaultRowHeight="14.4"/>
  <cols>
    <col min="1" max="1" width="14.6640625" bestFit="1" customWidth="1"/>
    <col min="2" max="2" width="30.33203125" bestFit="1" customWidth="1"/>
    <col min="3" max="3" width="27.88671875" bestFit="1" customWidth="1"/>
    <col min="4" max="4" width="20.6640625" bestFit="1" customWidth="1"/>
  </cols>
  <sheetData>
    <row r="2" spans="1:4" ht="15" thickBot="1"/>
    <row r="3" spans="1:4" ht="15" thickBot="1">
      <c r="A3" s="29" t="s">
        <v>29</v>
      </c>
      <c r="B3" s="29" t="s">
        <v>30</v>
      </c>
      <c r="C3" s="29" t="s">
        <v>31</v>
      </c>
      <c r="D3" s="29" t="s">
        <v>32</v>
      </c>
    </row>
    <row r="4" spans="1:4">
      <c r="A4" s="30">
        <v>326452</v>
      </c>
      <c r="B4" s="31" t="s">
        <v>33</v>
      </c>
      <c r="C4" s="32" t="s">
        <v>34</v>
      </c>
      <c r="D4" s="33" t="s">
        <v>35</v>
      </c>
    </row>
    <row r="5" spans="1:4">
      <c r="A5" s="34">
        <v>326735</v>
      </c>
      <c r="B5" s="35" t="s">
        <v>36</v>
      </c>
      <c r="C5" s="36" t="s">
        <v>37</v>
      </c>
      <c r="D5" s="33" t="s">
        <v>38</v>
      </c>
    </row>
    <row r="6" spans="1:4">
      <c r="A6" s="34">
        <v>328837</v>
      </c>
      <c r="B6" s="35" t="s">
        <v>39</v>
      </c>
      <c r="C6" s="36" t="s">
        <v>40</v>
      </c>
      <c r="D6" s="33" t="s">
        <v>35</v>
      </c>
    </row>
    <row r="7" spans="1:4">
      <c r="A7" s="34">
        <v>329845</v>
      </c>
      <c r="B7" s="35" t="s">
        <v>41</v>
      </c>
      <c r="C7" s="36" t="s">
        <v>42</v>
      </c>
      <c r="D7" s="33" t="s">
        <v>43</v>
      </c>
    </row>
    <row r="8" spans="1:4">
      <c r="A8" s="34">
        <v>372053</v>
      </c>
      <c r="B8" s="35" t="s">
        <v>44</v>
      </c>
      <c r="C8" s="36" t="s">
        <v>34</v>
      </c>
      <c r="D8" s="33" t="s">
        <v>35</v>
      </c>
    </row>
    <row r="9" spans="1:4">
      <c r="A9" s="34">
        <v>372173</v>
      </c>
      <c r="B9" s="35" t="s">
        <v>45</v>
      </c>
      <c r="C9" s="36" t="s">
        <v>46</v>
      </c>
      <c r="D9" s="33" t="s">
        <v>35</v>
      </c>
    </row>
    <row r="10" spans="1:4">
      <c r="A10" s="34">
        <v>372182</v>
      </c>
      <c r="B10" s="35" t="s">
        <v>47</v>
      </c>
      <c r="C10" s="36" t="s">
        <v>42</v>
      </c>
      <c r="D10" s="33" t="s">
        <v>43</v>
      </c>
    </row>
    <row r="11" spans="1:4">
      <c r="A11" s="34">
        <v>372247</v>
      </c>
      <c r="B11" s="35" t="s">
        <v>48</v>
      </c>
      <c r="C11" s="36" t="s">
        <v>34</v>
      </c>
      <c r="D11" s="33" t="s">
        <v>35</v>
      </c>
    </row>
    <row r="12" spans="1:4">
      <c r="A12" s="34">
        <v>372273</v>
      </c>
      <c r="B12" s="35" t="s">
        <v>49</v>
      </c>
      <c r="C12" s="36" t="s">
        <v>50</v>
      </c>
      <c r="D12" s="33" t="s">
        <v>43</v>
      </c>
    </row>
    <row r="13" spans="1:4">
      <c r="A13" s="34">
        <v>372292</v>
      </c>
      <c r="B13" s="35" t="s">
        <v>51</v>
      </c>
      <c r="C13" s="36" t="s">
        <v>50</v>
      </c>
      <c r="D13" s="33" t="s">
        <v>43</v>
      </c>
    </row>
    <row r="14" spans="1:4">
      <c r="A14" s="34">
        <v>372293</v>
      </c>
      <c r="B14" s="35" t="s">
        <v>52</v>
      </c>
      <c r="C14" s="36" t="s">
        <v>50</v>
      </c>
      <c r="D14" s="33" t="s">
        <v>43</v>
      </c>
    </row>
    <row r="15" spans="1:4">
      <c r="A15" s="34">
        <v>372306</v>
      </c>
      <c r="B15" s="35" t="s">
        <v>53</v>
      </c>
      <c r="C15" s="36" t="s">
        <v>34</v>
      </c>
      <c r="D15" s="33" t="s">
        <v>35</v>
      </c>
    </row>
    <row r="16" spans="1:4">
      <c r="A16" s="34">
        <v>372351</v>
      </c>
      <c r="B16" s="35" t="s">
        <v>54</v>
      </c>
      <c r="C16" s="36" t="s">
        <v>55</v>
      </c>
      <c r="D16" s="33" t="s">
        <v>35</v>
      </c>
    </row>
    <row r="17" spans="1:4">
      <c r="A17" s="34">
        <v>372437</v>
      </c>
      <c r="B17" s="35" t="s">
        <v>56</v>
      </c>
      <c r="C17" s="36" t="s">
        <v>42</v>
      </c>
      <c r="D17" s="33" t="s">
        <v>43</v>
      </c>
    </row>
    <row r="18" spans="1:4">
      <c r="A18" s="34">
        <v>372878</v>
      </c>
      <c r="B18" s="35" t="s">
        <v>57</v>
      </c>
      <c r="C18" s="36" t="s">
        <v>40</v>
      </c>
      <c r="D18" s="33" t="s">
        <v>35</v>
      </c>
    </row>
    <row r="19" spans="1:4">
      <c r="A19" s="34">
        <v>373143</v>
      </c>
      <c r="B19" s="35" t="s">
        <v>58</v>
      </c>
      <c r="C19" s="36" t="s">
        <v>59</v>
      </c>
      <c r="D19" s="33" t="s">
        <v>43</v>
      </c>
    </row>
    <row r="20" spans="1:4">
      <c r="A20" s="34">
        <v>373187</v>
      </c>
      <c r="B20" s="35" t="s">
        <v>60</v>
      </c>
      <c r="C20" s="36" t="s">
        <v>55</v>
      </c>
      <c r="D20" s="33" t="s">
        <v>35</v>
      </c>
    </row>
    <row r="21" spans="1:4">
      <c r="A21" s="34">
        <v>373200</v>
      </c>
      <c r="B21" s="35" t="s">
        <v>61</v>
      </c>
      <c r="C21" s="36" t="s">
        <v>62</v>
      </c>
      <c r="D21" s="33" t="s">
        <v>43</v>
      </c>
    </row>
    <row r="22" spans="1:4">
      <c r="A22" s="34">
        <v>373207</v>
      </c>
      <c r="B22" s="35" t="s">
        <v>63</v>
      </c>
      <c r="C22" s="36" t="s">
        <v>62</v>
      </c>
      <c r="D22" s="33" t="s">
        <v>43</v>
      </c>
    </row>
    <row r="23" spans="1:4">
      <c r="A23" s="34">
        <v>373208</v>
      </c>
      <c r="B23" s="35" t="s">
        <v>64</v>
      </c>
      <c r="C23" s="36" t="s">
        <v>62</v>
      </c>
      <c r="D23" s="33" t="s">
        <v>43</v>
      </c>
    </row>
    <row r="24" spans="1:4">
      <c r="A24" s="34">
        <v>373322</v>
      </c>
      <c r="B24" s="35" t="s">
        <v>65</v>
      </c>
      <c r="C24" s="36" t="s">
        <v>59</v>
      </c>
      <c r="D24" s="33" t="s">
        <v>43</v>
      </c>
    </row>
    <row r="25" spans="1:4">
      <c r="A25" s="34">
        <v>373326</v>
      </c>
      <c r="B25" s="35" t="s">
        <v>66</v>
      </c>
      <c r="C25" s="36" t="s">
        <v>59</v>
      </c>
      <c r="D25" s="33" t="s">
        <v>43</v>
      </c>
    </row>
    <row r="26" spans="1:4">
      <c r="A26" s="34">
        <v>373467</v>
      </c>
      <c r="B26" s="35" t="s">
        <v>67</v>
      </c>
      <c r="C26" s="36" t="s">
        <v>40</v>
      </c>
      <c r="D26" s="33" t="s">
        <v>35</v>
      </c>
    </row>
    <row r="27" spans="1:4">
      <c r="A27" s="34">
        <v>373534</v>
      </c>
      <c r="B27" s="35" t="s">
        <v>68</v>
      </c>
      <c r="C27" s="36" t="s">
        <v>40</v>
      </c>
      <c r="D27" s="33" t="s">
        <v>35</v>
      </c>
    </row>
    <row r="28" spans="1:4">
      <c r="A28" s="34">
        <v>373596</v>
      </c>
      <c r="B28" s="35" t="s">
        <v>69</v>
      </c>
      <c r="C28" s="36" t="s">
        <v>40</v>
      </c>
      <c r="D28" s="33" t="s">
        <v>35</v>
      </c>
    </row>
    <row r="29" spans="1:4">
      <c r="A29" s="34">
        <v>373709</v>
      </c>
      <c r="B29" s="35" t="s">
        <v>70</v>
      </c>
      <c r="C29" s="36" t="s">
        <v>42</v>
      </c>
      <c r="D29" s="33" t="s">
        <v>43</v>
      </c>
    </row>
    <row r="30" spans="1:4">
      <c r="A30" s="34">
        <v>374121</v>
      </c>
      <c r="B30" s="35" t="s">
        <v>71</v>
      </c>
      <c r="C30" s="36" t="s">
        <v>62</v>
      </c>
      <c r="D30" s="33" t="s">
        <v>43</v>
      </c>
    </row>
    <row r="31" spans="1:4">
      <c r="A31" s="34">
        <v>374166</v>
      </c>
      <c r="B31" s="35" t="s">
        <v>72</v>
      </c>
      <c r="C31" s="36" t="s">
        <v>40</v>
      </c>
      <c r="D31" s="33" t="s">
        <v>35</v>
      </c>
    </row>
    <row r="32" spans="1:4">
      <c r="A32" s="34">
        <v>374195</v>
      </c>
      <c r="B32" s="35" t="s">
        <v>73</v>
      </c>
      <c r="C32" s="36" t="s">
        <v>42</v>
      </c>
      <c r="D32" s="33" t="s">
        <v>43</v>
      </c>
    </row>
    <row r="33" spans="1:4">
      <c r="A33" s="34">
        <v>374203</v>
      </c>
      <c r="B33" s="35" t="s">
        <v>74</v>
      </c>
      <c r="C33" s="36" t="s">
        <v>62</v>
      </c>
      <c r="D33" s="33" t="s">
        <v>43</v>
      </c>
    </row>
    <row r="34" spans="1:4">
      <c r="A34" s="34">
        <v>374388</v>
      </c>
      <c r="B34" s="35" t="s">
        <v>75</v>
      </c>
      <c r="C34" s="36" t="s">
        <v>34</v>
      </c>
      <c r="D34" s="33" t="s">
        <v>35</v>
      </c>
    </row>
    <row r="35" spans="1:4">
      <c r="A35" s="34">
        <v>374500</v>
      </c>
      <c r="B35" s="35" t="s">
        <v>76</v>
      </c>
      <c r="C35" s="36" t="s">
        <v>62</v>
      </c>
      <c r="D35" s="33" t="s">
        <v>43</v>
      </c>
    </row>
    <row r="36" spans="1:4">
      <c r="A36" s="34">
        <v>374638</v>
      </c>
      <c r="B36" s="35" t="s">
        <v>77</v>
      </c>
      <c r="C36" s="36" t="s">
        <v>40</v>
      </c>
      <c r="D36" s="33" t="s">
        <v>35</v>
      </c>
    </row>
    <row r="37" spans="1:4">
      <c r="A37" s="34">
        <v>374857</v>
      </c>
      <c r="B37" s="35" t="s">
        <v>78</v>
      </c>
      <c r="C37" s="36" t="s">
        <v>46</v>
      </c>
      <c r="D37" s="33" t="s">
        <v>35</v>
      </c>
    </row>
    <row r="38" spans="1:4">
      <c r="A38" s="34">
        <v>374860</v>
      </c>
      <c r="B38" s="35" t="s">
        <v>79</v>
      </c>
      <c r="C38" s="36" t="s">
        <v>34</v>
      </c>
      <c r="D38" s="33" t="s">
        <v>35</v>
      </c>
    </row>
    <row r="39" spans="1:4">
      <c r="A39" s="34">
        <v>378057</v>
      </c>
      <c r="B39" s="35" t="s">
        <v>80</v>
      </c>
      <c r="C39" s="36" t="s">
        <v>37</v>
      </c>
      <c r="D39" s="33" t="s">
        <v>38</v>
      </c>
    </row>
    <row r="40" spans="1:4">
      <c r="A40" s="34">
        <v>378320</v>
      </c>
      <c r="B40" s="35" t="s">
        <v>81</v>
      </c>
      <c r="C40" s="36" t="s">
        <v>42</v>
      </c>
      <c r="D40" s="33" t="s">
        <v>43</v>
      </c>
    </row>
    <row r="41" spans="1:4">
      <c r="A41" s="34">
        <v>378392</v>
      </c>
      <c r="B41" s="35" t="s">
        <v>82</v>
      </c>
      <c r="C41" s="36" t="s">
        <v>46</v>
      </c>
      <c r="D41" s="33" t="s">
        <v>35</v>
      </c>
    </row>
    <row r="42" spans="1:4">
      <c r="A42" s="34">
        <v>378436</v>
      </c>
      <c r="B42" s="35" t="s">
        <v>83</v>
      </c>
      <c r="C42" s="36" t="s">
        <v>59</v>
      </c>
      <c r="D42" s="33" t="s">
        <v>43</v>
      </c>
    </row>
    <row r="43" spans="1:4">
      <c r="A43" s="34">
        <v>378461</v>
      </c>
      <c r="B43" s="35" t="s">
        <v>84</v>
      </c>
      <c r="C43" s="36" t="s">
        <v>59</v>
      </c>
      <c r="D43" s="33" t="s">
        <v>43</v>
      </c>
    </row>
    <row r="44" spans="1:4">
      <c r="A44" s="34">
        <v>378464</v>
      </c>
      <c r="B44" s="35" t="s">
        <v>85</v>
      </c>
      <c r="C44" s="36" t="s">
        <v>59</v>
      </c>
      <c r="D44" s="33" t="s">
        <v>43</v>
      </c>
    </row>
    <row r="45" spans="1:4">
      <c r="A45" s="34">
        <v>378472</v>
      </c>
      <c r="B45" s="35" t="s">
        <v>86</v>
      </c>
      <c r="C45" s="36" t="s">
        <v>42</v>
      </c>
      <c r="D45" s="33" t="s">
        <v>43</v>
      </c>
    </row>
    <row r="46" spans="1:4">
      <c r="A46" s="34">
        <v>378475</v>
      </c>
      <c r="B46" s="35" t="s">
        <v>87</v>
      </c>
      <c r="C46" s="36" t="s">
        <v>88</v>
      </c>
      <c r="D46" s="33" t="s">
        <v>35</v>
      </c>
    </row>
    <row r="47" spans="1:4">
      <c r="A47" s="34">
        <v>378482</v>
      </c>
      <c r="B47" s="35" t="s">
        <v>89</v>
      </c>
      <c r="C47" s="36" t="s">
        <v>40</v>
      </c>
      <c r="D47" s="33" t="s">
        <v>35</v>
      </c>
    </row>
    <row r="48" spans="1:4">
      <c r="A48" s="34">
        <v>378518</v>
      </c>
      <c r="B48" s="35" t="s">
        <v>90</v>
      </c>
      <c r="C48" s="36" t="s">
        <v>59</v>
      </c>
      <c r="D48" s="33" t="s">
        <v>43</v>
      </c>
    </row>
    <row r="49" spans="1:4">
      <c r="A49" s="34">
        <v>378808</v>
      </c>
      <c r="B49" s="35" t="s">
        <v>91</v>
      </c>
      <c r="C49" s="36" t="s">
        <v>34</v>
      </c>
      <c r="D49" s="33" t="s">
        <v>35</v>
      </c>
    </row>
    <row r="50" spans="1:4">
      <c r="A50" s="34">
        <v>379531</v>
      </c>
      <c r="B50" s="35" t="s">
        <v>92</v>
      </c>
      <c r="C50" s="36" t="s">
        <v>62</v>
      </c>
      <c r="D50" s="33" t="s">
        <v>43</v>
      </c>
    </row>
    <row r="51" spans="1:4">
      <c r="A51" s="34">
        <v>379593</v>
      </c>
      <c r="B51" s="35" t="s">
        <v>93</v>
      </c>
      <c r="C51" s="36" t="s">
        <v>55</v>
      </c>
      <c r="D51" s="33" t="s">
        <v>35</v>
      </c>
    </row>
    <row r="52" spans="1:4">
      <c r="A52" s="34">
        <v>379789</v>
      </c>
      <c r="B52" s="35" t="s">
        <v>94</v>
      </c>
      <c r="C52" s="36" t="s">
        <v>42</v>
      </c>
      <c r="D52" s="33" t="s">
        <v>43</v>
      </c>
    </row>
    <row r="53" spans="1:4">
      <c r="A53" s="34">
        <v>379840</v>
      </c>
      <c r="B53" s="35" t="s">
        <v>95</v>
      </c>
      <c r="C53" s="36" t="s">
        <v>55</v>
      </c>
      <c r="D53" s="33" t="s">
        <v>35</v>
      </c>
    </row>
    <row r="54" spans="1:4">
      <c r="A54" s="34">
        <v>590415</v>
      </c>
      <c r="B54" s="35" t="s">
        <v>96</v>
      </c>
      <c r="C54" s="36" t="s">
        <v>97</v>
      </c>
      <c r="D54" s="33" t="s">
        <v>43</v>
      </c>
    </row>
    <row r="55" spans="1:4">
      <c r="A55" s="34">
        <v>590496</v>
      </c>
      <c r="B55" s="35" t="s">
        <v>98</v>
      </c>
      <c r="C55" s="36" t="s">
        <v>99</v>
      </c>
      <c r="D55" s="33" t="s">
        <v>35</v>
      </c>
    </row>
    <row r="56" spans="1:4">
      <c r="A56" s="34">
        <v>590498</v>
      </c>
      <c r="B56" s="35" t="s">
        <v>100</v>
      </c>
      <c r="C56" s="36" t="s">
        <v>99</v>
      </c>
      <c r="D56" s="33" t="s">
        <v>35</v>
      </c>
    </row>
    <row r="57" spans="1:4">
      <c r="A57" s="34">
        <v>590550</v>
      </c>
      <c r="B57" s="35" t="s">
        <v>101</v>
      </c>
      <c r="C57" s="36" t="s">
        <v>62</v>
      </c>
      <c r="D57" s="33" t="s">
        <v>43</v>
      </c>
    </row>
    <row r="58" spans="1:4">
      <c r="A58" s="34">
        <v>590626</v>
      </c>
      <c r="B58" s="35" t="s">
        <v>102</v>
      </c>
      <c r="C58" s="36" t="s">
        <v>88</v>
      </c>
      <c r="D58" s="33" t="s">
        <v>35</v>
      </c>
    </row>
    <row r="59" spans="1:4">
      <c r="A59" s="34">
        <v>590633</v>
      </c>
      <c r="B59" s="35" t="s">
        <v>103</v>
      </c>
      <c r="C59" s="36" t="s">
        <v>88</v>
      </c>
      <c r="D59" s="33" t="s">
        <v>35</v>
      </c>
    </row>
    <row r="60" spans="1:4">
      <c r="A60" s="34">
        <v>590645</v>
      </c>
      <c r="B60" s="35" t="s">
        <v>104</v>
      </c>
      <c r="C60" s="36" t="s">
        <v>62</v>
      </c>
      <c r="D60" s="33" t="s">
        <v>43</v>
      </c>
    </row>
    <row r="61" spans="1:4">
      <c r="A61" s="34">
        <v>590649</v>
      </c>
      <c r="B61" s="35" t="s">
        <v>105</v>
      </c>
      <c r="C61" s="36" t="s">
        <v>34</v>
      </c>
      <c r="D61" s="33" t="s">
        <v>35</v>
      </c>
    </row>
    <row r="62" spans="1:4">
      <c r="A62" s="34">
        <v>590653</v>
      </c>
      <c r="B62" s="35" t="s">
        <v>106</v>
      </c>
      <c r="C62" s="36" t="s">
        <v>55</v>
      </c>
      <c r="D62" s="33" t="s">
        <v>35</v>
      </c>
    </row>
    <row r="63" spans="1:4">
      <c r="A63" s="34">
        <v>590654</v>
      </c>
      <c r="B63" s="35" t="s">
        <v>107</v>
      </c>
      <c r="C63" s="36" t="s">
        <v>88</v>
      </c>
      <c r="D63" s="33" t="s">
        <v>35</v>
      </c>
    </row>
    <row r="64" spans="1:4">
      <c r="A64" s="34">
        <v>590690</v>
      </c>
      <c r="B64" s="35" t="s">
        <v>108</v>
      </c>
      <c r="C64" s="36" t="s">
        <v>62</v>
      </c>
      <c r="D64" s="33" t="s">
        <v>43</v>
      </c>
    </row>
    <row r="65" spans="1:4">
      <c r="A65" s="34">
        <v>590830</v>
      </c>
      <c r="B65" s="35" t="s">
        <v>109</v>
      </c>
      <c r="C65" s="36" t="s">
        <v>46</v>
      </c>
      <c r="D65" s="33" t="s">
        <v>35</v>
      </c>
    </row>
    <row r="66" spans="1:4">
      <c r="A66" s="34">
        <v>590832</v>
      </c>
      <c r="B66" s="35" t="s">
        <v>110</v>
      </c>
      <c r="C66" s="36" t="s">
        <v>97</v>
      </c>
      <c r="D66" s="33" t="s">
        <v>43</v>
      </c>
    </row>
    <row r="67" spans="1:4">
      <c r="A67" s="34">
        <v>590833</v>
      </c>
      <c r="B67" s="35" t="s">
        <v>111</v>
      </c>
      <c r="C67" s="36" t="s">
        <v>97</v>
      </c>
      <c r="D67" s="33" t="s">
        <v>43</v>
      </c>
    </row>
    <row r="68" spans="1:4">
      <c r="A68" s="34">
        <v>590836</v>
      </c>
      <c r="B68" s="35" t="s">
        <v>112</v>
      </c>
      <c r="C68" s="36" t="s">
        <v>46</v>
      </c>
      <c r="D68" s="33" t="s">
        <v>35</v>
      </c>
    </row>
    <row r="69" spans="1:4">
      <c r="A69" s="34">
        <v>590911</v>
      </c>
      <c r="B69" s="35" t="s">
        <v>113</v>
      </c>
      <c r="C69" s="36" t="s">
        <v>50</v>
      </c>
      <c r="D69" s="33" t="s">
        <v>43</v>
      </c>
    </row>
    <row r="70" spans="1:4">
      <c r="A70" s="34">
        <v>590912</v>
      </c>
      <c r="B70" s="35" t="s">
        <v>114</v>
      </c>
      <c r="C70" s="36" t="s">
        <v>55</v>
      </c>
      <c r="D70" s="33" t="s">
        <v>35</v>
      </c>
    </row>
    <row r="71" spans="1:4">
      <c r="A71" s="34">
        <v>590927</v>
      </c>
      <c r="B71" s="35" t="s">
        <v>115</v>
      </c>
      <c r="C71" s="36" t="s">
        <v>99</v>
      </c>
      <c r="D71" s="33" t="s">
        <v>35</v>
      </c>
    </row>
    <row r="72" spans="1:4">
      <c r="A72" s="34">
        <v>590932</v>
      </c>
      <c r="B72" s="35" t="s">
        <v>116</v>
      </c>
      <c r="C72" s="36" t="s">
        <v>88</v>
      </c>
      <c r="D72" s="33" t="s">
        <v>35</v>
      </c>
    </row>
    <row r="73" spans="1:4">
      <c r="A73" s="34">
        <v>591002</v>
      </c>
      <c r="B73" s="35" t="s">
        <v>117</v>
      </c>
      <c r="C73" s="36" t="s">
        <v>50</v>
      </c>
      <c r="D73" s="33" t="s">
        <v>43</v>
      </c>
    </row>
    <row r="74" spans="1:4">
      <c r="A74" s="34">
        <v>591003</v>
      </c>
      <c r="B74" s="35" t="s">
        <v>118</v>
      </c>
      <c r="C74" s="36" t="s">
        <v>40</v>
      </c>
      <c r="D74" s="33" t="s">
        <v>35</v>
      </c>
    </row>
    <row r="75" spans="1:4">
      <c r="A75" s="34">
        <v>591034</v>
      </c>
      <c r="B75" s="35" t="s">
        <v>119</v>
      </c>
      <c r="C75" s="36" t="s">
        <v>34</v>
      </c>
      <c r="D75" s="33" t="s">
        <v>35</v>
      </c>
    </row>
    <row r="76" spans="1:4">
      <c r="A76" s="34">
        <v>591048</v>
      </c>
      <c r="B76" s="35" t="s">
        <v>120</v>
      </c>
      <c r="C76" s="36" t="s">
        <v>46</v>
      </c>
      <c r="D76" s="33" t="s">
        <v>35</v>
      </c>
    </row>
    <row r="77" spans="1:4">
      <c r="A77" s="34">
        <v>591123</v>
      </c>
      <c r="B77" s="35" t="s">
        <v>121</v>
      </c>
      <c r="C77" s="36" t="s">
        <v>62</v>
      </c>
      <c r="D77" s="33" t="s">
        <v>43</v>
      </c>
    </row>
    <row r="78" spans="1:4">
      <c r="A78" s="34">
        <v>591198</v>
      </c>
      <c r="B78" s="35" t="s">
        <v>122</v>
      </c>
      <c r="C78" s="36" t="s">
        <v>55</v>
      </c>
      <c r="D78" s="33" t="s">
        <v>35</v>
      </c>
    </row>
    <row r="79" spans="1:4">
      <c r="A79" s="34">
        <v>591295</v>
      </c>
      <c r="B79" s="35" t="s">
        <v>123</v>
      </c>
      <c r="C79" s="36" t="s">
        <v>34</v>
      </c>
      <c r="D79" s="33" t="s">
        <v>35</v>
      </c>
    </row>
    <row r="80" spans="1:4">
      <c r="A80" s="34">
        <v>591351</v>
      </c>
      <c r="B80" s="35" t="s">
        <v>124</v>
      </c>
      <c r="C80" s="36" t="s">
        <v>55</v>
      </c>
      <c r="D80" s="33" t="s">
        <v>35</v>
      </c>
    </row>
    <row r="81" spans="1:4">
      <c r="A81" s="34">
        <v>591373</v>
      </c>
      <c r="B81" s="35" t="s">
        <v>125</v>
      </c>
      <c r="C81" s="36" t="s">
        <v>97</v>
      </c>
      <c r="D81" s="33" t="s">
        <v>43</v>
      </c>
    </row>
    <row r="82" spans="1:4">
      <c r="A82" s="34">
        <v>591405</v>
      </c>
      <c r="B82" s="35" t="s">
        <v>126</v>
      </c>
      <c r="C82" s="36" t="s">
        <v>62</v>
      </c>
      <c r="D82" s="33" t="s">
        <v>43</v>
      </c>
    </row>
    <row r="83" spans="1:4">
      <c r="A83" s="34">
        <v>591420</v>
      </c>
      <c r="B83" s="35" t="s">
        <v>127</v>
      </c>
      <c r="C83" s="36" t="s">
        <v>97</v>
      </c>
      <c r="D83" s="33" t="s">
        <v>43</v>
      </c>
    </row>
    <row r="84" spans="1:4">
      <c r="A84" s="34">
        <v>591544</v>
      </c>
      <c r="B84" s="35" t="s">
        <v>128</v>
      </c>
      <c r="C84" s="36" t="s">
        <v>88</v>
      </c>
      <c r="D84" s="33" t="s">
        <v>35</v>
      </c>
    </row>
    <row r="85" spans="1:4">
      <c r="A85" s="34">
        <v>591551</v>
      </c>
      <c r="B85" s="35" t="s">
        <v>129</v>
      </c>
      <c r="C85" s="36" t="s">
        <v>99</v>
      </c>
      <c r="D85" s="33" t="s">
        <v>35</v>
      </c>
    </row>
    <row r="86" spans="1:4">
      <c r="A86" s="34">
        <v>591872</v>
      </c>
      <c r="B86" s="35" t="s">
        <v>130</v>
      </c>
      <c r="C86" s="36" t="s">
        <v>42</v>
      </c>
      <c r="D86" s="33" t="s">
        <v>43</v>
      </c>
    </row>
    <row r="87" spans="1:4">
      <c r="A87" s="34">
        <v>591883</v>
      </c>
      <c r="B87" s="35" t="s">
        <v>131</v>
      </c>
      <c r="C87" s="36" t="s">
        <v>59</v>
      </c>
      <c r="D87" s="33" t="s">
        <v>43</v>
      </c>
    </row>
    <row r="88" spans="1:4">
      <c r="A88" s="34">
        <v>592072</v>
      </c>
      <c r="B88" s="35" t="s">
        <v>132</v>
      </c>
      <c r="C88" s="36" t="s">
        <v>55</v>
      </c>
      <c r="D88" s="33" t="s">
        <v>35</v>
      </c>
    </row>
    <row r="89" spans="1:4">
      <c r="A89" s="34">
        <v>592081</v>
      </c>
      <c r="B89" s="35" t="s">
        <v>133</v>
      </c>
      <c r="C89" s="36" t="s">
        <v>59</v>
      </c>
      <c r="D89" s="33" t="s">
        <v>43</v>
      </c>
    </row>
    <row r="90" spans="1:4">
      <c r="A90" s="34">
        <v>592202</v>
      </c>
      <c r="B90" s="35" t="s">
        <v>134</v>
      </c>
      <c r="C90" s="36" t="s">
        <v>88</v>
      </c>
      <c r="D90" s="33" t="s">
        <v>35</v>
      </c>
    </row>
    <row r="91" spans="1:4">
      <c r="A91" s="34">
        <v>592218</v>
      </c>
      <c r="B91" s="35" t="s">
        <v>135</v>
      </c>
      <c r="C91" s="36" t="s">
        <v>88</v>
      </c>
      <c r="D91" s="33" t="s">
        <v>35</v>
      </c>
    </row>
    <row r="92" spans="1:4">
      <c r="A92" s="34">
        <v>592250</v>
      </c>
      <c r="B92" s="35" t="s">
        <v>136</v>
      </c>
      <c r="C92" s="36" t="s">
        <v>99</v>
      </c>
      <c r="D92" s="33" t="s">
        <v>35</v>
      </c>
    </row>
    <row r="93" spans="1:4">
      <c r="A93" s="34">
        <v>592590</v>
      </c>
      <c r="B93" s="35" t="s">
        <v>137</v>
      </c>
      <c r="C93" s="36" t="s">
        <v>59</v>
      </c>
      <c r="D93" s="33" t="s">
        <v>43</v>
      </c>
    </row>
    <row r="94" spans="1:4">
      <c r="A94" s="34">
        <v>592618</v>
      </c>
      <c r="B94" s="35" t="s">
        <v>138</v>
      </c>
      <c r="C94" s="36" t="s">
        <v>59</v>
      </c>
      <c r="D94" s="33" t="s">
        <v>43</v>
      </c>
    </row>
    <row r="95" spans="1:4">
      <c r="A95" s="34">
        <v>592631</v>
      </c>
      <c r="B95" s="35" t="s">
        <v>139</v>
      </c>
      <c r="C95" s="36" t="s">
        <v>46</v>
      </c>
      <c r="D95" s="33" t="s">
        <v>35</v>
      </c>
    </row>
    <row r="96" spans="1:4">
      <c r="A96" s="34">
        <v>592709</v>
      </c>
      <c r="B96" s="35" t="s">
        <v>140</v>
      </c>
      <c r="C96" s="36" t="s">
        <v>34</v>
      </c>
      <c r="D96" s="33" t="s">
        <v>35</v>
      </c>
    </row>
    <row r="97" spans="1:4">
      <c r="A97" s="34">
        <v>592722</v>
      </c>
      <c r="B97" s="35" t="s">
        <v>141</v>
      </c>
      <c r="C97" s="36" t="s">
        <v>99</v>
      </c>
      <c r="D97" s="33" t="s">
        <v>35</v>
      </c>
    </row>
    <row r="98" spans="1:4">
      <c r="A98" s="34">
        <v>810320</v>
      </c>
      <c r="B98" s="35" t="s">
        <v>142</v>
      </c>
      <c r="C98" s="36" t="s">
        <v>59</v>
      </c>
      <c r="D98" s="33" t="s">
        <v>43</v>
      </c>
    </row>
    <row r="99" spans="1:4">
      <c r="A99" s="34">
        <v>810325</v>
      </c>
      <c r="B99" s="35" t="s">
        <v>143</v>
      </c>
      <c r="C99" s="36" t="s">
        <v>55</v>
      </c>
      <c r="D99" s="33" t="s">
        <v>35</v>
      </c>
    </row>
    <row r="100" spans="1:4">
      <c r="A100" s="34">
        <v>810326</v>
      </c>
      <c r="B100" s="35" t="s">
        <v>144</v>
      </c>
      <c r="C100" s="36" t="s">
        <v>50</v>
      </c>
      <c r="D100" s="33" t="s">
        <v>43</v>
      </c>
    </row>
    <row r="101" spans="1:4">
      <c r="A101" s="34">
        <v>810829</v>
      </c>
      <c r="B101" s="35" t="s">
        <v>145</v>
      </c>
      <c r="C101" s="36" t="s">
        <v>42</v>
      </c>
      <c r="D101" s="33" t="s">
        <v>43</v>
      </c>
    </row>
    <row r="102" spans="1:4">
      <c r="A102" s="34">
        <v>810830</v>
      </c>
      <c r="B102" s="35" t="s">
        <v>146</v>
      </c>
      <c r="C102" s="36" t="s">
        <v>88</v>
      </c>
      <c r="D102" s="33" t="s">
        <v>35</v>
      </c>
    </row>
    <row r="103" spans="1:4">
      <c r="A103" s="34">
        <v>810837</v>
      </c>
      <c r="B103" s="35" t="s">
        <v>147</v>
      </c>
      <c r="C103" s="36" t="s">
        <v>99</v>
      </c>
      <c r="D103" s="33" t="s">
        <v>35</v>
      </c>
    </row>
    <row r="104" spans="1:4">
      <c r="A104" s="34">
        <v>810856</v>
      </c>
      <c r="B104" s="35" t="s">
        <v>148</v>
      </c>
      <c r="C104" s="36" t="s">
        <v>46</v>
      </c>
      <c r="D104" s="33" t="s">
        <v>35</v>
      </c>
    </row>
    <row r="105" spans="1:4">
      <c r="A105" s="34">
        <v>810858</v>
      </c>
      <c r="B105" s="35" t="s">
        <v>149</v>
      </c>
      <c r="C105" s="36" t="s">
        <v>88</v>
      </c>
      <c r="D105" s="33" t="s">
        <v>35</v>
      </c>
    </row>
    <row r="106" spans="1:4">
      <c r="A106" s="34">
        <v>810880</v>
      </c>
      <c r="B106" s="35" t="s">
        <v>150</v>
      </c>
      <c r="C106" s="36" t="s">
        <v>34</v>
      </c>
      <c r="D106" s="33" t="s">
        <v>35</v>
      </c>
    </row>
    <row r="107" spans="1:4">
      <c r="A107" s="34">
        <v>810894</v>
      </c>
      <c r="B107" s="35" t="s">
        <v>151</v>
      </c>
      <c r="C107" s="36" t="s">
        <v>42</v>
      </c>
      <c r="D107" s="33" t="s">
        <v>43</v>
      </c>
    </row>
    <row r="108" spans="1:4">
      <c r="A108" s="34">
        <v>810936</v>
      </c>
      <c r="B108" s="35" t="s">
        <v>152</v>
      </c>
      <c r="C108" s="36" t="s">
        <v>97</v>
      </c>
      <c r="D108" s="33" t="s">
        <v>43</v>
      </c>
    </row>
    <row r="109" spans="1:4">
      <c r="A109" s="34">
        <v>810938</v>
      </c>
      <c r="B109" s="35" t="s">
        <v>153</v>
      </c>
      <c r="C109" s="36" t="s">
        <v>42</v>
      </c>
      <c r="D109" s="33" t="s">
        <v>43</v>
      </c>
    </row>
    <row r="110" spans="1:4">
      <c r="A110" s="34">
        <v>810941</v>
      </c>
      <c r="B110" s="35" t="s">
        <v>154</v>
      </c>
      <c r="C110" s="36" t="s">
        <v>97</v>
      </c>
      <c r="D110" s="33" t="s">
        <v>43</v>
      </c>
    </row>
    <row r="111" spans="1:4">
      <c r="A111" s="34">
        <v>811049</v>
      </c>
      <c r="B111" s="35" t="s">
        <v>155</v>
      </c>
      <c r="C111" s="36" t="s">
        <v>97</v>
      </c>
      <c r="D111" s="33" t="s">
        <v>43</v>
      </c>
    </row>
    <row r="112" spans="1:4">
      <c r="A112" s="34">
        <v>811053</v>
      </c>
      <c r="B112" s="35" t="s">
        <v>156</v>
      </c>
      <c r="C112" s="36" t="s">
        <v>97</v>
      </c>
      <c r="D112" s="33" t="s">
        <v>43</v>
      </c>
    </row>
    <row r="113" spans="1:4">
      <c r="A113" s="34">
        <v>811071</v>
      </c>
      <c r="B113" s="35" t="s">
        <v>157</v>
      </c>
      <c r="C113" s="36" t="s">
        <v>97</v>
      </c>
      <c r="D113" s="33" t="s">
        <v>43</v>
      </c>
    </row>
    <row r="114" spans="1:4">
      <c r="A114" s="34">
        <v>811113</v>
      </c>
      <c r="B114" s="35" t="s">
        <v>158</v>
      </c>
      <c r="C114" s="36" t="s">
        <v>97</v>
      </c>
      <c r="D114" s="33" t="s">
        <v>43</v>
      </c>
    </row>
    <row r="115" spans="1:4">
      <c r="A115" s="34">
        <v>811676</v>
      </c>
      <c r="B115" s="35" t="s">
        <v>159</v>
      </c>
      <c r="C115" s="36" t="s">
        <v>34</v>
      </c>
      <c r="D115" s="33" t="s">
        <v>35</v>
      </c>
    </row>
    <row r="116" spans="1:4">
      <c r="A116" s="34">
        <v>811713</v>
      </c>
      <c r="B116" s="35" t="s">
        <v>160</v>
      </c>
      <c r="C116" s="36" t="s">
        <v>62</v>
      </c>
      <c r="D116" s="33" t="s">
        <v>43</v>
      </c>
    </row>
    <row r="117" spans="1:4">
      <c r="A117" s="34">
        <v>814602</v>
      </c>
      <c r="B117" s="35" t="s">
        <v>161</v>
      </c>
      <c r="C117" s="36" t="s">
        <v>59</v>
      </c>
      <c r="D117" s="33" t="s">
        <v>43</v>
      </c>
    </row>
    <row r="118" spans="1:4">
      <c r="A118" s="34">
        <v>814607</v>
      </c>
      <c r="B118" s="35" t="s">
        <v>162</v>
      </c>
      <c r="C118" s="36" t="s">
        <v>99</v>
      </c>
      <c r="D118" s="33" t="s">
        <v>35</v>
      </c>
    </row>
    <row r="119" spans="1:4">
      <c r="A119" s="34">
        <v>815676</v>
      </c>
      <c r="B119" s="35" t="s">
        <v>163</v>
      </c>
      <c r="C119" s="36" t="s">
        <v>50</v>
      </c>
      <c r="D119" s="33" t="s">
        <v>43</v>
      </c>
    </row>
    <row r="120" spans="1:4">
      <c r="A120" s="34">
        <v>816524</v>
      </c>
      <c r="B120" s="35" t="s">
        <v>164</v>
      </c>
      <c r="C120" s="36" t="s">
        <v>50</v>
      </c>
      <c r="D120" s="33" t="s">
        <v>43</v>
      </c>
    </row>
    <row r="121" spans="1:4">
      <c r="A121" s="34">
        <v>817393</v>
      </c>
      <c r="B121" s="35" t="s">
        <v>165</v>
      </c>
      <c r="C121" s="36" t="s">
        <v>62</v>
      </c>
      <c r="D121" s="33" t="s">
        <v>43</v>
      </c>
    </row>
    <row r="122" spans="1:4">
      <c r="A122" s="34">
        <v>817455</v>
      </c>
      <c r="B122" s="35" t="s">
        <v>166</v>
      </c>
      <c r="C122" s="36" t="s">
        <v>55</v>
      </c>
      <c r="D122" s="33" t="s">
        <v>35</v>
      </c>
    </row>
    <row r="123" spans="1:4">
      <c r="A123" s="34">
        <v>817509</v>
      </c>
      <c r="B123" s="35" t="s">
        <v>167</v>
      </c>
      <c r="C123" s="36" t="s">
        <v>55</v>
      </c>
      <c r="D123" s="33" t="s">
        <v>35</v>
      </c>
    </row>
    <row r="124" spans="1:4">
      <c r="A124" s="34">
        <v>818291</v>
      </c>
      <c r="B124" s="35" t="s">
        <v>168</v>
      </c>
      <c r="C124" s="36" t="s">
        <v>59</v>
      </c>
      <c r="D124" s="33" t="s">
        <v>43</v>
      </c>
    </row>
    <row r="125" spans="1:4">
      <c r="A125" s="34">
        <v>818310</v>
      </c>
      <c r="B125" s="35" t="s">
        <v>169</v>
      </c>
      <c r="C125" s="36" t="s">
        <v>55</v>
      </c>
      <c r="D125" s="33" t="s">
        <v>35</v>
      </c>
    </row>
    <row r="126" spans="1:4">
      <c r="A126" s="34">
        <v>818675</v>
      </c>
      <c r="B126" s="35" t="s">
        <v>170</v>
      </c>
      <c r="C126" s="36" t="s">
        <v>97</v>
      </c>
      <c r="D126" s="33" t="s">
        <v>43</v>
      </c>
    </row>
    <row r="127" spans="1:4">
      <c r="A127" s="34">
        <v>818690</v>
      </c>
      <c r="B127" s="35" t="s">
        <v>171</v>
      </c>
      <c r="C127" s="36" t="s">
        <v>97</v>
      </c>
      <c r="D127" s="33" t="s">
        <v>43</v>
      </c>
    </row>
    <row r="128" spans="1:4">
      <c r="A128" s="34">
        <v>819246</v>
      </c>
      <c r="B128" s="35" t="s">
        <v>172</v>
      </c>
      <c r="C128" s="36" t="s">
        <v>50</v>
      </c>
      <c r="D128" s="33" t="s">
        <v>43</v>
      </c>
    </row>
    <row r="129" spans="1:4">
      <c r="A129" s="34">
        <v>819446</v>
      </c>
      <c r="B129" s="35" t="s">
        <v>173</v>
      </c>
      <c r="C129" s="36" t="s">
        <v>50</v>
      </c>
      <c r="D129" s="33" t="s">
        <v>43</v>
      </c>
    </row>
    <row r="130" spans="1:4">
      <c r="A130" s="34">
        <v>819502</v>
      </c>
      <c r="B130" s="35" t="s">
        <v>174</v>
      </c>
      <c r="C130" s="36" t="s">
        <v>50</v>
      </c>
      <c r="D130" s="33" t="s">
        <v>43</v>
      </c>
    </row>
    <row r="131" spans="1:4">
      <c r="A131" s="34">
        <v>824244</v>
      </c>
      <c r="B131" s="35" t="s">
        <v>175</v>
      </c>
      <c r="C131" s="36" t="s">
        <v>50</v>
      </c>
      <c r="D131" s="33" t="s">
        <v>43</v>
      </c>
    </row>
    <row r="132" spans="1:4">
      <c r="A132" s="34">
        <v>833048</v>
      </c>
      <c r="B132" s="35" t="s">
        <v>176</v>
      </c>
      <c r="C132" s="36" t="s">
        <v>50</v>
      </c>
      <c r="D132" s="33" t="s">
        <v>43</v>
      </c>
    </row>
    <row r="133" spans="1:4">
      <c r="A133" s="34">
        <v>837893</v>
      </c>
      <c r="B133" s="35" t="s">
        <v>177</v>
      </c>
      <c r="C133" s="36" t="s">
        <v>88</v>
      </c>
      <c r="D133" s="33" t="s">
        <v>35</v>
      </c>
    </row>
    <row r="134" spans="1:4">
      <c r="A134" s="34">
        <v>839178</v>
      </c>
      <c r="B134" s="35" t="s">
        <v>178</v>
      </c>
      <c r="C134" s="36" t="s">
        <v>88</v>
      </c>
      <c r="D134" s="33" t="s">
        <v>35</v>
      </c>
    </row>
    <row r="135" spans="1:4">
      <c r="A135" s="34">
        <v>839473</v>
      </c>
      <c r="B135" s="35" t="s">
        <v>179</v>
      </c>
      <c r="C135" s="36" t="s">
        <v>55</v>
      </c>
      <c r="D135" s="33" t="s">
        <v>35</v>
      </c>
    </row>
    <row r="136" spans="1:4">
      <c r="A136" s="34">
        <v>839487</v>
      </c>
      <c r="B136" s="35" t="s">
        <v>180</v>
      </c>
      <c r="C136" s="36" t="s">
        <v>42</v>
      </c>
      <c r="D136" s="33" t="s">
        <v>43</v>
      </c>
    </row>
    <row r="137" spans="1:4">
      <c r="A137" s="34">
        <v>840311</v>
      </c>
      <c r="B137" s="35" t="s">
        <v>181</v>
      </c>
      <c r="C137" s="36" t="s">
        <v>40</v>
      </c>
      <c r="D137" s="33" t="s">
        <v>35</v>
      </c>
    </row>
    <row r="138" spans="1:4">
      <c r="A138" s="34">
        <v>840312</v>
      </c>
      <c r="B138" s="35" t="s">
        <v>182</v>
      </c>
      <c r="C138" s="36" t="s">
        <v>46</v>
      </c>
      <c r="D138" s="33" t="s">
        <v>35</v>
      </c>
    </row>
    <row r="139" spans="1:4">
      <c r="A139" s="34">
        <v>840314</v>
      </c>
      <c r="B139" s="35" t="s">
        <v>183</v>
      </c>
      <c r="C139" s="36" t="s">
        <v>99</v>
      </c>
      <c r="D139" s="33" t="s">
        <v>35</v>
      </c>
    </row>
    <row r="140" spans="1:4">
      <c r="A140" s="34">
        <v>840316</v>
      </c>
      <c r="B140" s="35" t="s">
        <v>184</v>
      </c>
      <c r="C140" s="36" t="s">
        <v>99</v>
      </c>
      <c r="D140" s="33" t="s">
        <v>35</v>
      </c>
    </row>
    <row r="141" spans="1:4">
      <c r="A141" s="34">
        <v>841116</v>
      </c>
      <c r="B141" s="35" t="s">
        <v>185</v>
      </c>
      <c r="C141" s="36" t="s">
        <v>88</v>
      </c>
      <c r="D141" s="33" t="s">
        <v>35</v>
      </c>
    </row>
    <row r="142" spans="1:4">
      <c r="A142" s="34">
        <v>841676</v>
      </c>
      <c r="B142" s="35" t="s">
        <v>186</v>
      </c>
      <c r="C142" s="36" t="s">
        <v>46</v>
      </c>
      <c r="D142" s="33" t="s">
        <v>35</v>
      </c>
    </row>
    <row r="143" spans="1:4">
      <c r="A143" s="34">
        <v>842055</v>
      </c>
      <c r="B143" s="35" t="s">
        <v>187</v>
      </c>
      <c r="C143" s="36" t="s">
        <v>46</v>
      </c>
      <c r="D143" s="33" t="s">
        <v>35</v>
      </c>
    </row>
    <row r="144" spans="1:4">
      <c r="A144" s="34">
        <v>842056</v>
      </c>
      <c r="B144" s="35" t="s">
        <v>188</v>
      </c>
      <c r="C144" s="36" t="s">
        <v>99</v>
      </c>
      <c r="D144" s="33" t="s">
        <v>35</v>
      </c>
    </row>
    <row r="145" spans="1:4">
      <c r="A145" s="34">
        <v>842136</v>
      </c>
      <c r="B145" s="35" t="s">
        <v>189</v>
      </c>
      <c r="C145" s="36" t="s">
        <v>46</v>
      </c>
      <c r="D145" s="33" t="s">
        <v>35</v>
      </c>
    </row>
    <row r="146" spans="1:4">
      <c r="A146" s="34">
        <v>842292</v>
      </c>
      <c r="B146" s="35" t="s">
        <v>190</v>
      </c>
      <c r="C146" s="36" t="s">
        <v>88</v>
      </c>
      <c r="D146" s="33"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05E5-7A4D-4382-B90E-5328E44F003C}">
  <dimension ref="A1:I291"/>
  <sheetViews>
    <sheetView workbookViewId="0">
      <selection sqref="A1:I3"/>
    </sheetView>
  </sheetViews>
  <sheetFormatPr defaultRowHeight="14.4"/>
  <cols>
    <col min="1" max="1" width="12.6640625" bestFit="1" customWidth="1"/>
    <col min="2" max="2" width="21" bestFit="1" customWidth="1"/>
    <col min="3" max="3" width="26.33203125" bestFit="1" customWidth="1"/>
    <col min="4" max="4" width="19" customWidth="1"/>
  </cols>
  <sheetData>
    <row r="1" spans="1:9">
      <c r="A1" s="52" t="s">
        <v>191</v>
      </c>
      <c r="B1" s="53"/>
      <c r="C1" s="53"/>
      <c r="D1" s="53"/>
      <c r="E1" s="53"/>
      <c r="F1" s="53"/>
      <c r="G1" s="53"/>
      <c r="H1" s="53"/>
      <c r="I1" s="54"/>
    </row>
    <row r="2" spans="1:9">
      <c r="A2" s="55"/>
      <c r="B2" s="56"/>
      <c r="C2" s="56"/>
      <c r="D2" s="56"/>
      <c r="E2" s="56"/>
      <c r="F2" s="56"/>
      <c r="G2" s="56"/>
      <c r="H2" s="56"/>
      <c r="I2" s="57"/>
    </row>
    <row r="3" spans="1:9">
      <c r="A3" s="58"/>
      <c r="B3" s="59"/>
      <c r="C3" s="59"/>
      <c r="D3" s="59"/>
      <c r="E3" s="59"/>
      <c r="F3" s="59"/>
      <c r="G3" s="59"/>
      <c r="H3" s="59"/>
      <c r="I3" s="60"/>
    </row>
    <row r="5" spans="1:9">
      <c r="A5" s="37" t="s">
        <v>29</v>
      </c>
      <c r="B5" s="37" t="s">
        <v>30</v>
      </c>
      <c r="C5" s="37" t="s">
        <v>31</v>
      </c>
      <c r="D5" s="37" t="s">
        <v>32</v>
      </c>
    </row>
    <row r="6" spans="1:9">
      <c r="A6" s="38">
        <v>591872</v>
      </c>
      <c r="B6" s="39" t="str">
        <f>VLOOKUP($A6,'Headcount Table'!$A$3:$D$146,2,)</f>
        <v>D, Karthic</v>
      </c>
      <c r="C6" s="39" t="str">
        <f>VLOOKUP($A6,'Headcount Table'!$A$3:$D$146,3,)</f>
        <v>JOSHI, HEMANTH</v>
      </c>
      <c r="D6" s="39" t="str">
        <f>VLOOKUP($A6,'Headcount Table'!$A$3:$D$146,4,)</f>
        <v>FERNANDES, VICTOR</v>
      </c>
    </row>
    <row r="7" spans="1:9">
      <c r="A7" s="38">
        <v>378472</v>
      </c>
      <c r="B7" s="39" t="str">
        <f>VLOOKUP($A7,'Headcount Table'!$A$3:$D$146,2,)</f>
        <v>kannah, M Rakesh</v>
      </c>
      <c r="C7" s="39" t="str">
        <f>VLOOKUP($A7,'Headcount Table'!$A$3:$D$146,3,)</f>
        <v>JOSHI, HEMANTH</v>
      </c>
      <c r="D7" s="39" t="str">
        <f>VLOOKUP($A7,'Headcount Table'!$A$3:$D$146,4,)</f>
        <v>FERNANDES, VICTOR</v>
      </c>
    </row>
    <row r="8" spans="1:9">
      <c r="A8" s="38">
        <v>378320</v>
      </c>
      <c r="B8" s="39" t="str">
        <f>VLOOKUP($A8,'Headcount Table'!$A$3:$D$146,2,)</f>
        <v>Puttaiah, Sudhakar</v>
      </c>
      <c r="C8" s="39" t="str">
        <f>VLOOKUP($A8,'Headcount Table'!$A$3:$D$146,3,)</f>
        <v>JOSHI, HEMANTH</v>
      </c>
      <c r="D8" s="39" t="str">
        <f>VLOOKUP($A8,'Headcount Table'!$A$3:$D$146,4,)</f>
        <v>FERNANDES, VICTOR</v>
      </c>
    </row>
    <row r="9" spans="1:9">
      <c r="A9" s="38">
        <v>374195</v>
      </c>
      <c r="B9" s="39" t="str">
        <f>VLOOKUP($A9,'Headcount Table'!$A$3:$D$146,2,)</f>
        <v>Gurung, Tulsi</v>
      </c>
      <c r="C9" s="39" t="str">
        <f>VLOOKUP($A9,'Headcount Table'!$A$3:$D$146,3,)</f>
        <v>JOSHI, HEMANTH</v>
      </c>
      <c r="D9" s="39" t="str">
        <f>VLOOKUP($A9,'Headcount Table'!$A$3:$D$146,4,)</f>
        <v>FERNANDES, VICTOR</v>
      </c>
    </row>
    <row r="10" spans="1:9">
      <c r="A10" s="38">
        <v>839487</v>
      </c>
      <c r="B10" s="39" t="str">
        <f>VLOOKUP($A10,'Headcount Table'!$A$3:$D$146,2,)</f>
        <v>S, Mukund</v>
      </c>
      <c r="C10" s="39" t="str">
        <f>VLOOKUP($A10,'Headcount Table'!$A$3:$D$146,3,)</f>
        <v>JOSHI, HEMANTH</v>
      </c>
      <c r="D10" s="39" t="str">
        <f>VLOOKUP($A10,'Headcount Table'!$A$3:$D$146,4,)</f>
        <v>FERNANDES, VICTOR</v>
      </c>
    </row>
    <row r="11" spans="1:9">
      <c r="A11" s="38">
        <v>810938</v>
      </c>
      <c r="B11" s="39" t="str">
        <f>VLOOKUP($A11,'Headcount Table'!$A$3:$D$146,2,)</f>
        <v>Nath, Shibani</v>
      </c>
      <c r="C11" s="39" t="str">
        <f>VLOOKUP($A11,'Headcount Table'!$A$3:$D$146,3,)</f>
        <v>JOSHI, HEMANTH</v>
      </c>
      <c r="D11" s="39" t="str">
        <f>VLOOKUP($A11,'Headcount Table'!$A$3:$D$146,4,)</f>
        <v>FERNANDES, VICTOR</v>
      </c>
    </row>
    <row r="12" spans="1:9">
      <c r="A12" s="38">
        <v>810829</v>
      </c>
      <c r="B12" s="39" t="str">
        <f>VLOOKUP($A12,'Headcount Table'!$A$3:$D$146,2,)</f>
        <v>Darshan, MS</v>
      </c>
      <c r="C12" s="39" t="str">
        <f>VLOOKUP($A12,'Headcount Table'!$A$3:$D$146,3,)</f>
        <v>JOSHI, HEMANTH</v>
      </c>
      <c r="D12" s="39" t="str">
        <f>VLOOKUP($A12,'Headcount Table'!$A$3:$D$146,4,)</f>
        <v>FERNANDES, VICTOR</v>
      </c>
    </row>
    <row r="13" spans="1:9">
      <c r="A13" s="38">
        <v>379789</v>
      </c>
      <c r="B13" s="39" t="str">
        <f>VLOOKUP($A13,'Headcount Table'!$A$3:$D$146,2,)</f>
        <v>Janakiram, Pravin</v>
      </c>
      <c r="C13" s="39" t="str">
        <f>VLOOKUP($A13,'Headcount Table'!$A$3:$D$146,3,)</f>
        <v>JOSHI, HEMANTH</v>
      </c>
      <c r="D13" s="39" t="str">
        <f>VLOOKUP($A13,'Headcount Table'!$A$3:$D$146,4,)</f>
        <v>FERNANDES, VICTOR</v>
      </c>
    </row>
    <row r="14" spans="1:9">
      <c r="A14" s="38">
        <v>373709</v>
      </c>
      <c r="B14" s="39" t="str">
        <f>VLOOKUP($A14,'Headcount Table'!$A$3:$D$146,2,)</f>
        <v>S V, Raghavan</v>
      </c>
      <c r="C14" s="39" t="str">
        <f>VLOOKUP($A14,'Headcount Table'!$A$3:$D$146,3,)</f>
        <v>JOSHI, HEMANTH</v>
      </c>
      <c r="D14" s="39" t="str">
        <f>VLOOKUP($A14,'Headcount Table'!$A$3:$D$146,4,)</f>
        <v>FERNANDES, VICTOR</v>
      </c>
    </row>
    <row r="15" spans="1:9">
      <c r="A15" s="38">
        <v>372182</v>
      </c>
      <c r="B15" s="39" t="str">
        <f>VLOOKUP($A15,'Headcount Table'!$A$3:$D$146,2,)</f>
        <v>Singh, Shobhit Kumar</v>
      </c>
      <c r="C15" s="39" t="str">
        <f>VLOOKUP($A15,'Headcount Table'!$A$3:$D$146,3,)</f>
        <v>JOSHI, HEMANTH</v>
      </c>
      <c r="D15" s="39" t="str">
        <f>VLOOKUP($A15,'Headcount Table'!$A$3:$D$146,4,)</f>
        <v>FERNANDES, VICTOR</v>
      </c>
    </row>
    <row r="16" spans="1:9">
      <c r="A16" s="38">
        <v>329845</v>
      </c>
      <c r="B16" s="39" t="str">
        <f>VLOOKUP($A16,'Headcount Table'!$A$3:$D$146,2,)</f>
        <v>Saravanan, G</v>
      </c>
      <c r="C16" s="39" t="str">
        <f>VLOOKUP($A16,'Headcount Table'!$A$3:$D$146,3,)</f>
        <v>JOSHI, HEMANTH</v>
      </c>
      <c r="D16" s="39" t="str">
        <f>VLOOKUP($A16,'Headcount Table'!$A$3:$D$146,4,)</f>
        <v>FERNANDES, VICTOR</v>
      </c>
    </row>
    <row r="17" spans="1:4">
      <c r="A17" s="38">
        <v>810894</v>
      </c>
      <c r="B17" s="39" t="str">
        <f>VLOOKUP($A17,'Headcount Table'!$A$3:$D$146,2,)</f>
        <v>Banu, Farzana</v>
      </c>
      <c r="C17" s="39" t="str">
        <f>VLOOKUP($A17,'Headcount Table'!$A$3:$D$146,3,)</f>
        <v>JOSHI, HEMANTH</v>
      </c>
      <c r="D17" s="39" t="str">
        <f>VLOOKUP($A17,'Headcount Table'!$A$3:$D$146,4,)</f>
        <v>FERNANDES, VICTOR</v>
      </c>
    </row>
    <row r="18" spans="1:4">
      <c r="A18" s="38">
        <v>372437</v>
      </c>
      <c r="B18" s="39" t="str">
        <f>VLOOKUP($A18,'Headcount Table'!$A$3:$D$146,2,)</f>
        <v>Sigamani, Satish Kumar</v>
      </c>
      <c r="C18" s="39" t="str">
        <f>VLOOKUP($A18,'Headcount Table'!$A$3:$D$146,3,)</f>
        <v>JOSHI, HEMANTH</v>
      </c>
      <c r="D18" s="39" t="str">
        <f>VLOOKUP($A18,'Headcount Table'!$A$3:$D$146,4,)</f>
        <v>FERNANDES, VICTOR</v>
      </c>
    </row>
    <row r="19" spans="1:4">
      <c r="A19" s="38">
        <v>839487</v>
      </c>
      <c r="B19" s="39" t="str">
        <f>VLOOKUP($A19,'Headcount Table'!$A$3:$D$146,2,)</f>
        <v>S, Mukund</v>
      </c>
      <c r="C19" s="39" t="str">
        <f>VLOOKUP($A19,'Headcount Table'!$A$3:$D$146,3,)</f>
        <v>JOSHI, HEMANTH</v>
      </c>
      <c r="D19" s="39" t="str">
        <f>VLOOKUP($A19,'Headcount Table'!$A$3:$D$146,4,)</f>
        <v>FERNANDES, VICTOR</v>
      </c>
    </row>
    <row r="20" spans="1:4">
      <c r="A20" s="38">
        <v>810938</v>
      </c>
      <c r="B20" s="39" t="str">
        <f>VLOOKUP($A20,'Headcount Table'!$A$3:$D$146,2,)</f>
        <v>Nath, Shibani</v>
      </c>
      <c r="C20" s="39" t="str">
        <f>VLOOKUP($A20,'Headcount Table'!$A$3:$D$146,3,)</f>
        <v>JOSHI, HEMANTH</v>
      </c>
      <c r="D20" s="39" t="str">
        <f>VLOOKUP($A20,'Headcount Table'!$A$3:$D$146,4,)</f>
        <v>FERNANDES, VICTOR</v>
      </c>
    </row>
    <row r="21" spans="1:4">
      <c r="A21" s="38">
        <v>373709</v>
      </c>
      <c r="B21" s="39" t="str">
        <f>VLOOKUP($A21,'Headcount Table'!$A$3:$D$146,2,)</f>
        <v>S V, Raghavan</v>
      </c>
      <c r="C21" s="39" t="str">
        <f>VLOOKUP($A21,'Headcount Table'!$A$3:$D$146,3,)</f>
        <v>JOSHI, HEMANTH</v>
      </c>
      <c r="D21" s="39" t="str">
        <f>VLOOKUP($A21,'Headcount Table'!$A$3:$D$146,4,)</f>
        <v>FERNANDES, VICTOR</v>
      </c>
    </row>
    <row r="22" spans="1:4">
      <c r="A22" s="38">
        <v>372437</v>
      </c>
      <c r="B22" s="39" t="str">
        <f>VLOOKUP($A22,'Headcount Table'!$A$3:$D$146,2,)</f>
        <v>Sigamani, Satish Kumar</v>
      </c>
      <c r="C22" s="39" t="str">
        <f>VLOOKUP($A22,'Headcount Table'!$A$3:$D$146,3,)</f>
        <v>JOSHI, HEMANTH</v>
      </c>
      <c r="D22" s="39" t="str">
        <f>VLOOKUP($A22,'Headcount Table'!$A$3:$D$146,4,)</f>
        <v>FERNANDES, VICTOR</v>
      </c>
    </row>
    <row r="23" spans="1:4">
      <c r="A23" s="38">
        <v>372182</v>
      </c>
      <c r="B23" s="39" t="str">
        <f>VLOOKUP($A23,'Headcount Table'!$A$3:$D$146,2,)</f>
        <v>Singh, Shobhit Kumar</v>
      </c>
      <c r="C23" s="39" t="str">
        <f>VLOOKUP($A23,'Headcount Table'!$A$3:$D$146,3,)</f>
        <v>JOSHI, HEMANTH</v>
      </c>
      <c r="D23" s="39" t="str">
        <f>VLOOKUP($A23,'Headcount Table'!$A$3:$D$146,4,)</f>
        <v>FERNANDES, VICTOR</v>
      </c>
    </row>
    <row r="24" spans="1:4">
      <c r="A24" s="38">
        <v>329845</v>
      </c>
      <c r="B24" s="39" t="str">
        <f>VLOOKUP($A24,'Headcount Table'!$A$3:$D$146,2,)</f>
        <v>Saravanan, G</v>
      </c>
      <c r="C24" s="39" t="str">
        <f>VLOOKUP($A24,'Headcount Table'!$A$3:$D$146,3,)</f>
        <v>JOSHI, HEMANTH</v>
      </c>
      <c r="D24" s="39" t="str">
        <f>VLOOKUP($A24,'Headcount Table'!$A$3:$D$146,4,)</f>
        <v>FERNANDES, VICTOR</v>
      </c>
    </row>
    <row r="25" spans="1:4">
      <c r="A25" s="38">
        <v>810894</v>
      </c>
      <c r="B25" s="39" t="str">
        <f>VLOOKUP($A25,'Headcount Table'!$A$3:$D$146,2,)</f>
        <v>Banu, Farzana</v>
      </c>
      <c r="C25" s="39" t="str">
        <f>VLOOKUP($A25,'Headcount Table'!$A$3:$D$146,3,)</f>
        <v>JOSHI, HEMANTH</v>
      </c>
      <c r="D25" s="39" t="str">
        <f>VLOOKUP($A25,'Headcount Table'!$A$3:$D$146,4,)</f>
        <v>FERNANDES, VICTOR</v>
      </c>
    </row>
    <row r="26" spans="1:4">
      <c r="A26" s="38">
        <v>378320</v>
      </c>
      <c r="B26" s="39" t="str">
        <f>VLOOKUP($A26,'Headcount Table'!$A$3:$D$146,2,)</f>
        <v>Puttaiah, Sudhakar</v>
      </c>
      <c r="C26" s="39" t="str">
        <f>VLOOKUP($A26,'Headcount Table'!$A$3:$D$146,3,)</f>
        <v>JOSHI, HEMANTH</v>
      </c>
      <c r="D26" s="39" t="str">
        <f>VLOOKUP($A26,'Headcount Table'!$A$3:$D$146,4,)</f>
        <v>FERNANDES, VICTOR</v>
      </c>
    </row>
    <row r="27" spans="1:4">
      <c r="A27" s="38">
        <v>374195</v>
      </c>
      <c r="B27" s="39" t="str">
        <f>VLOOKUP($A27,'Headcount Table'!$A$3:$D$146,2,)</f>
        <v>Gurung, Tulsi</v>
      </c>
      <c r="C27" s="39" t="str">
        <f>VLOOKUP($A27,'Headcount Table'!$A$3:$D$146,3,)</f>
        <v>JOSHI, HEMANTH</v>
      </c>
      <c r="D27" s="39" t="str">
        <f>VLOOKUP($A27,'Headcount Table'!$A$3:$D$146,4,)</f>
        <v>FERNANDES, VICTOR</v>
      </c>
    </row>
    <row r="28" spans="1:4">
      <c r="A28" s="38">
        <v>591872</v>
      </c>
      <c r="B28" s="39" t="str">
        <f>VLOOKUP($A28,'Headcount Table'!$A$3:$D$146,2,)</f>
        <v>D, Karthic</v>
      </c>
      <c r="C28" s="39" t="str">
        <f>VLOOKUP($A28,'Headcount Table'!$A$3:$D$146,3,)</f>
        <v>JOSHI, HEMANTH</v>
      </c>
      <c r="D28" s="39" t="str">
        <f>VLOOKUP($A28,'Headcount Table'!$A$3:$D$146,4,)</f>
        <v>FERNANDES, VICTOR</v>
      </c>
    </row>
    <row r="29" spans="1:4">
      <c r="A29" s="38">
        <v>378472</v>
      </c>
      <c r="B29" s="39" t="str">
        <f>VLOOKUP($A29,'Headcount Table'!$A$3:$D$146,2,)</f>
        <v>kannah, M Rakesh</v>
      </c>
      <c r="C29" s="39" t="str">
        <f>VLOOKUP($A29,'Headcount Table'!$A$3:$D$146,3,)</f>
        <v>JOSHI, HEMANTH</v>
      </c>
      <c r="D29" s="39" t="str">
        <f>VLOOKUP($A29,'Headcount Table'!$A$3:$D$146,4,)</f>
        <v>FERNANDES, VICTOR</v>
      </c>
    </row>
    <row r="30" spans="1:4">
      <c r="A30" s="38">
        <v>810829</v>
      </c>
      <c r="B30" s="39" t="str">
        <f>VLOOKUP($A30,'Headcount Table'!$A$3:$D$146,2,)</f>
        <v>Darshan, MS</v>
      </c>
      <c r="C30" s="39" t="str">
        <f>VLOOKUP($A30,'Headcount Table'!$A$3:$D$146,3,)</f>
        <v>JOSHI, HEMANTH</v>
      </c>
      <c r="D30" s="39" t="str">
        <f>VLOOKUP($A30,'Headcount Table'!$A$3:$D$146,4,)</f>
        <v>FERNANDES, VICTOR</v>
      </c>
    </row>
    <row r="31" spans="1:4">
      <c r="A31" s="38">
        <v>379789</v>
      </c>
      <c r="B31" s="39" t="str">
        <f>VLOOKUP($A31,'Headcount Table'!$A$3:$D$146,2,)</f>
        <v>Janakiram, Pravin</v>
      </c>
      <c r="C31" s="39" t="str">
        <f>VLOOKUP($A31,'Headcount Table'!$A$3:$D$146,3,)</f>
        <v>JOSHI, HEMANTH</v>
      </c>
      <c r="D31" s="39" t="str">
        <f>VLOOKUP($A31,'Headcount Table'!$A$3:$D$146,4,)</f>
        <v>FERNANDES, VICTOR</v>
      </c>
    </row>
    <row r="32" spans="1:4">
      <c r="A32" s="38">
        <v>818675</v>
      </c>
      <c r="B32" s="39" t="str">
        <f>VLOOKUP($A32,'Headcount Table'!$A$3:$D$146,2,)</f>
        <v>T D, Dhanajaya</v>
      </c>
      <c r="C32" s="39" t="str">
        <f>VLOOKUP($A32,'Headcount Table'!$A$3:$D$146,3,)</f>
        <v>KADAM, AMIT</v>
      </c>
      <c r="D32" s="39" t="str">
        <f>VLOOKUP($A32,'Headcount Table'!$A$3:$D$146,4,)</f>
        <v>FERNANDES, VICTOR</v>
      </c>
    </row>
    <row r="33" spans="1:4">
      <c r="A33" s="38">
        <v>811113</v>
      </c>
      <c r="B33" s="39" t="str">
        <f>VLOOKUP($A33,'Headcount Table'!$A$3:$D$146,2,)</f>
        <v>Deepak, KC</v>
      </c>
      <c r="C33" s="39" t="str">
        <f>VLOOKUP($A33,'Headcount Table'!$A$3:$D$146,3,)</f>
        <v>KADAM, AMIT</v>
      </c>
      <c r="D33" s="39" t="str">
        <f>VLOOKUP($A33,'Headcount Table'!$A$3:$D$146,4,)</f>
        <v>FERNANDES, VICTOR</v>
      </c>
    </row>
    <row r="34" spans="1:4">
      <c r="A34" s="38">
        <v>811053</v>
      </c>
      <c r="B34" s="39" t="str">
        <f>VLOOKUP($A34,'Headcount Table'!$A$3:$D$146,2,)</f>
        <v>Francis, Leslie</v>
      </c>
      <c r="C34" s="39" t="str">
        <f>VLOOKUP($A34,'Headcount Table'!$A$3:$D$146,3,)</f>
        <v>KADAM, AMIT</v>
      </c>
      <c r="D34" s="39" t="str">
        <f>VLOOKUP($A34,'Headcount Table'!$A$3:$D$146,4,)</f>
        <v>FERNANDES, VICTOR</v>
      </c>
    </row>
    <row r="35" spans="1:4">
      <c r="A35" s="38">
        <v>811071</v>
      </c>
      <c r="B35" s="39" t="str">
        <f>VLOOKUP($A35,'Headcount Table'!$A$3:$D$146,2,)</f>
        <v>Saha, Rudrajit</v>
      </c>
      <c r="C35" s="39" t="str">
        <f>VLOOKUP($A35,'Headcount Table'!$A$3:$D$146,3,)</f>
        <v>KADAM, AMIT</v>
      </c>
      <c r="D35" s="39" t="str">
        <f>VLOOKUP($A35,'Headcount Table'!$A$3:$D$146,4,)</f>
        <v>FERNANDES, VICTOR</v>
      </c>
    </row>
    <row r="36" spans="1:4">
      <c r="A36" s="38">
        <v>818690</v>
      </c>
      <c r="B36" s="39" t="str">
        <f>VLOOKUP($A36,'Headcount Table'!$A$3:$D$146,2,)</f>
        <v>Bhushan N, Shashi</v>
      </c>
      <c r="C36" s="39" t="str">
        <f>VLOOKUP($A36,'Headcount Table'!$A$3:$D$146,3,)</f>
        <v>KADAM, AMIT</v>
      </c>
      <c r="D36" s="39" t="str">
        <f>VLOOKUP($A36,'Headcount Table'!$A$3:$D$146,4,)</f>
        <v>FERNANDES, VICTOR</v>
      </c>
    </row>
    <row r="37" spans="1:4">
      <c r="A37" s="38">
        <v>811049</v>
      </c>
      <c r="B37" s="39" t="str">
        <f>VLOOKUP($A37,'Headcount Table'!$A$3:$D$146,2,)</f>
        <v>Garg, Smriti</v>
      </c>
      <c r="C37" s="39" t="str">
        <f>VLOOKUP($A37,'Headcount Table'!$A$3:$D$146,3,)</f>
        <v>KADAM, AMIT</v>
      </c>
      <c r="D37" s="39" t="str">
        <f>VLOOKUP($A37,'Headcount Table'!$A$3:$D$146,4,)</f>
        <v>FERNANDES, VICTOR</v>
      </c>
    </row>
    <row r="38" spans="1:4">
      <c r="A38" s="38">
        <v>810936</v>
      </c>
      <c r="B38" s="39" t="str">
        <f>VLOOKUP($A38,'Headcount Table'!$A$3:$D$146,2,)</f>
        <v>Majumder, Priyanka</v>
      </c>
      <c r="C38" s="39" t="str">
        <f>VLOOKUP($A38,'Headcount Table'!$A$3:$D$146,3,)</f>
        <v>KADAM, AMIT</v>
      </c>
      <c r="D38" s="39" t="str">
        <f>VLOOKUP($A38,'Headcount Table'!$A$3:$D$146,4,)</f>
        <v>FERNANDES, VICTOR</v>
      </c>
    </row>
    <row r="39" spans="1:4">
      <c r="A39" s="38">
        <v>590833</v>
      </c>
      <c r="B39" s="39" t="str">
        <f>VLOOKUP($A39,'Headcount Table'!$A$3:$D$146,2,)</f>
        <v>Aneesh, V</v>
      </c>
      <c r="C39" s="39" t="str">
        <f>VLOOKUP($A39,'Headcount Table'!$A$3:$D$146,3,)</f>
        <v>KADAM, AMIT</v>
      </c>
      <c r="D39" s="39" t="str">
        <f>VLOOKUP($A39,'Headcount Table'!$A$3:$D$146,4,)</f>
        <v>FERNANDES, VICTOR</v>
      </c>
    </row>
    <row r="40" spans="1:4">
      <c r="A40" s="38">
        <v>810941</v>
      </c>
      <c r="B40" s="39" t="str">
        <f>VLOOKUP($A40,'Headcount Table'!$A$3:$D$146,2,)</f>
        <v>Banerjee, Deepjyoti</v>
      </c>
      <c r="C40" s="39" t="str">
        <f>VLOOKUP($A40,'Headcount Table'!$A$3:$D$146,3,)</f>
        <v>KADAM, AMIT</v>
      </c>
      <c r="D40" s="39" t="str">
        <f>VLOOKUP($A40,'Headcount Table'!$A$3:$D$146,4,)</f>
        <v>FERNANDES, VICTOR</v>
      </c>
    </row>
    <row r="41" spans="1:4">
      <c r="A41" s="38">
        <v>591420</v>
      </c>
      <c r="B41" s="39" t="str">
        <f>VLOOKUP($A41,'Headcount Table'!$A$3:$D$146,2,)</f>
        <v>K P, Adarsh</v>
      </c>
      <c r="C41" s="39" t="str">
        <f>VLOOKUP($A41,'Headcount Table'!$A$3:$D$146,3,)</f>
        <v>KADAM, AMIT</v>
      </c>
      <c r="D41" s="39" t="str">
        <f>VLOOKUP($A41,'Headcount Table'!$A$3:$D$146,4,)</f>
        <v>FERNANDES, VICTOR</v>
      </c>
    </row>
    <row r="42" spans="1:4">
      <c r="A42" s="38">
        <v>591373</v>
      </c>
      <c r="B42" s="39" t="str">
        <f>VLOOKUP($A42,'Headcount Table'!$A$3:$D$146,2,)</f>
        <v>ROY, ARAKAMITRA</v>
      </c>
      <c r="C42" s="39" t="str">
        <f>VLOOKUP($A42,'Headcount Table'!$A$3:$D$146,3,)</f>
        <v>KADAM, AMIT</v>
      </c>
      <c r="D42" s="39" t="str">
        <f>VLOOKUP($A42,'Headcount Table'!$A$3:$D$146,4,)</f>
        <v>FERNANDES, VICTOR</v>
      </c>
    </row>
    <row r="43" spans="1:4">
      <c r="A43" s="38">
        <v>590415</v>
      </c>
      <c r="B43" s="39" t="str">
        <f>VLOOKUP($A43,'Headcount Table'!$A$3:$D$146,2,)</f>
        <v>V Peter, Vivian</v>
      </c>
      <c r="C43" s="39" t="str">
        <f>VLOOKUP($A43,'Headcount Table'!$A$3:$D$146,3,)</f>
        <v>KADAM, AMIT</v>
      </c>
      <c r="D43" s="39" t="str">
        <f>VLOOKUP($A43,'Headcount Table'!$A$3:$D$146,4,)</f>
        <v>FERNANDES, VICTOR</v>
      </c>
    </row>
    <row r="44" spans="1:4">
      <c r="A44" s="38">
        <v>811053</v>
      </c>
      <c r="B44" s="39" t="str">
        <f>VLOOKUP($A44,'Headcount Table'!$A$3:$D$146,2,)</f>
        <v>Francis, Leslie</v>
      </c>
      <c r="C44" s="39" t="str">
        <f>VLOOKUP($A44,'Headcount Table'!$A$3:$D$146,3,)</f>
        <v>KADAM, AMIT</v>
      </c>
      <c r="D44" s="39" t="str">
        <f>VLOOKUP($A44,'Headcount Table'!$A$3:$D$146,4,)</f>
        <v>FERNANDES, VICTOR</v>
      </c>
    </row>
    <row r="45" spans="1:4">
      <c r="A45" s="38">
        <v>591420</v>
      </c>
      <c r="B45" s="39" t="str">
        <f>VLOOKUP($A45,'Headcount Table'!$A$3:$D$146,2,)</f>
        <v>K P, Adarsh</v>
      </c>
      <c r="C45" s="39" t="str">
        <f>VLOOKUP($A45,'Headcount Table'!$A$3:$D$146,3,)</f>
        <v>KADAM, AMIT</v>
      </c>
      <c r="D45" s="39" t="str">
        <f>VLOOKUP($A45,'Headcount Table'!$A$3:$D$146,4,)</f>
        <v>FERNANDES, VICTOR</v>
      </c>
    </row>
    <row r="46" spans="1:4">
      <c r="A46" s="38">
        <v>591373</v>
      </c>
      <c r="B46" s="39" t="str">
        <f>VLOOKUP($A46,'Headcount Table'!$A$3:$D$146,2,)</f>
        <v>ROY, ARAKAMITRA</v>
      </c>
      <c r="C46" s="39" t="str">
        <f>VLOOKUP($A46,'Headcount Table'!$A$3:$D$146,3,)</f>
        <v>KADAM, AMIT</v>
      </c>
      <c r="D46" s="39" t="str">
        <f>VLOOKUP($A46,'Headcount Table'!$A$3:$D$146,4,)</f>
        <v>FERNANDES, VICTOR</v>
      </c>
    </row>
    <row r="47" spans="1:4">
      <c r="A47" s="38">
        <v>590833</v>
      </c>
      <c r="B47" s="39" t="str">
        <f>VLOOKUP($A47,'Headcount Table'!$A$3:$D$146,2,)</f>
        <v>Aneesh, V</v>
      </c>
      <c r="C47" s="39" t="str">
        <f>VLOOKUP($A47,'Headcount Table'!$A$3:$D$146,3,)</f>
        <v>KADAM, AMIT</v>
      </c>
      <c r="D47" s="39" t="str">
        <f>VLOOKUP($A47,'Headcount Table'!$A$3:$D$146,4,)</f>
        <v>FERNANDES, VICTOR</v>
      </c>
    </row>
    <row r="48" spans="1:4">
      <c r="A48" s="38">
        <v>590832</v>
      </c>
      <c r="B48" s="39" t="str">
        <f>VLOOKUP($A48,'Headcount Table'!$A$3:$D$146,2,)</f>
        <v>Kumar, AS Suresha</v>
      </c>
      <c r="C48" s="39" t="str">
        <f>VLOOKUP($A48,'Headcount Table'!$A$3:$D$146,3,)</f>
        <v>KADAM, AMIT</v>
      </c>
      <c r="D48" s="39" t="str">
        <f>VLOOKUP($A48,'Headcount Table'!$A$3:$D$146,4,)</f>
        <v>FERNANDES, VICTOR</v>
      </c>
    </row>
    <row r="49" spans="1:4">
      <c r="A49" s="38">
        <v>590415</v>
      </c>
      <c r="B49" s="39" t="str">
        <f>VLOOKUP($A49,'Headcount Table'!$A$3:$D$146,2,)</f>
        <v>V Peter, Vivian</v>
      </c>
      <c r="C49" s="39" t="str">
        <f>VLOOKUP($A49,'Headcount Table'!$A$3:$D$146,3,)</f>
        <v>KADAM, AMIT</v>
      </c>
      <c r="D49" s="39" t="str">
        <f>VLOOKUP($A49,'Headcount Table'!$A$3:$D$146,4,)</f>
        <v>FERNANDES, VICTOR</v>
      </c>
    </row>
    <row r="50" spans="1:4">
      <c r="A50" s="38">
        <v>818675</v>
      </c>
      <c r="B50" s="39" t="str">
        <f>VLOOKUP($A50,'Headcount Table'!$A$3:$D$146,2,)</f>
        <v>T D, Dhanajaya</v>
      </c>
      <c r="C50" s="39" t="str">
        <f>VLOOKUP($A50,'Headcount Table'!$A$3:$D$146,3,)</f>
        <v>KADAM, AMIT</v>
      </c>
      <c r="D50" s="39" t="str">
        <f>VLOOKUP($A50,'Headcount Table'!$A$3:$D$146,4,)</f>
        <v>FERNANDES, VICTOR</v>
      </c>
    </row>
    <row r="51" spans="1:4">
      <c r="A51" s="38">
        <v>810941</v>
      </c>
      <c r="B51" s="39" t="str">
        <f>VLOOKUP($A51,'Headcount Table'!$A$3:$D$146,2,)</f>
        <v>Banerjee, Deepjyoti</v>
      </c>
      <c r="C51" s="39" t="str">
        <f>VLOOKUP($A51,'Headcount Table'!$A$3:$D$146,3,)</f>
        <v>KADAM, AMIT</v>
      </c>
      <c r="D51" s="39" t="str">
        <f>VLOOKUP($A51,'Headcount Table'!$A$3:$D$146,4,)</f>
        <v>FERNANDES, VICTOR</v>
      </c>
    </row>
    <row r="52" spans="1:4">
      <c r="A52" s="38">
        <v>811113</v>
      </c>
      <c r="B52" s="39" t="str">
        <f>VLOOKUP($A52,'Headcount Table'!$A$3:$D$146,2,)</f>
        <v>Deepak, KC</v>
      </c>
      <c r="C52" s="39" t="str">
        <f>VLOOKUP($A52,'Headcount Table'!$A$3:$D$146,3,)</f>
        <v>KADAM, AMIT</v>
      </c>
      <c r="D52" s="39" t="str">
        <f>VLOOKUP($A52,'Headcount Table'!$A$3:$D$146,4,)</f>
        <v>FERNANDES, VICTOR</v>
      </c>
    </row>
    <row r="53" spans="1:4">
      <c r="A53" s="38">
        <v>811071</v>
      </c>
      <c r="B53" s="39" t="str">
        <f>VLOOKUP($A53,'Headcount Table'!$A$3:$D$146,2,)</f>
        <v>Saha, Rudrajit</v>
      </c>
      <c r="C53" s="39" t="str">
        <f>VLOOKUP($A53,'Headcount Table'!$A$3:$D$146,3,)</f>
        <v>KADAM, AMIT</v>
      </c>
      <c r="D53" s="39" t="str">
        <f>VLOOKUP($A53,'Headcount Table'!$A$3:$D$146,4,)</f>
        <v>FERNANDES, VICTOR</v>
      </c>
    </row>
    <row r="54" spans="1:4">
      <c r="A54" s="38">
        <v>818690</v>
      </c>
      <c r="B54" s="39" t="str">
        <f>VLOOKUP($A54,'Headcount Table'!$A$3:$D$146,2,)</f>
        <v>Bhushan N, Shashi</v>
      </c>
      <c r="C54" s="39" t="str">
        <f>VLOOKUP($A54,'Headcount Table'!$A$3:$D$146,3,)</f>
        <v>KADAM, AMIT</v>
      </c>
      <c r="D54" s="39" t="str">
        <f>VLOOKUP($A54,'Headcount Table'!$A$3:$D$146,4,)</f>
        <v>FERNANDES, VICTOR</v>
      </c>
    </row>
    <row r="55" spans="1:4">
      <c r="A55" s="38">
        <v>810936</v>
      </c>
      <c r="B55" s="39" t="str">
        <f>VLOOKUP($A55,'Headcount Table'!$A$3:$D$146,2,)</f>
        <v>Majumder, Priyanka</v>
      </c>
      <c r="C55" s="39" t="str">
        <f>VLOOKUP($A55,'Headcount Table'!$A$3:$D$146,3,)</f>
        <v>KADAM, AMIT</v>
      </c>
      <c r="D55" s="39" t="str">
        <f>VLOOKUP($A55,'Headcount Table'!$A$3:$D$146,4,)</f>
        <v>FERNANDES, VICTOR</v>
      </c>
    </row>
    <row r="56" spans="1:4">
      <c r="A56" s="38">
        <v>592218</v>
      </c>
      <c r="B56" s="39" t="str">
        <f>VLOOKUP($A56,'Headcount Table'!$A$3:$D$146,2,)</f>
        <v>Parida, Milan Kumar</v>
      </c>
      <c r="C56" s="39" t="str">
        <f>VLOOKUP($A56,'Headcount Table'!$A$3:$D$146,3,)</f>
        <v>KARAPATTA, ROOPESH</v>
      </c>
      <c r="D56" s="39" t="str">
        <f>VLOOKUP($A56,'Headcount Table'!$A$3:$D$146,4,)</f>
        <v>MISHRA, DIVYANSHU</v>
      </c>
    </row>
    <row r="57" spans="1:4">
      <c r="A57" s="38">
        <v>592202</v>
      </c>
      <c r="B57" s="39" t="str">
        <f>VLOOKUP($A57,'Headcount Table'!$A$3:$D$146,2,)</f>
        <v>Sarkar, Nilanjana</v>
      </c>
      <c r="C57" s="39" t="str">
        <f>VLOOKUP($A57,'Headcount Table'!$A$3:$D$146,3,)</f>
        <v>KARAPATTA, ROOPESH</v>
      </c>
      <c r="D57" s="39" t="str">
        <f>VLOOKUP($A57,'Headcount Table'!$A$3:$D$146,4,)</f>
        <v>MISHRA, DIVYANSHU</v>
      </c>
    </row>
    <row r="58" spans="1:4">
      <c r="A58" s="38">
        <v>590633</v>
      </c>
      <c r="B58" s="39" t="str">
        <f>VLOOKUP($A58,'Headcount Table'!$A$3:$D$146,2,)</f>
        <v>Vishwanath, C</v>
      </c>
      <c r="C58" s="39" t="str">
        <f>VLOOKUP($A58,'Headcount Table'!$A$3:$D$146,3,)</f>
        <v>KARAPATTA, ROOPESH</v>
      </c>
      <c r="D58" s="39" t="str">
        <f>VLOOKUP($A58,'Headcount Table'!$A$3:$D$146,4,)</f>
        <v>MISHRA, DIVYANSHU</v>
      </c>
    </row>
    <row r="59" spans="1:4">
      <c r="A59" s="38">
        <v>378475</v>
      </c>
      <c r="B59" s="39" t="str">
        <f>VLOOKUP($A59,'Headcount Table'!$A$3:$D$146,2,)</f>
        <v>Vasu, Vineesh</v>
      </c>
      <c r="C59" s="39" t="str">
        <f>VLOOKUP($A59,'Headcount Table'!$A$3:$D$146,3,)</f>
        <v>KARAPATTA, ROOPESH</v>
      </c>
      <c r="D59" s="39" t="str">
        <f>VLOOKUP($A59,'Headcount Table'!$A$3:$D$146,4,)</f>
        <v>MISHRA, DIVYANSHU</v>
      </c>
    </row>
    <row r="60" spans="1:4">
      <c r="A60" s="38">
        <v>841116</v>
      </c>
      <c r="B60" s="39" t="str">
        <f>VLOOKUP($A60,'Headcount Table'!$A$3:$D$146,2,)</f>
        <v>Joseph, Ancel</v>
      </c>
      <c r="C60" s="39" t="str">
        <f>VLOOKUP($A60,'Headcount Table'!$A$3:$D$146,3,)</f>
        <v>KARAPATTA, ROOPESH</v>
      </c>
      <c r="D60" s="39" t="str">
        <f>VLOOKUP($A60,'Headcount Table'!$A$3:$D$146,4,)</f>
        <v>MISHRA, DIVYANSHU</v>
      </c>
    </row>
    <row r="61" spans="1:4">
      <c r="A61" s="38">
        <v>590932</v>
      </c>
      <c r="B61" s="39" t="str">
        <f>VLOOKUP($A61,'Headcount Table'!$A$3:$D$146,2,)</f>
        <v>Zuhaib, Haroon</v>
      </c>
      <c r="C61" s="39" t="str">
        <f>VLOOKUP($A61,'Headcount Table'!$A$3:$D$146,3,)</f>
        <v>KARAPATTA, ROOPESH</v>
      </c>
      <c r="D61" s="39" t="str">
        <f>VLOOKUP($A61,'Headcount Table'!$A$3:$D$146,4,)</f>
        <v>MISHRA, DIVYANSHU</v>
      </c>
    </row>
    <row r="62" spans="1:4">
      <c r="A62" s="38">
        <v>590626</v>
      </c>
      <c r="B62" s="39" t="str">
        <f>VLOOKUP($A62,'Headcount Table'!$A$3:$D$146,2,)</f>
        <v>Shankar T, Vikram Bala</v>
      </c>
      <c r="C62" s="39" t="str">
        <f>VLOOKUP($A62,'Headcount Table'!$A$3:$D$146,3,)</f>
        <v>KARAPATTA, ROOPESH</v>
      </c>
      <c r="D62" s="39" t="str">
        <f>VLOOKUP($A62,'Headcount Table'!$A$3:$D$146,4,)</f>
        <v>MISHRA, DIVYANSHU</v>
      </c>
    </row>
    <row r="63" spans="1:4">
      <c r="A63" s="38">
        <v>810858</v>
      </c>
      <c r="B63" s="39" t="str">
        <f>VLOOKUP($A63,'Headcount Table'!$A$3:$D$146,2,)</f>
        <v>Roopa, K</v>
      </c>
      <c r="C63" s="39" t="str">
        <f>VLOOKUP($A63,'Headcount Table'!$A$3:$D$146,3,)</f>
        <v>KARAPATTA, ROOPESH</v>
      </c>
      <c r="D63" s="39" t="str">
        <f>VLOOKUP($A63,'Headcount Table'!$A$3:$D$146,4,)</f>
        <v>MISHRA, DIVYANSHU</v>
      </c>
    </row>
    <row r="64" spans="1:4">
      <c r="A64" s="38">
        <v>810830</v>
      </c>
      <c r="B64" s="39" t="str">
        <f>VLOOKUP($A64,'Headcount Table'!$A$3:$D$146,2,)</f>
        <v>Gururaja, Arun</v>
      </c>
      <c r="C64" s="39" t="str">
        <f>VLOOKUP($A64,'Headcount Table'!$A$3:$D$146,3,)</f>
        <v>KARAPATTA, ROOPESH</v>
      </c>
      <c r="D64" s="39" t="str">
        <f>VLOOKUP($A64,'Headcount Table'!$A$3:$D$146,4,)</f>
        <v>MISHRA, DIVYANSHU</v>
      </c>
    </row>
    <row r="65" spans="1:4">
      <c r="A65" s="38">
        <v>590654</v>
      </c>
      <c r="B65" s="39" t="str">
        <f>VLOOKUP($A65,'Headcount Table'!$A$3:$D$146,2,)</f>
        <v>Sajitha, P</v>
      </c>
      <c r="C65" s="39" t="str">
        <f>VLOOKUP($A65,'Headcount Table'!$A$3:$D$146,3,)</f>
        <v>KARAPATTA, ROOPESH</v>
      </c>
      <c r="D65" s="39" t="str">
        <f>VLOOKUP($A65,'Headcount Table'!$A$3:$D$146,4,)</f>
        <v>MISHRA, DIVYANSHU</v>
      </c>
    </row>
    <row r="66" spans="1:4">
      <c r="A66" s="38">
        <v>842292</v>
      </c>
      <c r="B66" s="39" t="str">
        <f>VLOOKUP($A66,'Headcount Table'!$A$3:$D$146,2,)</f>
        <v>Sharma, Prakash D</v>
      </c>
      <c r="C66" s="39" t="str">
        <f>VLOOKUP($A66,'Headcount Table'!$A$3:$D$146,3,)</f>
        <v>KARAPATTA, ROOPESH</v>
      </c>
      <c r="D66" s="39" t="str">
        <f>VLOOKUP($A66,'Headcount Table'!$A$3:$D$146,4,)</f>
        <v>MISHRA, DIVYANSHU</v>
      </c>
    </row>
    <row r="67" spans="1:4">
      <c r="A67" s="38">
        <v>839178</v>
      </c>
      <c r="B67" s="39" t="str">
        <f>VLOOKUP($A67,'Headcount Table'!$A$3:$D$146,2,)</f>
        <v>Subbarao, Roshani</v>
      </c>
      <c r="C67" s="39" t="str">
        <f>VLOOKUP($A67,'Headcount Table'!$A$3:$D$146,3,)</f>
        <v>KARAPATTA, ROOPESH</v>
      </c>
      <c r="D67" s="39" t="str">
        <f>VLOOKUP($A67,'Headcount Table'!$A$3:$D$146,4,)</f>
        <v>MISHRA, DIVYANSHU</v>
      </c>
    </row>
    <row r="68" spans="1:4">
      <c r="A68" s="38">
        <v>837893</v>
      </c>
      <c r="B68" s="39" t="str">
        <f>VLOOKUP($A68,'Headcount Table'!$A$3:$D$146,2,)</f>
        <v>Bali, M Anitha</v>
      </c>
      <c r="C68" s="39" t="str">
        <f>VLOOKUP($A68,'Headcount Table'!$A$3:$D$146,3,)</f>
        <v>KARAPATTA, ROOPESH</v>
      </c>
      <c r="D68" s="39" t="str">
        <f>VLOOKUP($A68,'Headcount Table'!$A$3:$D$146,4,)</f>
        <v>MISHRA, DIVYANSHU</v>
      </c>
    </row>
    <row r="69" spans="1:4">
      <c r="A69" s="38">
        <v>591544</v>
      </c>
      <c r="B69" s="39" t="str">
        <f>VLOOKUP($A69,'Headcount Table'!$A$3:$D$146,2,)</f>
        <v>Muddaiah, CK Kiran</v>
      </c>
      <c r="C69" s="39" t="str">
        <f>VLOOKUP($A69,'Headcount Table'!$A$3:$D$146,3,)</f>
        <v>KARAPATTA, ROOPESH</v>
      </c>
      <c r="D69" s="39" t="str">
        <f>VLOOKUP($A69,'Headcount Table'!$A$3:$D$146,4,)</f>
        <v>MISHRA, DIVYANSHU</v>
      </c>
    </row>
    <row r="70" spans="1:4">
      <c r="A70" s="38">
        <v>839178</v>
      </c>
      <c r="B70" s="39" t="str">
        <f>VLOOKUP($A70,'Headcount Table'!$A$3:$D$146,2,)</f>
        <v>Subbarao, Roshani</v>
      </c>
      <c r="C70" s="39" t="str">
        <f>VLOOKUP($A70,'Headcount Table'!$A$3:$D$146,3,)</f>
        <v>KARAPATTA, ROOPESH</v>
      </c>
      <c r="D70" s="39" t="str">
        <f>VLOOKUP($A70,'Headcount Table'!$A$3:$D$146,4,)</f>
        <v>MISHRA, DIVYANSHU</v>
      </c>
    </row>
    <row r="71" spans="1:4">
      <c r="A71" s="38">
        <v>837893</v>
      </c>
      <c r="B71" s="39" t="str">
        <f>VLOOKUP($A71,'Headcount Table'!$A$3:$D$146,2,)</f>
        <v>Bali, M Anitha</v>
      </c>
      <c r="C71" s="39" t="str">
        <f>VLOOKUP($A71,'Headcount Table'!$A$3:$D$146,3,)</f>
        <v>KARAPATTA, ROOPESH</v>
      </c>
      <c r="D71" s="39" t="str">
        <f>VLOOKUP($A71,'Headcount Table'!$A$3:$D$146,4,)</f>
        <v>MISHRA, DIVYANSHU</v>
      </c>
    </row>
    <row r="72" spans="1:4">
      <c r="A72" s="38">
        <v>810830</v>
      </c>
      <c r="B72" s="39" t="str">
        <f>VLOOKUP($A72,'Headcount Table'!$A$3:$D$146,2,)</f>
        <v>Gururaja, Arun</v>
      </c>
      <c r="C72" s="39" t="str">
        <f>VLOOKUP($A72,'Headcount Table'!$A$3:$D$146,3,)</f>
        <v>KARAPATTA, ROOPESH</v>
      </c>
      <c r="D72" s="39" t="str">
        <f>VLOOKUP($A72,'Headcount Table'!$A$3:$D$146,4,)</f>
        <v>MISHRA, DIVYANSHU</v>
      </c>
    </row>
    <row r="73" spans="1:4">
      <c r="A73" s="38">
        <v>591544</v>
      </c>
      <c r="B73" s="39" t="str">
        <f>VLOOKUP($A73,'Headcount Table'!$A$3:$D$146,2,)</f>
        <v>Muddaiah, CK Kiran</v>
      </c>
      <c r="C73" s="39" t="str">
        <f>VLOOKUP($A73,'Headcount Table'!$A$3:$D$146,3,)</f>
        <v>KARAPATTA, ROOPESH</v>
      </c>
      <c r="D73" s="39" t="str">
        <f>VLOOKUP($A73,'Headcount Table'!$A$3:$D$146,4,)</f>
        <v>MISHRA, DIVYANSHU</v>
      </c>
    </row>
    <row r="74" spans="1:4">
      <c r="A74" s="38">
        <v>590654</v>
      </c>
      <c r="B74" s="39" t="str">
        <f>VLOOKUP($A74,'Headcount Table'!$A$3:$D$146,2,)</f>
        <v>Sajitha, P</v>
      </c>
      <c r="C74" s="39" t="str">
        <f>VLOOKUP($A74,'Headcount Table'!$A$3:$D$146,3,)</f>
        <v>KARAPATTA, ROOPESH</v>
      </c>
      <c r="D74" s="39" t="str">
        <f>VLOOKUP($A74,'Headcount Table'!$A$3:$D$146,4,)</f>
        <v>MISHRA, DIVYANSHU</v>
      </c>
    </row>
    <row r="75" spans="1:4">
      <c r="A75" s="38">
        <v>842292</v>
      </c>
      <c r="B75" s="39" t="str">
        <f>VLOOKUP($A75,'Headcount Table'!$A$3:$D$146,2,)</f>
        <v>Sharma, Prakash D</v>
      </c>
      <c r="C75" s="39" t="str">
        <f>VLOOKUP($A75,'Headcount Table'!$A$3:$D$146,3,)</f>
        <v>KARAPATTA, ROOPESH</v>
      </c>
      <c r="D75" s="39" t="str">
        <f>VLOOKUP($A75,'Headcount Table'!$A$3:$D$146,4,)</f>
        <v>MISHRA, DIVYANSHU</v>
      </c>
    </row>
    <row r="76" spans="1:4">
      <c r="A76" s="38">
        <v>841116</v>
      </c>
      <c r="B76" s="39" t="str">
        <f>VLOOKUP($A76,'Headcount Table'!$A$3:$D$146,2,)</f>
        <v>Joseph, Ancel</v>
      </c>
      <c r="C76" s="39" t="str">
        <f>VLOOKUP($A76,'Headcount Table'!$A$3:$D$146,3,)</f>
        <v>KARAPATTA, ROOPESH</v>
      </c>
      <c r="D76" s="39" t="str">
        <f>VLOOKUP($A76,'Headcount Table'!$A$3:$D$146,4,)</f>
        <v>MISHRA, DIVYANSHU</v>
      </c>
    </row>
    <row r="77" spans="1:4">
      <c r="A77" s="38">
        <v>592218</v>
      </c>
      <c r="B77" s="39" t="str">
        <f>VLOOKUP($A77,'Headcount Table'!$A$3:$D$146,2,)</f>
        <v>Parida, Milan Kumar</v>
      </c>
      <c r="C77" s="39" t="str">
        <f>VLOOKUP($A77,'Headcount Table'!$A$3:$D$146,3,)</f>
        <v>KARAPATTA, ROOPESH</v>
      </c>
      <c r="D77" s="39" t="str">
        <f>VLOOKUP($A77,'Headcount Table'!$A$3:$D$146,4,)</f>
        <v>MISHRA, DIVYANSHU</v>
      </c>
    </row>
    <row r="78" spans="1:4">
      <c r="A78" s="38">
        <v>590932</v>
      </c>
      <c r="B78" s="39" t="str">
        <f>VLOOKUP($A78,'Headcount Table'!$A$3:$D$146,2,)</f>
        <v>Zuhaib, Haroon</v>
      </c>
      <c r="C78" s="39" t="str">
        <f>VLOOKUP($A78,'Headcount Table'!$A$3:$D$146,3,)</f>
        <v>KARAPATTA, ROOPESH</v>
      </c>
      <c r="D78" s="39" t="str">
        <f>VLOOKUP($A78,'Headcount Table'!$A$3:$D$146,4,)</f>
        <v>MISHRA, DIVYANSHU</v>
      </c>
    </row>
    <row r="79" spans="1:4">
      <c r="A79" s="38">
        <v>810858</v>
      </c>
      <c r="B79" s="39" t="str">
        <f>VLOOKUP($A79,'Headcount Table'!$A$3:$D$146,2,)</f>
        <v>Roopa, K</v>
      </c>
      <c r="C79" s="39" t="str">
        <f>VLOOKUP($A79,'Headcount Table'!$A$3:$D$146,3,)</f>
        <v>KARAPATTA, ROOPESH</v>
      </c>
      <c r="D79" s="39" t="str">
        <f>VLOOKUP($A79,'Headcount Table'!$A$3:$D$146,4,)</f>
        <v>MISHRA, DIVYANSHU</v>
      </c>
    </row>
    <row r="80" spans="1:4">
      <c r="A80" s="38">
        <v>592202</v>
      </c>
      <c r="B80" s="39" t="str">
        <f>VLOOKUP($A80,'Headcount Table'!$A$3:$D$146,2,)</f>
        <v>Sarkar, Nilanjana</v>
      </c>
      <c r="C80" s="39" t="str">
        <f>VLOOKUP($A80,'Headcount Table'!$A$3:$D$146,3,)</f>
        <v>KARAPATTA, ROOPESH</v>
      </c>
      <c r="D80" s="39" t="str">
        <f>VLOOKUP($A80,'Headcount Table'!$A$3:$D$146,4,)</f>
        <v>MISHRA, DIVYANSHU</v>
      </c>
    </row>
    <row r="81" spans="1:4">
      <c r="A81" s="38">
        <v>590633</v>
      </c>
      <c r="B81" s="39" t="str">
        <f>VLOOKUP($A81,'Headcount Table'!$A$3:$D$146,2,)</f>
        <v>Vishwanath, C</v>
      </c>
      <c r="C81" s="39" t="str">
        <f>VLOOKUP($A81,'Headcount Table'!$A$3:$D$146,3,)</f>
        <v>KARAPATTA, ROOPESH</v>
      </c>
      <c r="D81" s="39" t="str">
        <f>VLOOKUP($A81,'Headcount Table'!$A$3:$D$146,4,)</f>
        <v>MISHRA, DIVYANSHU</v>
      </c>
    </row>
    <row r="82" spans="1:4">
      <c r="A82" s="38">
        <v>378475</v>
      </c>
      <c r="B82" s="39" t="str">
        <f>VLOOKUP($A82,'Headcount Table'!$A$3:$D$146,2,)</f>
        <v>Vasu, Vineesh</v>
      </c>
      <c r="C82" s="39" t="str">
        <f>VLOOKUP($A82,'Headcount Table'!$A$3:$D$146,3,)</f>
        <v>KARAPATTA, ROOPESH</v>
      </c>
      <c r="D82" s="39" t="str">
        <f>VLOOKUP($A82,'Headcount Table'!$A$3:$D$146,4,)</f>
        <v>MISHRA, DIVYANSHU</v>
      </c>
    </row>
    <row r="83" spans="1:4">
      <c r="A83" s="38">
        <v>590626</v>
      </c>
      <c r="B83" s="39" t="str">
        <f>VLOOKUP($A83,'Headcount Table'!$A$3:$D$146,2,)</f>
        <v>Shankar T, Vikram Bala</v>
      </c>
      <c r="C83" s="39" t="str">
        <f>VLOOKUP($A83,'Headcount Table'!$A$3:$D$146,3,)</f>
        <v>KARAPATTA, ROOPESH</v>
      </c>
      <c r="D83" s="39" t="str">
        <f>VLOOKUP($A83,'Headcount Table'!$A$3:$D$146,4,)</f>
        <v>MISHRA, DIVYANSHU</v>
      </c>
    </row>
    <row r="84" spans="1:4">
      <c r="A84" s="38">
        <v>819246</v>
      </c>
      <c r="B84" s="39" t="str">
        <f>VLOOKUP($A84,'Headcount Table'!$A$3:$D$146,2,)</f>
        <v>Swaminathan, Rajesh</v>
      </c>
      <c r="C84" s="39" t="str">
        <f>VLOOKUP($A84,'Headcount Table'!$A$3:$D$146,3,)</f>
        <v>KUMAR, VIMAL</v>
      </c>
      <c r="D84" s="39" t="str">
        <f>VLOOKUP($A84,'Headcount Table'!$A$3:$D$146,4,)</f>
        <v>FERNANDES, VICTOR</v>
      </c>
    </row>
    <row r="85" spans="1:4">
      <c r="A85" s="38">
        <v>590911</v>
      </c>
      <c r="B85" s="39" t="str">
        <f>VLOOKUP($A85,'Headcount Table'!$A$3:$D$146,2,)</f>
        <v>Das, Anirban</v>
      </c>
      <c r="C85" s="39" t="str">
        <f>VLOOKUP($A85,'Headcount Table'!$A$3:$D$146,3,)</f>
        <v>KUMAR, VIMAL</v>
      </c>
      <c r="D85" s="39" t="str">
        <f>VLOOKUP($A85,'Headcount Table'!$A$3:$D$146,4,)</f>
        <v>FERNANDES, VICTOR</v>
      </c>
    </row>
    <row r="86" spans="1:4">
      <c r="A86" s="38">
        <v>824244</v>
      </c>
      <c r="B86" s="39" t="str">
        <f>VLOOKUP($A86,'Headcount Table'!$A$3:$D$146,2,)</f>
        <v>VM, Sajna</v>
      </c>
      <c r="C86" s="39" t="str">
        <f>VLOOKUP($A86,'Headcount Table'!$A$3:$D$146,3,)</f>
        <v>KUMAR, VIMAL</v>
      </c>
      <c r="D86" s="39" t="str">
        <f>VLOOKUP($A86,'Headcount Table'!$A$3:$D$146,4,)</f>
        <v>FERNANDES, VICTOR</v>
      </c>
    </row>
    <row r="87" spans="1:4">
      <c r="A87" s="38">
        <v>816524</v>
      </c>
      <c r="B87" s="39" t="str">
        <f>VLOOKUP($A87,'Headcount Table'!$A$3:$D$146,2,)</f>
        <v>Hussain, Irfan</v>
      </c>
      <c r="C87" s="39" t="str">
        <f>VLOOKUP($A87,'Headcount Table'!$A$3:$D$146,3,)</f>
        <v>KUMAR, VIMAL</v>
      </c>
      <c r="D87" s="39" t="str">
        <f>VLOOKUP($A87,'Headcount Table'!$A$3:$D$146,4,)</f>
        <v>FERNANDES, VICTOR</v>
      </c>
    </row>
    <row r="88" spans="1:4">
      <c r="A88" s="38">
        <v>833048</v>
      </c>
      <c r="B88" s="39" t="str">
        <f>VLOOKUP($A88,'Headcount Table'!$A$3:$D$146,2,)</f>
        <v>TS, Renuka</v>
      </c>
      <c r="C88" s="39" t="str">
        <f>VLOOKUP($A88,'Headcount Table'!$A$3:$D$146,3,)</f>
        <v>KUMAR, VIMAL</v>
      </c>
      <c r="D88" s="39" t="str">
        <f>VLOOKUP($A88,'Headcount Table'!$A$3:$D$146,4,)</f>
        <v>FERNANDES, VICTOR</v>
      </c>
    </row>
    <row r="89" spans="1:4">
      <c r="A89" s="38">
        <v>591002</v>
      </c>
      <c r="B89" s="39" t="str">
        <f>VLOOKUP($A89,'Headcount Table'!$A$3:$D$146,2,)</f>
        <v>Muthulakshman, R</v>
      </c>
      <c r="C89" s="39" t="str">
        <f>VLOOKUP($A89,'Headcount Table'!$A$3:$D$146,3,)</f>
        <v>KUMAR, VIMAL</v>
      </c>
      <c r="D89" s="39" t="str">
        <f>VLOOKUP($A89,'Headcount Table'!$A$3:$D$146,4,)</f>
        <v>FERNANDES, VICTOR</v>
      </c>
    </row>
    <row r="90" spans="1:4">
      <c r="A90" s="38">
        <v>372292</v>
      </c>
      <c r="B90" s="39" t="str">
        <f>VLOOKUP($A90,'Headcount Table'!$A$3:$D$146,2,)</f>
        <v>Naseerullah, Zaheer Ahmed</v>
      </c>
      <c r="C90" s="39" t="str">
        <f>VLOOKUP($A90,'Headcount Table'!$A$3:$D$146,3,)</f>
        <v>KUMAR, VIMAL</v>
      </c>
      <c r="D90" s="39" t="str">
        <f>VLOOKUP($A90,'Headcount Table'!$A$3:$D$146,4,)</f>
        <v>FERNANDES, VICTOR</v>
      </c>
    </row>
    <row r="91" spans="1:4">
      <c r="A91" s="38">
        <v>372273</v>
      </c>
      <c r="B91" s="39" t="str">
        <f>VLOOKUP($A91,'Headcount Table'!$A$3:$D$146,2,)</f>
        <v>Krishnan, Sujith G</v>
      </c>
      <c r="C91" s="39" t="str">
        <f>VLOOKUP($A91,'Headcount Table'!$A$3:$D$146,3,)</f>
        <v>KUMAR, VIMAL</v>
      </c>
      <c r="D91" s="39" t="str">
        <f>VLOOKUP($A91,'Headcount Table'!$A$3:$D$146,4,)</f>
        <v>FERNANDES, VICTOR</v>
      </c>
    </row>
    <row r="92" spans="1:4">
      <c r="A92" s="38">
        <v>819502</v>
      </c>
      <c r="B92" s="39" t="str">
        <f>VLOOKUP($A92,'Headcount Table'!$A$3:$D$146,2,)</f>
        <v>Swamy, Vinoda</v>
      </c>
      <c r="C92" s="39" t="str">
        <f>VLOOKUP($A92,'Headcount Table'!$A$3:$D$146,3,)</f>
        <v>KUMAR, VIMAL</v>
      </c>
      <c r="D92" s="39" t="str">
        <f>VLOOKUP($A92,'Headcount Table'!$A$3:$D$146,4,)</f>
        <v>FERNANDES, VICTOR</v>
      </c>
    </row>
    <row r="93" spans="1:4">
      <c r="A93" s="38">
        <v>819446</v>
      </c>
      <c r="B93" s="39" t="str">
        <f>VLOOKUP($A93,'Headcount Table'!$A$3:$D$146,2,)</f>
        <v>Shah E B, Richard</v>
      </c>
      <c r="C93" s="39" t="str">
        <f>VLOOKUP($A93,'Headcount Table'!$A$3:$D$146,3,)</f>
        <v>KUMAR, VIMAL</v>
      </c>
      <c r="D93" s="39" t="str">
        <f>VLOOKUP($A93,'Headcount Table'!$A$3:$D$146,4,)</f>
        <v>FERNANDES, VICTOR</v>
      </c>
    </row>
    <row r="94" spans="1:4">
      <c r="A94" s="38">
        <v>815676</v>
      </c>
      <c r="B94" s="39" t="str">
        <f>VLOOKUP($A94,'Headcount Table'!$A$3:$D$146,2,)</f>
        <v>Alam, Mohammed</v>
      </c>
      <c r="C94" s="39" t="str">
        <f>VLOOKUP($A94,'Headcount Table'!$A$3:$D$146,3,)</f>
        <v>KUMAR, VIMAL</v>
      </c>
      <c r="D94" s="39" t="str">
        <f>VLOOKUP($A94,'Headcount Table'!$A$3:$D$146,4,)</f>
        <v>FERNANDES, VICTOR</v>
      </c>
    </row>
    <row r="95" spans="1:4">
      <c r="A95" s="38">
        <v>372293</v>
      </c>
      <c r="B95" s="39" t="str">
        <f>VLOOKUP($A95,'Headcount Table'!$A$3:$D$146,2,)</f>
        <v>Ravi, K</v>
      </c>
      <c r="C95" s="39" t="str">
        <f>VLOOKUP($A95,'Headcount Table'!$A$3:$D$146,3,)</f>
        <v>KUMAR, VIMAL</v>
      </c>
      <c r="D95" s="39" t="str">
        <f>VLOOKUP($A95,'Headcount Table'!$A$3:$D$146,4,)</f>
        <v>FERNANDES, VICTOR</v>
      </c>
    </row>
    <row r="96" spans="1:4">
      <c r="A96" s="38">
        <v>819246</v>
      </c>
      <c r="B96" s="39" t="str">
        <f>VLOOKUP($A96,'Headcount Table'!$A$3:$D$146,2,)</f>
        <v>Swaminathan, Rajesh</v>
      </c>
      <c r="C96" s="39" t="str">
        <f>VLOOKUP($A96,'Headcount Table'!$A$3:$D$146,3,)</f>
        <v>KUMAR, VIMAL</v>
      </c>
      <c r="D96" s="39" t="str">
        <f>VLOOKUP($A96,'Headcount Table'!$A$3:$D$146,4,)</f>
        <v>FERNANDES, VICTOR</v>
      </c>
    </row>
    <row r="97" spans="1:4">
      <c r="A97" s="38">
        <v>815676</v>
      </c>
      <c r="B97" s="39" t="str">
        <f>VLOOKUP($A97,'Headcount Table'!$A$3:$D$146,2,)</f>
        <v>Alam, Mohammed</v>
      </c>
      <c r="C97" s="39" t="str">
        <f>VLOOKUP($A97,'Headcount Table'!$A$3:$D$146,3,)</f>
        <v>KUMAR, VIMAL</v>
      </c>
      <c r="D97" s="39" t="str">
        <f>VLOOKUP($A97,'Headcount Table'!$A$3:$D$146,4,)</f>
        <v>FERNANDES, VICTOR</v>
      </c>
    </row>
    <row r="98" spans="1:4">
      <c r="A98" s="38">
        <v>819502</v>
      </c>
      <c r="B98" s="39" t="str">
        <f>VLOOKUP($A98,'Headcount Table'!$A$3:$D$146,2,)</f>
        <v>Swamy, Vinoda</v>
      </c>
      <c r="C98" s="39" t="str">
        <f>VLOOKUP($A98,'Headcount Table'!$A$3:$D$146,3,)</f>
        <v>KUMAR, VIMAL</v>
      </c>
      <c r="D98" s="39" t="str">
        <f>VLOOKUP($A98,'Headcount Table'!$A$3:$D$146,4,)</f>
        <v>FERNANDES, VICTOR</v>
      </c>
    </row>
    <row r="99" spans="1:4">
      <c r="A99" s="38">
        <v>819446</v>
      </c>
      <c r="B99" s="39" t="str">
        <f>VLOOKUP($A99,'Headcount Table'!$A$3:$D$146,2,)</f>
        <v>Shah E B, Richard</v>
      </c>
      <c r="C99" s="39" t="str">
        <f>VLOOKUP($A99,'Headcount Table'!$A$3:$D$146,3,)</f>
        <v>KUMAR, VIMAL</v>
      </c>
      <c r="D99" s="39" t="str">
        <f>VLOOKUP($A99,'Headcount Table'!$A$3:$D$146,4,)</f>
        <v>FERNANDES, VICTOR</v>
      </c>
    </row>
    <row r="100" spans="1:4">
      <c r="A100" s="38">
        <v>810326</v>
      </c>
      <c r="B100" s="39" t="str">
        <f>VLOOKUP($A100,'Headcount Table'!$A$3:$D$146,2,)</f>
        <v>Latha, MP</v>
      </c>
      <c r="C100" s="39" t="str">
        <f>VLOOKUP($A100,'Headcount Table'!$A$3:$D$146,3,)</f>
        <v>KUMAR, VIMAL</v>
      </c>
      <c r="D100" s="39" t="str">
        <f>VLOOKUP($A100,'Headcount Table'!$A$3:$D$146,4,)</f>
        <v>FERNANDES, VICTOR</v>
      </c>
    </row>
    <row r="101" spans="1:4">
      <c r="A101" s="38">
        <v>591002</v>
      </c>
      <c r="B101" s="39" t="str">
        <f>VLOOKUP($A101,'Headcount Table'!$A$3:$D$146,2,)</f>
        <v>Muthulakshman, R</v>
      </c>
      <c r="C101" s="39" t="str">
        <f>VLOOKUP($A101,'Headcount Table'!$A$3:$D$146,3,)</f>
        <v>KUMAR, VIMAL</v>
      </c>
      <c r="D101" s="39" t="str">
        <f>VLOOKUP($A101,'Headcount Table'!$A$3:$D$146,4,)</f>
        <v>FERNANDES, VICTOR</v>
      </c>
    </row>
    <row r="102" spans="1:4">
      <c r="A102" s="38">
        <v>590911</v>
      </c>
      <c r="B102" s="39" t="str">
        <f>VLOOKUP($A102,'Headcount Table'!$A$3:$D$146,2,)</f>
        <v>Das, Anirban</v>
      </c>
      <c r="C102" s="39" t="str">
        <f>VLOOKUP($A102,'Headcount Table'!$A$3:$D$146,3,)</f>
        <v>KUMAR, VIMAL</v>
      </c>
      <c r="D102" s="39" t="str">
        <f>VLOOKUP($A102,'Headcount Table'!$A$3:$D$146,4,)</f>
        <v>FERNANDES, VICTOR</v>
      </c>
    </row>
    <row r="103" spans="1:4">
      <c r="A103" s="38">
        <v>833048</v>
      </c>
      <c r="B103" s="39" t="str">
        <f>VLOOKUP($A103,'Headcount Table'!$A$3:$D$146,2,)</f>
        <v>TS, Renuka</v>
      </c>
      <c r="C103" s="39" t="str">
        <f>VLOOKUP($A103,'Headcount Table'!$A$3:$D$146,3,)</f>
        <v>KUMAR, VIMAL</v>
      </c>
      <c r="D103" s="39" t="str">
        <f>VLOOKUP($A103,'Headcount Table'!$A$3:$D$146,4,)</f>
        <v>FERNANDES, VICTOR</v>
      </c>
    </row>
    <row r="104" spans="1:4">
      <c r="A104" s="38">
        <v>824244</v>
      </c>
      <c r="B104" s="39" t="str">
        <f>VLOOKUP($A104,'Headcount Table'!$A$3:$D$146,2,)</f>
        <v>VM, Sajna</v>
      </c>
      <c r="C104" s="39" t="str">
        <f>VLOOKUP($A104,'Headcount Table'!$A$3:$D$146,3,)</f>
        <v>KUMAR, VIMAL</v>
      </c>
      <c r="D104" s="39" t="str">
        <f>VLOOKUP($A104,'Headcount Table'!$A$3:$D$146,4,)</f>
        <v>FERNANDES, VICTOR</v>
      </c>
    </row>
    <row r="105" spans="1:4">
      <c r="A105" s="38">
        <v>816524</v>
      </c>
      <c r="B105" s="39" t="str">
        <f>VLOOKUP($A105,'Headcount Table'!$A$3:$D$146,2,)</f>
        <v>Hussain, Irfan</v>
      </c>
      <c r="C105" s="39" t="str">
        <f>VLOOKUP($A105,'Headcount Table'!$A$3:$D$146,3,)</f>
        <v>KUMAR, VIMAL</v>
      </c>
      <c r="D105" s="39" t="str">
        <f>VLOOKUP($A105,'Headcount Table'!$A$3:$D$146,4,)</f>
        <v>FERNANDES, VICTOR</v>
      </c>
    </row>
    <row r="106" spans="1:4">
      <c r="A106" s="38">
        <v>372293</v>
      </c>
      <c r="B106" s="39" t="str">
        <f>VLOOKUP($A106,'Headcount Table'!$A$3:$D$146,2,)</f>
        <v>Ravi, K</v>
      </c>
      <c r="C106" s="39" t="str">
        <f>VLOOKUP($A106,'Headcount Table'!$A$3:$D$146,3,)</f>
        <v>KUMAR, VIMAL</v>
      </c>
      <c r="D106" s="39" t="str">
        <f>VLOOKUP($A106,'Headcount Table'!$A$3:$D$146,4,)</f>
        <v>FERNANDES, VICTOR</v>
      </c>
    </row>
    <row r="107" spans="1:4">
      <c r="A107" s="38">
        <v>372273</v>
      </c>
      <c r="B107" s="39" t="str">
        <f>VLOOKUP($A107,'Headcount Table'!$A$3:$D$146,2,)</f>
        <v>Krishnan, Sujith G</v>
      </c>
      <c r="C107" s="39" t="str">
        <f>VLOOKUP($A107,'Headcount Table'!$A$3:$D$146,3,)</f>
        <v>KUMAR, VIMAL</v>
      </c>
      <c r="D107" s="39" t="str">
        <f>VLOOKUP($A107,'Headcount Table'!$A$3:$D$146,4,)</f>
        <v>FERNANDES, VICTOR</v>
      </c>
    </row>
    <row r="108" spans="1:4">
      <c r="A108" s="38">
        <v>378808</v>
      </c>
      <c r="B108" s="39" t="str">
        <f>VLOOKUP($A108,'Headcount Table'!$A$3:$D$146,2,)</f>
        <v>R, Tharaa</v>
      </c>
      <c r="C108" s="39" t="str">
        <f>VLOOKUP($A108,'Headcount Table'!$A$3:$D$146,3,)</f>
        <v>N, ARVIND</v>
      </c>
      <c r="D108" s="39" t="str">
        <f>VLOOKUP($A108,'Headcount Table'!$A$3:$D$146,4,)</f>
        <v>MISHRA, DIVYANSHU</v>
      </c>
    </row>
    <row r="109" spans="1:4">
      <c r="A109" s="38">
        <v>372247</v>
      </c>
      <c r="B109" s="39" t="str">
        <f>VLOOKUP($A109,'Headcount Table'!$A$3:$D$146,2,)</f>
        <v>R R, Kiran</v>
      </c>
      <c r="C109" s="39" t="str">
        <f>VLOOKUP($A109,'Headcount Table'!$A$3:$D$146,3,)</f>
        <v>N, ARVIND</v>
      </c>
      <c r="D109" s="39" t="str">
        <f>VLOOKUP($A109,'Headcount Table'!$A$3:$D$146,4,)</f>
        <v>MISHRA, DIVYANSHU</v>
      </c>
    </row>
    <row r="110" spans="1:4">
      <c r="A110" s="38">
        <v>590649</v>
      </c>
      <c r="B110" s="39" t="str">
        <f>VLOOKUP($A110,'Headcount Table'!$A$3:$D$146,2,)</f>
        <v>Joseph, Roshan</v>
      </c>
      <c r="C110" s="39" t="str">
        <f>VLOOKUP($A110,'Headcount Table'!$A$3:$D$146,3,)</f>
        <v>N, ARVIND</v>
      </c>
      <c r="D110" s="39" t="str">
        <f>VLOOKUP($A110,'Headcount Table'!$A$3:$D$146,4,)</f>
        <v>MISHRA, DIVYANSHU</v>
      </c>
    </row>
    <row r="111" spans="1:4">
      <c r="A111" s="38">
        <v>374860</v>
      </c>
      <c r="B111" s="39" t="str">
        <f>VLOOKUP($A111,'Headcount Table'!$A$3:$D$146,2,)</f>
        <v>Krishna, Gopi K</v>
      </c>
      <c r="C111" s="39" t="str">
        <f>VLOOKUP($A111,'Headcount Table'!$A$3:$D$146,3,)</f>
        <v>N, ARVIND</v>
      </c>
      <c r="D111" s="39" t="str">
        <f>VLOOKUP($A111,'Headcount Table'!$A$3:$D$146,4,)</f>
        <v>MISHRA, DIVYANSHU</v>
      </c>
    </row>
    <row r="112" spans="1:4">
      <c r="A112" s="38">
        <v>326452</v>
      </c>
      <c r="B112" s="39" t="str">
        <f>VLOOKUP($A112,'Headcount Table'!$A$3:$D$146,2,)</f>
        <v>Dsouza, Laveena</v>
      </c>
      <c r="C112" s="39" t="str">
        <f>VLOOKUP($A112,'Headcount Table'!$A$3:$D$146,3,)</f>
        <v>N, ARVIND</v>
      </c>
      <c r="D112" s="39" t="str">
        <f>VLOOKUP($A112,'Headcount Table'!$A$3:$D$146,4,)</f>
        <v>MISHRA, DIVYANSHU</v>
      </c>
    </row>
    <row r="113" spans="1:4">
      <c r="A113" s="38">
        <v>811676</v>
      </c>
      <c r="B113" s="39" t="str">
        <f>VLOOKUP($A113,'Headcount Table'!$A$3:$D$146,2,)</f>
        <v>Kumar.S, Prince Priya</v>
      </c>
      <c r="C113" s="39" t="str">
        <f>VLOOKUP($A113,'Headcount Table'!$A$3:$D$146,3,)</f>
        <v>N, ARVIND</v>
      </c>
      <c r="D113" s="39" t="str">
        <f>VLOOKUP($A113,'Headcount Table'!$A$3:$D$146,4,)</f>
        <v>MISHRA, DIVYANSHU</v>
      </c>
    </row>
    <row r="114" spans="1:4">
      <c r="A114" s="38">
        <v>592709</v>
      </c>
      <c r="B114" s="39" t="str">
        <f>VLOOKUP($A114,'Headcount Table'!$A$3:$D$146,2,)</f>
        <v>R Dey, Sandeep</v>
      </c>
      <c r="C114" s="39" t="str">
        <f>VLOOKUP($A114,'Headcount Table'!$A$3:$D$146,3,)</f>
        <v>N, ARVIND</v>
      </c>
      <c r="D114" s="39" t="str">
        <f>VLOOKUP($A114,'Headcount Table'!$A$3:$D$146,4,)</f>
        <v>MISHRA, DIVYANSHU</v>
      </c>
    </row>
    <row r="115" spans="1:4">
      <c r="A115" s="38">
        <v>591295</v>
      </c>
      <c r="B115" s="39" t="str">
        <f>VLOOKUP($A115,'Headcount Table'!$A$3:$D$146,2,)</f>
        <v>K, SHREELAKSHMI</v>
      </c>
      <c r="C115" s="39" t="str">
        <f>VLOOKUP($A115,'Headcount Table'!$A$3:$D$146,3,)</f>
        <v>N, ARVIND</v>
      </c>
      <c r="D115" s="39" t="str">
        <f>VLOOKUP($A115,'Headcount Table'!$A$3:$D$146,4,)</f>
        <v>MISHRA, DIVYANSHU</v>
      </c>
    </row>
    <row r="116" spans="1:4">
      <c r="A116" s="38">
        <v>372306</v>
      </c>
      <c r="B116" s="39" t="str">
        <f>VLOOKUP($A116,'Headcount Table'!$A$3:$D$146,2,)</f>
        <v>Rashmi Lobo, Vivette</v>
      </c>
      <c r="C116" s="39" t="str">
        <f>VLOOKUP($A116,'Headcount Table'!$A$3:$D$146,3,)</f>
        <v>N, ARVIND</v>
      </c>
      <c r="D116" s="39" t="str">
        <f>VLOOKUP($A116,'Headcount Table'!$A$3:$D$146,4,)</f>
        <v>MISHRA, DIVYANSHU</v>
      </c>
    </row>
    <row r="117" spans="1:4">
      <c r="A117" s="38">
        <v>372053</v>
      </c>
      <c r="B117" s="39" t="str">
        <f>VLOOKUP($A117,'Headcount Table'!$A$3:$D$146,2,)</f>
        <v>Choudhury, Deborshi</v>
      </c>
      <c r="C117" s="39" t="str">
        <f>VLOOKUP($A117,'Headcount Table'!$A$3:$D$146,3,)</f>
        <v>N, ARVIND</v>
      </c>
      <c r="D117" s="39" t="str">
        <f>VLOOKUP($A117,'Headcount Table'!$A$3:$D$146,4,)</f>
        <v>MISHRA, DIVYANSHU</v>
      </c>
    </row>
    <row r="118" spans="1:4">
      <c r="A118" s="38">
        <v>810880</v>
      </c>
      <c r="B118" s="39" t="str">
        <f>VLOOKUP($A118,'Headcount Table'!$A$3:$D$146,2,)</f>
        <v>Ahmed R, Naveed</v>
      </c>
      <c r="C118" s="39" t="str">
        <f>VLOOKUP($A118,'Headcount Table'!$A$3:$D$146,3,)</f>
        <v>N, ARVIND</v>
      </c>
      <c r="D118" s="39" t="str">
        <f>VLOOKUP($A118,'Headcount Table'!$A$3:$D$146,4,)</f>
        <v>MISHRA, DIVYANSHU</v>
      </c>
    </row>
    <row r="119" spans="1:4">
      <c r="A119" s="38">
        <v>591034</v>
      </c>
      <c r="B119" s="39" t="str">
        <f>VLOOKUP($A119,'Headcount Table'!$A$3:$D$146,2,)</f>
        <v>Aguiar, Romanick Arcenio</v>
      </c>
      <c r="C119" s="39" t="str">
        <f>VLOOKUP($A119,'Headcount Table'!$A$3:$D$146,3,)</f>
        <v>N, ARVIND</v>
      </c>
      <c r="D119" s="39" t="str">
        <f>VLOOKUP($A119,'Headcount Table'!$A$3:$D$146,4,)</f>
        <v>MISHRA, DIVYANSHU</v>
      </c>
    </row>
    <row r="120" spans="1:4">
      <c r="A120" s="38">
        <v>374388</v>
      </c>
      <c r="B120" s="39" t="str">
        <f>VLOOKUP($A120,'Headcount Table'!$A$3:$D$146,2,)</f>
        <v>Lacerda, Janice Ida</v>
      </c>
      <c r="C120" s="39" t="str">
        <f>VLOOKUP($A120,'Headcount Table'!$A$3:$D$146,3,)</f>
        <v>N, ARVIND</v>
      </c>
      <c r="D120" s="39" t="str">
        <f>VLOOKUP($A120,'Headcount Table'!$A$3:$D$146,4,)</f>
        <v>MISHRA, DIVYANSHU</v>
      </c>
    </row>
    <row r="121" spans="1:4">
      <c r="A121" s="38">
        <v>811676</v>
      </c>
      <c r="B121" s="39" t="str">
        <f>VLOOKUP($A121,'Headcount Table'!$A$3:$D$146,2,)</f>
        <v>Kumar.S, Prince Priya</v>
      </c>
      <c r="C121" s="39" t="str">
        <f>VLOOKUP($A121,'Headcount Table'!$A$3:$D$146,3,)</f>
        <v>N, ARVIND</v>
      </c>
      <c r="D121" s="39" t="str">
        <f>VLOOKUP($A121,'Headcount Table'!$A$3:$D$146,4,)</f>
        <v>MISHRA, DIVYANSHU</v>
      </c>
    </row>
    <row r="122" spans="1:4">
      <c r="A122" s="38">
        <v>810880</v>
      </c>
      <c r="B122" s="39" t="str">
        <f>VLOOKUP($A122,'Headcount Table'!$A$3:$D$146,2,)</f>
        <v>Ahmed R, Naveed</v>
      </c>
      <c r="C122" s="39" t="str">
        <f>VLOOKUP($A122,'Headcount Table'!$A$3:$D$146,3,)</f>
        <v>N, ARVIND</v>
      </c>
      <c r="D122" s="39" t="str">
        <f>VLOOKUP($A122,'Headcount Table'!$A$3:$D$146,4,)</f>
        <v>MISHRA, DIVYANSHU</v>
      </c>
    </row>
    <row r="123" spans="1:4">
      <c r="A123" s="38">
        <v>591295</v>
      </c>
      <c r="B123" s="39" t="str">
        <f>VLOOKUP($A123,'Headcount Table'!$A$3:$D$146,2,)</f>
        <v>K, SHREELAKSHMI</v>
      </c>
      <c r="C123" s="39" t="str">
        <f>VLOOKUP($A123,'Headcount Table'!$A$3:$D$146,3,)</f>
        <v>N, ARVIND</v>
      </c>
      <c r="D123" s="39" t="str">
        <f>VLOOKUP($A123,'Headcount Table'!$A$3:$D$146,4,)</f>
        <v>MISHRA, DIVYANSHU</v>
      </c>
    </row>
    <row r="124" spans="1:4">
      <c r="A124" s="38">
        <v>591034</v>
      </c>
      <c r="B124" s="39" t="str">
        <f>VLOOKUP($A124,'Headcount Table'!$A$3:$D$146,2,)</f>
        <v>Aguiar, Romanick Arcenio</v>
      </c>
      <c r="C124" s="39" t="str">
        <f>VLOOKUP($A124,'Headcount Table'!$A$3:$D$146,3,)</f>
        <v>N, ARVIND</v>
      </c>
      <c r="D124" s="39" t="str">
        <f>VLOOKUP($A124,'Headcount Table'!$A$3:$D$146,4,)</f>
        <v>MISHRA, DIVYANSHU</v>
      </c>
    </row>
    <row r="125" spans="1:4">
      <c r="A125" s="38">
        <v>372306</v>
      </c>
      <c r="B125" s="39" t="str">
        <f>VLOOKUP($A125,'Headcount Table'!$A$3:$D$146,2,)</f>
        <v>Rashmi Lobo, Vivette</v>
      </c>
      <c r="C125" s="39" t="str">
        <f>VLOOKUP($A125,'Headcount Table'!$A$3:$D$146,3,)</f>
        <v>N, ARVIND</v>
      </c>
      <c r="D125" s="39" t="str">
        <f>VLOOKUP($A125,'Headcount Table'!$A$3:$D$146,4,)</f>
        <v>MISHRA, DIVYANSHU</v>
      </c>
    </row>
    <row r="126" spans="1:4">
      <c r="A126" s="38">
        <v>590649</v>
      </c>
      <c r="B126" s="39" t="str">
        <f>VLOOKUP($A126,'Headcount Table'!$A$3:$D$146,2,)</f>
        <v>Joseph, Roshan</v>
      </c>
      <c r="C126" s="39" t="str">
        <f>VLOOKUP($A126,'Headcount Table'!$A$3:$D$146,3,)</f>
        <v>N, ARVIND</v>
      </c>
      <c r="D126" s="39" t="str">
        <f>VLOOKUP($A126,'Headcount Table'!$A$3:$D$146,4,)</f>
        <v>MISHRA, DIVYANSHU</v>
      </c>
    </row>
    <row r="127" spans="1:4">
      <c r="A127" s="38">
        <v>374860</v>
      </c>
      <c r="B127" s="39" t="str">
        <f>VLOOKUP($A127,'Headcount Table'!$A$3:$D$146,2,)</f>
        <v>Krishna, Gopi K</v>
      </c>
      <c r="C127" s="39" t="str">
        <f>VLOOKUP($A127,'Headcount Table'!$A$3:$D$146,3,)</f>
        <v>N, ARVIND</v>
      </c>
      <c r="D127" s="39" t="str">
        <f>VLOOKUP($A127,'Headcount Table'!$A$3:$D$146,4,)</f>
        <v>MISHRA, DIVYANSHU</v>
      </c>
    </row>
    <row r="128" spans="1:4">
      <c r="A128" s="38">
        <v>326452</v>
      </c>
      <c r="B128" s="39" t="str">
        <f>VLOOKUP($A128,'Headcount Table'!$A$3:$D$146,2,)</f>
        <v>Dsouza, Laveena</v>
      </c>
      <c r="C128" s="39" t="str">
        <f>VLOOKUP($A128,'Headcount Table'!$A$3:$D$146,3,)</f>
        <v>N, ARVIND</v>
      </c>
      <c r="D128" s="39" t="str">
        <f>VLOOKUP($A128,'Headcount Table'!$A$3:$D$146,4,)</f>
        <v>MISHRA, DIVYANSHU</v>
      </c>
    </row>
    <row r="129" spans="1:4">
      <c r="A129" s="38">
        <v>592709</v>
      </c>
      <c r="B129" s="39" t="str">
        <f>VLOOKUP($A129,'Headcount Table'!$A$3:$D$146,2,)</f>
        <v>R Dey, Sandeep</v>
      </c>
      <c r="C129" s="39" t="str">
        <f>VLOOKUP($A129,'Headcount Table'!$A$3:$D$146,3,)</f>
        <v>N, ARVIND</v>
      </c>
      <c r="D129" s="39" t="str">
        <f>VLOOKUP($A129,'Headcount Table'!$A$3:$D$146,4,)</f>
        <v>MISHRA, DIVYANSHU</v>
      </c>
    </row>
    <row r="130" spans="1:4">
      <c r="A130" s="38">
        <v>378808</v>
      </c>
      <c r="B130" s="39" t="str">
        <f>VLOOKUP($A130,'Headcount Table'!$A$3:$D$146,2,)</f>
        <v>R, Tharaa</v>
      </c>
      <c r="C130" s="39" t="str">
        <f>VLOOKUP($A130,'Headcount Table'!$A$3:$D$146,3,)</f>
        <v>N, ARVIND</v>
      </c>
      <c r="D130" s="39" t="str">
        <f>VLOOKUP($A130,'Headcount Table'!$A$3:$D$146,4,)</f>
        <v>MISHRA, DIVYANSHU</v>
      </c>
    </row>
    <row r="131" spans="1:4">
      <c r="A131" s="38">
        <v>374388</v>
      </c>
      <c r="B131" s="39" t="str">
        <f>VLOOKUP($A131,'Headcount Table'!$A$3:$D$146,2,)</f>
        <v>Lacerda, Janice Ida</v>
      </c>
      <c r="C131" s="39" t="str">
        <f>VLOOKUP($A131,'Headcount Table'!$A$3:$D$146,3,)</f>
        <v>N, ARVIND</v>
      </c>
      <c r="D131" s="39" t="str">
        <f>VLOOKUP($A131,'Headcount Table'!$A$3:$D$146,4,)</f>
        <v>MISHRA, DIVYANSHU</v>
      </c>
    </row>
    <row r="132" spans="1:4">
      <c r="A132" s="38">
        <v>372247</v>
      </c>
      <c r="B132" s="39" t="str">
        <f>VLOOKUP($A132,'Headcount Table'!$A$3:$D$146,2,)</f>
        <v>R R, Kiran</v>
      </c>
      <c r="C132" s="39" t="str">
        <f>VLOOKUP($A132,'Headcount Table'!$A$3:$D$146,3,)</f>
        <v>N, ARVIND</v>
      </c>
      <c r="D132" s="39" t="str">
        <f>VLOOKUP($A132,'Headcount Table'!$A$3:$D$146,4,)</f>
        <v>MISHRA, DIVYANSHU</v>
      </c>
    </row>
    <row r="133" spans="1:4">
      <c r="A133" s="38">
        <v>372053</v>
      </c>
      <c r="B133" s="39" t="str">
        <f>VLOOKUP($A133,'Headcount Table'!$A$3:$D$146,2,)</f>
        <v>Choudhury, Deborshi</v>
      </c>
      <c r="C133" s="39" t="str">
        <f>VLOOKUP($A133,'Headcount Table'!$A$3:$D$146,3,)</f>
        <v>N, ARVIND</v>
      </c>
      <c r="D133" s="39" t="str">
        <f>VLOOKUP($A133,'Headcount Table'!$A$3:$D$146,4,)</f>
        <v>MISHRA, DIVYANSHU</v>
      </c>
    </row>
    <row r="134" spans="1:4">
      <c r="A134" s="38">
        <v>591405</v>
      </c>
      <c r="B134" s="39" t="str">
        <f>VLOOKUP($A134,'Headcount Table'!$A$3:$D$146,2,)</f>
        <v>Varma, Praveen S</v>
      </c>
      <c r="C134" s="39" t="str">
        <f>VLOOKUP($A134,'Headcount Table'!$A$3:$D$146,3,)</f>
        <v>PEREIRA, ALEX</v>
      </c>
      <c r="D134" s="39" t="str">
        <f>VLOOKUP($A134,'Headcount Table'!$A$3:$D$146,4,)</f>
        <v>FERNANDES, VICTOR</v>
      </c>
    </row>
    <row r="135" spans="1:4">
      <c r="A135" s="38">
        <v>591123</v>
      </c>
      <c r="B135" s="39" t="str">
        <f>VLOOKUP($A135,'Headcount Table'!$A$3:$D$146,2,)</f>
        <v>Aul, Suruchi</v>
      </c>
      <c r="C135" s="39" t="str">
        <f>VLOOKUP($A135,'Headcount Table'!$A$3:$D$146,3,)</f>
        <v>PEREIRA, ALEX</v>
      </c>
      <c r="D135" s="39" t="str">
        <f>VLOOKUP($A135,'Headcount Table'!$A$3:$D$146,4,)</f>
        <v>FERNANDES, VICTOR</v>
      </c>
    </row>
    <row r="136" spans="1:4">
      <c r="A136" s="38">
        <v>590550</v>
      </c>
      <c r="B136" s="39" t="str">
        <f>VLOOKUP($A136,'Headcount Table'!$A$3:$D$146,2,)</f>
        <v>H S, Hemanth</v>
      </c>
      <c r="C136" s="39" t="str">
        <f>VLOOKUP($A136,'Headcount Table'!$A$3:$D$146,3,)</f>
        <v>PEREIRA, ALEX</v>
      </c>
      <c r="D136" s="39" t="str">
        <f>VLOOKUP($A136,'Headcount Table'!$A$3:$D$146,4,)</f>
        <v>FERNANDES, VICTOR</v>
      </c>
    </row>
    <row r="137" spans="1:4">
      <c r="A137" s="38">
        <v>590550</v>
      </c>
      <c r="B137" s="39" t="str">
        <f>VLOOKUP($A137,'Headcount Table'!$A$3:$D$146,2,)</f>
        <v>H S, Hemanth</v>
      </c>
      <c r="C137" s="39" t="str">
        <f>VLOOKUP($A137,'Headcount Table'!$A$3:$D$146,3,)</f>
        <v>PEREIRA, ALEX</v>
      </c>
      <c r="D137" s="39" t="str">
        <f>VLOOKUP($A137,'Headcount Table'!$A$3:$D$146,4,)</f>
        <v>FERNANDES, VICTOR</v>
      </c>
    </row>
    <row r="138" spans="1:4">
      <c r="A138" s="38">
        <v>379531</v>
      </c>
      <c r="B138" s="39" t="str">
        <f>VLOOKUP($A138,'Headcount Table'!$A$3:$D$146,2,)</f>
        <v>Srinivasaiah, Balaji</v>
      </c>
      <c r="C138" s="39" t="str">
        <f>VLOOKUP($A138,'Headcount Table'!$A$3:$D$146,3,)</f>
        <v>PEREIRA, ALEX</v>
      </c>
      <c r="D138" s="39" t="str">
        <f>VLOOKUP($A138,'Headcount Table'!$A$3:$D$146,4,)</f>
        <v>FERNANDES, VICTOR</v>
      </c>
    </row>
    <row r="139" spans="1:4">
      <c r="A139" s="38">
        <v>374500</v>
      </c>
      <c r="B139" s="39" t="str">
        <f>VLOOKUP($A139,'Headcount Table'!$A$3:$D$146,2,)</f>
        <v>Vaz, Milton</v>
      </c>
      <c r="C139" s="39" t="str">
        <f>VLOOKUP($A139,'Headcount Table'!$A$3:$D$146,3,)</f>
        <v>PEREIRA, ALEX</v>
      </c>
      <c r="D139" s="39" t="str">
        <f>VLOOKUP($A139,'Headcount Table'!$A$3:$D$146,4,)</f>
        <v>FERNANDES, VICTOR</v>
      </c>
    </row>
    <row r="140" spans="1:4">
      <c r="A140" s="38">
        <v>379531</v>
      </c>
      <c r="B140" s="39" t="str">
        <f>VLOOKUP($A140,'Headcount Table'!$A$3:$D$146,2,)</f>
        <v>Srinivasaiah, Balaji</v>
      </c>
      <c r="C140" s="39" t="str">
        <f>VLOOKUP($A140,'Headcount Table'!$A$3:$D$146,3,)</f>
        <v>PEREIRA, ALEX</v>
      </c>
      <c r="D140" s="39" t="str">
        <f>VLOOKUP($A140,'Headcount Table'!$A$3:$D$146,4,)</f>
        <v>FERNANDES, VICTOR</v>
      </c>
    </row>
    <row r="141" spans="1:4">
      <c r="A141" s="38">
        <v>374203</v>
      </c>
      <c r="B141" s="39" t="str">
        <f>VLOOKUP($A141,'Headcount Table'!$A$3:$D$146,2,)</f>
        <v>Sekhar, Soumya</v>
      </c>
      <c r="C141" s="39" t="str">
        <f>VLOOKUP($A141,'Headcount Table'!$A$3:$D$146,3,)</f>
        <v>PEREIRA, ALEX</v>
      </c>
      <c r="D141" s="39" t="str">
        <f>VLOOKUP($A141,'Headcount Table'!$A$3:$D$146,4,)</f>
        <v>FERNANDES, VICTOR</v>
      </c>
    </row>
    <row r="142" spans="1:4">
      <c r="A142" s="38">
        <v>374121</v>
      </c>
      <c r="B142" s="39" t="str">
        <f>VLOOKUP($A142,'Headcount Table'!$A$3:$D$146,2,)</f>
        <v>Varughese, Sovee N</v>
      </c>
      <c r="C142" s="39" t="str">
        <f>VLOOKUP($A142,'Headcount Table'!$A$3:$D$146,3,)</f>
        <v>PEREIRA, ALEX</v>
      </c>
      <c r="D142" s="39" t="str">
        <f>VLOOKUP($A142,'Headcount Table'!$A$3:$D$146,4,)</f>
        <v>FERNANDES, VICTOR</v>
      </c>
    </row>
    <row r="143" spans="1:4">
      <c r="A143" s="38">
        <v>373207</v>
      </c>
      <c r="B143" s="39" t="str">
        <f>VLOOKUP($A143,'Headcount Table'!$A$3:$D$146,2,)</f>
        <v>VADOR, NIRAV</v>
      </c>
      <c r="C143" s="39" t="str">
        <f>VLOOKUP($A143,'Headcount Table'!$A$3:$D$146,3,)</f>
        <v>PEREIRA, ALEX</v>
      </c>
      <c r="D143" s="39" t="str">
        <f>VLOOKUP($A143,'Headcount Table'!$A$3:$D$146,4,)</f>
        <v>FERNANDES, VICTOR</v>
      </c>
    </row>
    <row r="144" spans="1:4">
      <c r="A144" s="38">
        <v>817393</v>
      </c>
      <c r="B144" s="39" t="str">
        <f>VLOOKUP($A144,'Headcount Table'!$A$3:$D$146,2,)</f>
        <v>M V, Ajay</v>
      </c>
      <c r="C144" s="39" t="str">
        <f>VLOOKUP($A144,'Headcount Table'!$A$3:$D$146,3,)</f>
        <v>PEREIRA, ALEX</v>
      </c>
      <c r="D144" s="39" t="str">
        <f>VLOOKUP($A144,'Headcount Table'!$A$3:$D$146,4,)</f>
        <v>FERNANDES, VICTOR</v>
      </c>
    </row>
    <row r="145" spans="1:4">
      <c r="A145" s="38">
        <v>590645</v>
      </c>
      <c r="B145" s="39" t="str">
        <f>VLOOKUP($A145,'Headcount Table'!$A$3:$D$146,2,)</f>
        <v>Menon, Ajit</v>
      </c>
      <c r="C145" s="39" t="str">
        <f>VLOOKUP($A145,'Headcount Table'!$A$3:$D$146,3,)</f>
        <v>PEREIRA, ALEX</v>
      </c>
      <c r="D145" s="39" t="str">
        <f>VLOOKUP($A145,'Headcount Table'!$A$3:$D$146,4,)</f>
        <v>FERNANDES, VICTOR</v>
      </c>
    </row>
    <row r="146" spans="1:4">
      <c r="A146" s="38">
        <v>373208</v>
      </c>
      <c r="B146" s="39" t="str">
        <f>VLOOKUP($A146,'Headcount Table'!$A$3:$D$146,2,)</f>
        <v>J, LEENA</v>
      </c>
      <c r="C146" s="39" t="str">
        <f>VLOOKUP($A146,'Headcount Table'!$A$3:$D$146,3,)</f>
        <v>PEREIRA, ALEX</v>
      </c>
      <c r="D146" s="39" t="str">
        <f>VLOOKUP($A146,'Headcount Table'!$A$3:$D$146,4,)</f>
        <v>FERNANDES, VICTOR</v>
      </c>
    </row>
    <row r="147" spans="1:4">
      <c r="A147" s="38">
        <v>811713</v>
      </c>
      <c r="B147" s="39" t="str">
        <f>VLOOKUP($A147,'Headcount Table'!$A$3:$D$146,2,)</f>
        <v>Begum, Mubeena</v>
      </c>
      <c r="C147" s="39" t="str">
        <f>VLOOKUP($A147,'Headcount Table'!$A$3:$D$146,3,)</f>
        <v>PEREIRA, ALEX</v>
      </c>
      <c r="D147" s="39" t="str">
        <f>VLOOKUP($A147,'Headcount Table'!$A$3:$D$146,4,)</f>
        <v>FERNANDES, VICTOR</v>
      </c>
    </row>
    <row r="148" spans="1:4">
      <c r="A148" s="38">
        <v>590690</v>
      </c>
      <c r="B148" s="39" t="str">
        <f>VLOOKUP($A148,'Headcount Table'!$A$3:$D$146,2,)</f>
        <v>CJ, Deepa</v>
      </c>
      <c r="C148" s="39" t="str">
        <f>VLOOKUP($A148,'Headcount Table'!$A$3:$D$146,3,)</f>
        <v>PEREIRA, ALEX</v>
      </c>
      <c r="D148" s="39" t="str">
        <f>VLOOKUP($A148,'Headcount Table'!$A$3:$D$146,4,)</f>
        <v>FERNANDES, VICTOR</v>
      </c>
    </row>
    <row r="149" spans="1:4">
      <c r="A149" s="38">
        <v>373200</v>
      </c>
      <c r="B149" s="39" t="str">
        <f>VLOOKUP($A149,'Headcount Table'!$A$3:$D$146,2,)</f>
        <v>T M, SHRIDHAR</v>
      </c>
      <c r="C149" s="39" t="str">
        <f>VLOOKUP($A149,'Headcount Table'!$A$3:$D$146,3,)</f>
        <v>PEREIRA, ALEX</v>
      </c>
      <c r="D149" s="39" t="str">
        <f>VLOOKUP($A149,'Headcount Table'!$A$3:$D$146,4,)</f>
        <v>FERNANDES, VICTOR</v>
      </c>
    </row>
    <row r="150" spans="1:4">
      <c r="A150" s="38">
        <v>590690</v>
      </c>
      <c r="B150" s="39" t="str">
        <f>VLOOKUP($A150,'Headcount Table'!$A$3:$D$146,2,)</f>
        <v>CJ, Deepa</v>
      </c>
      <c r="C150" s="39" t="str">
        <f>VLOOKUP($A150,'Headcount Table'!$A$3:$D$146,3,)</f>
        <v>PEREIRA, ALEX</v>
      </c>
      <c r="D150" s="39" t="str">
        <f>VLOOKUP($A150,'Headcount Table'!$A$3:$D$146,4,)</f>
        <v>FERNANDES, VICTOR</v>
      </c>
    </row>
    <row r="151" spans="1:4">
      <c r="A151" s="38">
        <v>379531</v>
      </c>
      <c r="B151" s="39" t="str">
        <f>VLOOKUP($A151,'Headcount Table'!$A$3:$D$146,2,)</f>
        <v>Srinivasaiah, Balaji</v>
      </c>
      <c r="C151" s="39" t="str">
        <f>VLOOKUP($A151,'Headcount Table'!$A$3:$D$146,3,)</f>
        <v>PEREIRA, ALEX</v>
      </c>
      <c r="D151" s="39" t="str">
        <f>VLOOKUP($A151,'Headcount Table'!$A$3:$D$146,4,)</f>
        <v>FERNANDES, VICTOR</v>
      </c>
    </row>
    <row r="152" spans="1:4">
      <c r="A152" s="38">
        <v>373208</v>
      </c>
      <c r="B152" s="39" t="str">
        <f>VLOOKUP($A152,'Headcount Table'!$A$3:$D$146,2,)</f>
        <v>J, LEENA</v>
      </c>
      <c r="C152" s="39" t="str">
        <f>VLOOKUP($A152,'Headcount Table'!$A$3:$D$146,3,)</f>
        <v>PEREIRA, ALEX</v>
      </c>
      <c r="D152" s="39" t="str">
        <f>VLOOKUP($A152,'Headcount Table'!$A$3:$D$146,4,)</f>
        <v>FERNANDES, VICTOR</v>
      </c>
    </row>
    <row r="153" spans="1:4">
      <c r="A153" s="38">
        <v>373200</v>
      </c>
      <c r="B153" s="39" t="str">
        <f>VLOOKUP($A153,'Headcount Table'!$A$3:$D$146,2,)</f>
        <v>T M, SHRIDHAR</v>
      </c>
      <c r="C153" s="39" t="str">
        <f>VLOOKUP($A153,'Headcount Table'!$A$3:$D$146,3,)</f>
        <v>PEREIRA, ALEX</v>
      </c>
      <c r="D153" s="39" t="str">
        <f>VLOOKUP($A153,'Headcount Table'!$A$3:$D$146,4,)</f>
        <v>FERNANDES, VICTOR</v>
      </c>
    </row>
    <row r="154" spans="1:4">
      <c r="A154" s="38">
        <v>811713</v>
      </c>
      <c r="B154" s="39" t="str">
        <f>VLOOKUP($A154,'Headcount Table'!$A$3:$D$146,2,)</f>
        <v>Begum, Mubeena</v>
      </c>
      <c r="C154" s="39" t="str">
        <f>VLOOKUP($A154,'Headcount Table'!$A$3:$D$146,3,)</f>
        <v>PEREIRA, ALEX</v>
      </c>
      <c r="D154" s="39" t="str">
        <f>VLOOKUP($A154,'Headcount Table'!$A$3:$D$146,4,)</f>
        <v>FERNANDES, VICTOR</v>
      </c>
    </row>
    <row r="155" spans="1:4">
      <c r="A155" s="38">
        <v>591123</v>
      </c>
      <c r="B155" s="39" t="str">
        <f>VLOOKUP($A155,'Headcount Table'!$A$3:$D$146,2,)</f>
        <v>Aul, Suruchi</v>
      </c>
      <c r="C155" s="39" t="str">
        <f>VLOOKUP($A155,'Headcount Table'!$A$3:$D$146,3,)</f>
        <v>PEREIRA, ALEX</v>
      </c>
      <c r="D155" s="39" t="str">
        <f>VLOOKUP($A155,'Headcount Table'!$A$3:$D$146,4,)</f>
        <v>FERNANDES, VICTOR</v>
      </c>
    </row>
    <row r="156" spans="1:4">
      <c r="A156" s="38">
        <v>590645</v>
      </c>
      <c r="B156" s="39" t="str">
        <f>VLOOKUP($A156,'Headcount Table'!$A$3:$D$146,2,)</f>
        <v>Menon, Ajit</v>
      </c>
      <c r="C156" s="39" t="str">
        <f>VLOOKUP($A156,'Headcount Table'!$A$3:$D$146,3,)</f>
        <v>PEREIRA, ALEX</v>
      </c>
      <c r="D156" s="39" t="str">
        <f>VLOOKUP($A156,'Headcount Table'!$A$3:$D$146,4,)</f>
        <v>FERNANDES, VICTOR</v>
      </c>
    </row>
    <row r="157" spans="1:4">
      <c r="A157" s="38">
        <v>590550</v>
      </c>
      <c r="B157" s="39" t="str">
        <f>VLOOKUP($A157,'Headcount Table'!$A$3:$D$146,2,)</f>
        <v>H S, Hemanth</v>
      </c>
      <c r="C157" s="39" t="str">
        <f>VLOOKUP($A157,'Headcount Table'!$A$3:$D$146,3,)</f>
        <v>PEREIRA, ALEX</v>
      </c>
      <c r="D157" s="39" t="str">
        <f>VLOOKUP($A157,'Headcount Table'!$A$3:$D$146,4,)</f>
        <v>FERNANDES, VICTOR</v>
      </c>
    </row>
    <row r="158" spans="1:4">
      <c r="A158" s="38">
        <v>591405</v>
      </c>
      <c r="B158" s="39" t="str">
        <f>VLOOKUP($A158,'Headcount Table'!$A$3:$D$146,2,)</f>
        <v>Varma, Praveen S</v>
      </c>
      <c r="C158" s="39" t="str">
        <f>VLOOKUP($A158,'Headcount Table'!$A$3:$D$146,3,)</f>
        <v>PEREIRA, ALEX</v>
      </c>
      <c r="D158" s="39" t="str">
        <f>VLOOKUP($A158,'Headcount Table'!$A$3:$D$146,4,)</f>
        <v>FERNANDES, VICTOR</v>
      </c>
    </row>
    <row r="159" spans="1:4">
      <c r="A159" s="38">
        <v>374500</v>
      </c>
      <c r="B159" s="39" t="str">
        <f>VLOOKUP($A159,'Headcount Table'!$A$3:$D$146,2,)</f>
        <v>Vaz, Milton</v>
      </c>
      <c r="C159" s="39" t="str">
        <f>VLOOKUP($A159,'Headcount Table'!$A$3:$D$146,3,)</f>
        <v>PEREIRA, ALEX</v>
      </c>
      <c r="D159" s="39" t="str">
        <f>VLOOKUP($A159,'Headcount Table'!$A$3:$D$146,4,)</f>
        <v>FERNANDES, VICTOR</v>
      </c>
    </row>
    <row r="160" spans="1:4">
      <c r="A160" s="38">
        <v>374203</v>
      </c>
      <c r="B160" s="39" t="str">
        <f>VLOOKUP($A160,'Headcount Table'!$A$3:$D$146,2,)</f>
        <v>Sekhar, Soumya</v>
      </c>
      <c r="C160" s="39" t="str">
        <f>VLOOKUP($A160,'Headcount Table'!$A$3:$D$146,3,)</f>
        <v>PEREIRA, ALEX</v>
      </c>
      <c r="D160" s="39" t="str">
        <f>VLOOKUP($A160,'Headcount Table'!$A$3:$D$146,4,)</f>
        <v>FERNANDES, VICTOR</v>
      </c>
    </row>
    <row r="161" spans="1:4">
      <c r="A161" s="38">
        <v>374121</v>
      </c>
      <c r="B161" s="39" t="str">
        <f>VLOOKUP($A161,'Headcount Table'!$A$3:$D$146,2,)</f>
        <v>Varughese, Sovee N</v>
      </c>
      <c r="C161" s="39" t="str">
        <f>VLOOKUP($A161,'Headcount Table'!$A$3:$D$146,3,)</f>
        <v>PEREIRA, ALEX</v>
      </c>
      <c r="D161" s="39" t="str">
        <f>VLOOKUP($A161,'Headcount Table'!$A$3:$D$146,4,)</f>
        <v>FERNANDES, VICTOR</v>
      </c>
    </row>
    <row r="162" spans="1:4">
      <c r="A162" s="38">
        <v>373207</v>
      </c>
      <c r="B162" s="39" t="str">
        <f>VLOOKUP($A162,'Headcount Table'!$A$3:$D$146,2,)</f>
        <v>VADOR, NIRAV</v>
      </c>
      <c r="C162" s="39" t="str">
        <f>VLOOKUP($A162,'Headcount Table'!$A$3:$D$146,3,)</f>
        <v>PEREIRA, ALEX</v>
      </c>
      <c r="D162" s="39" t="str">
        <f>VLOOKUP($A162,'Headcount Table'!$A$3:$D$146,4,)</f>
        <v>FERNANDES, VICTOR</v>
      </c>
    </row>
    <row r="163" spans="1:4">
      <c r="A163" s="38">
        <v>817393</v>
      </c>
      <c r="B163" s="39" t="str">
        <f>VLOOKUP($A163,'Headcount Table'!$A$3:$D$146,2,)</f>
        <v>M V, Ajay</v>
      </c>
      <c r="C163" s="39" t="str">
        <f>VLOOKUP($A163,'Headcount Table'!$A$3:$D$146,3,)</f>
        <v>PEREIRA, ALEX</v>
      </c>
      <c r="D163" s="39" t="str">
        <f>VLOOKUP($A163,'Headcount Table'!$A$3:$D$146,4,)</f>
        <v>FERNANDES, VICTOR</v>
      </c>
    </row>
    <row r="164" spans="1:4">
      <c r="A164" s="38">
        <v>590645</v>
      </c>
      <c r="B164" s="39" t="str">
        <f>VLOOKUP($A164,'Headcount Table'!$A$3:$D$146,2,)</f>
        <v>Menon, Ajit</v>
      </c>
      <c r="C164" s="39" t="str">
        <f>VLOOKUP($A164,'Headcount Table'!$A$3:$D$146,3,)</f>
        <v>PEREIRA, ALEX</v>
      </c>
      <c r="D164" s="39" t="str">
        <f>VLOOKUP($A164,'Headcount Table'!$A$3:$D$146,4,)</f>
        <v>FERNANDES, VICTOR</v>
      </c>
    </row>
    <row r="165" spans="1:4">
      <c r="A165" s="38">
        <v>374203</v>
      </c>
      <c r="B165" s="39" t="str">
        <f>VLOOKUP($A165,'Headcount Table'!$A$3:$D$146,2,)</f>
        <v>Sekhar, Soumya</v>
      </c>
      <c r="C165" s="39" t="str">
        <f>VLOOKUP($A165,'Headcount Table'!$A$3:$D$146,3,)</f>
        <v>PEREIRA, ALEX</v>
      </c>
      <c r="D165" s="39" t="str">
        <f>VLOOKUP($A165,'Headcount Table'!$A$3:$D$146,4,)</f>
        <v>FERNANDES, VICTOR</v>
      </c>
    </row>
    <row r="166" spans="1:4">
      <c r="A166" s="38">
        <v>810320</v>
      </c>
      <c r="B166" s="39" t="str">
        <f>VLOOKUP($A166,'Headcount Table'!$A$3:$D$146,2,)</f>
        <v>Lala, Pratush</v>
      </c>
      <c r="C166" s="39" t="str">
        <f>VLOOKUP($A166,'Headcount Table'!$A$3:$D$146,3,)</f>
        <v>RAO, HEMANTH</v>
      </c>
      <c r="D166" s="39" t="str">
        <f>VLOOKUP($A166,'Headcount Table'!$A$3:$D$146,4,)</f>
        <v>FERNANDES, VICTOR</v>
      </c>
    </row>
    <row r="167" spans="1:4">
      <c r="A167" s="38">
        <v>592081</v>
      </c>
      <c r="B167" s="39" t="str">
        <f>VLOOKUP($A167,'Headcount Table'!$A$3:$D$146,2,)</f>
        <v>P, Sharath</v>
      </c>
      <c r="C167" s="39" t="str">
        <f>VLOOKUP($A167,'Headcount Table'!$A$3:$D$146,3,)</f>
        <v>RAO, HEMANTH</v>
      </c>
      <c r="D167" s="39" t="str">
        <f>VLOOKUP($A167,'Headcount Table'!$A$3:$D$146,4,)</f>
        <v>FERNANDES, VICTOR</v>
      </c>
    </row>
    <row r="168" spans="1:4">
      <c r="A168" s="38">
        <v>378464</v>
      </c>
      <c r="B168" s="39" t="str">
        <f>VLOOKUP($A168,'Headcount Table'!$A$3:$D$146,2,)</f>
        <v>Fathima, Seemeen</v>
      </c>
      <c r="C168" s="39" t="str">
        <f>VLOOKUP($A168,'Headcount Table'!$A$3:$D$146,3,)</f>
        <v>RAO, HEMANTH</v>
      </c>
      <c r="D168" s="39" t="str">
        <f>VLOOKUP($A168,'Headcount Table'!$A$3:$D$146,4,)</f>
        <v>FERNANDES, VICTOR</v>
      </c>
    </row>
    <row r="169" spans="1:4">
      <c r="A169" s="38">
        <v>378436</v>
      </c>
      <c r="B169" s="39" t="str">
        <f>VLOOKUP($A169,'Headcount Table'!$A$3:$D$146,2,)</f>
        <v>Rajan, S Soundar</v>
      </c>
      <c r="C169" s="39" t="str">
        <f>VLOOKUP($A169,'Headcount Table'!$A$3:$D$146,3,)</f>
        <v>RAO, HEMANTH</v>
      </c>
      <c r="D169" s="39" t="str">
        <f>VLOOKUP($A169,'Headcount Table'!$A$3:$D$146,4,)</f>
        <v>FERNANDES, VICTOR</v>
      </c>
    </row>
    <row r="170" spans="1:4">
      <c r="A170" s="38">
        <v>373322</v>
      </c>
      <c r="B170" s="39" t="str">
        <f>VLOOKUP($A170,'Headcount Table'!$A$3:$D$146,2,)</f>
        <v>Vishal, Pravin</v>
      </c>
      <c r="C170" s="39" t="str">
        <f>VLOOKUP($A170,'Headcount Table'!$A$3:$D$146,3,)</f>
        <v>RAO, HEMANTH</v>
      </c>
      <c r="D170" s="39" t="str">
        <f>VLOOKUP($A170,'Headcount Table'!$A$3:$D$146,4,)</f>
        <v>FERNANDES, VICTOR</v>
      </c>
    </row>
    <row r="171" spans="1:4">
      <c r="A171" s="38">
        <v>592618</v>
      </c>
      <c r="B171" s="39" t="str">
        <f>VLOOKUP($A171,'Headcount Table'!$A$3:$D$146,2,)</f>
        <v>A, Shalini</v>
      </c>
      <c r="C171" s="39" t="str">
        <f>VLOOKUP($A171,'Headcount Table'!$A$3:$D$146,3,)</f>
        <v>RAO, HEMANTH</v>
      </c>
      <c r="D171" s="39" t="str">
        <f>VLOOKUP($A171,'Headcount Table'!$A$3:$D$146,4,)</f>
        <v>FERNANDES, VICTOR</v>
      </c>
    </row>
    <row r="172" spans="1:4">
      <c r="A172" s="38">
        <v>373326</v>
      </c>
      <c r="B172" s="39" t="str">
        <f>VLOOKUP($A172,'Headcount Table'!$A$3:$D$146,2,)</f>
        <v>Kombettu, Sachin</v>
      </c>
      <c r="C172" s="39" t="str">
        <f>VLOOKUP($A172,'Headcount Table'!$A$3:$D$146,3,)</f>
        <v>RAO, HEMANTH</v>
      </c>
      <c r="D172" s="39" t="str">
        <f>VLOOKUP($A172,'Headcount Table'!$A$3:$D$146,4,)</f>
        <v>FERNANDES, VICTOR</v>
      </c>
    </row>
    <row r="173" spans="1:4">
      <c r="A173" s="38">
        <v>373143</v>
      </c>
      <c r="B173" s="39" t="str">
        <f>VLOOKUP($A173,'Headcount Table'!$A$3:$D$146,2,)</f>
        <v>Vijay, Bhavanishankar</v>
      </c>
      <c r="C173" s="39" t="str">
        <f>VLOOKUP($A173,'Headcount Table'!$A$3:$D$146,3,)</f>
        <v>RAO, HEMANTH</v>
      </c>
      <c r="D173" s="39" t="str">
        <f>VLOOKUP($A173,'Headcount Table'!$A$3:$D$146,4,)</f>
        <v>FERNANDES, VICTOR</v>
      </c>
    </row>
    <row r="174" spans="1:4">
      <c r="A174" s="38">
        <v>818291</v>
      </c>
      <c r="B174" s="39" t="str">
        <f>VLOOKUP($A174,'Headcount Table'!$A$3:$D$146,2,)</f>
        <v>Sreechandra, Prashanth D</v>
      </c>
      <c r="C174" s="39" t="str">
        <f>VLOOKUP($A174,'Headcount Table'!$A$3:$D$146,3,)</f>
        <v>RAO, HEMANTH</v>
      </c>
      <c r="D174" s="39" t="str">
        <f>VLOOKUP($A174,'Headcount Table'!$A$3:$D$146,4,)</f>
        <v>FERNANDES, VICTOR</v>
      </c>
    </row>
    <row r="175" spans="1:4">
      <c r="A175" s="38">
        <v>592590</v>
      </c>
      <c r="B175" s="39" t="str">
        <f>VLOOKUP($A175,'Headcount Table'!$A$3:$D$146,2,)</f>
        <v>V Kumar, Akshatha</v>
      </c>
      <c r="C175" s="39" t="str">
        <f>VLOOKUP($A175,'Headcount Table'!$A$3:$D$146,3,)</f>
        <v>RAO, HEMANTH</v>
      </c>
      <c r="D175" s="39" t="str">
        <f>VLOOKUP($A175,'Headcount Table'!$A$3:$D$146,4,)</f>
        <v>FERNANDES, VICTOR</v>
      </c>
    </row>
    <row r="176" spans="1:4">
      <c r="A176" s="38">
        <v>591883</v>
      </c>
      <c r="B176" s="39" t="str">
        <f>VLOOKUP($A176,'Headcount Table'!$A$3:$D$146,2,)</f>
        <v>Padiyar, M Padmanabh</v>
      </c>
      <c r="C176" s="39" t="str">
        <f>VLOOKUP($A176,'Headcount Table'!$A$3:$D$146,3,)</f>
        <v>RAO, HEMANTH</v>
      </c>
      <c r="D176" s="39" t="str">
        <f>VLOOKUP($A176,'Headcount Table'!$A$3:$D$146,4,)</f>
        <v>FERNANDES, VICTOR</v>
      </c>
    </row>
    <row r="177" spans="1:4">
      <c r="A177" s="38">
        <v>378518</v>
      </c>
      <c r="B177" s="39" t="str">
        <f>VLOOKUP($A177,'Headcount Table'!$A$3:$D$146,2,)</f>
        <v>Mallappa, Shaila BM</v>
      </c>
      <c r="C177" s="39" t="str">
        <f>VLOOKUP($A177,'Headcount Table'!$A$3:$D$146,3,)</f>
        <v>RAO, HEMANTH</v>
      </c>
      <c r="D177" s="39" t="str">
        <f>VLOOKUP($A177,'Headcount Table'!$A$3:$D$146,4,)</f>
        <v>FERNANDES, VICTOR</v>
      </c>
    </row>
    <row r="178" spans="1:4">
      <c r="A178" s="38">
        <v>378464</v>
      </c>
      <c r="B178" s="39" t="str">
        <f>VLOOKUP($A178,'Headcount Table'!$A$3:$D$146,2,)</f>
        <v>Fathima, Seemeen</v>
      </c>
      <c r="C178" s="39" t="str">
        <f>VLOOKUP($A178,'Headcount Table'!$A$3:$D$146,3,)</f>
        <v>RAO, HEMANTH</v>
      </c>
      <c r="D178" s="39" t="str">
        <f>VLOOKUP($A178,'Headcount Table'!$A$3:$D$146,4,)</f>
        <v>FERNANDES, VICTOR</v>
      </c>
    </row>
    <row r="179" spans="1:4">
      <c r="A179" s="38">
        <v>378461</v>
      </c>
      <c r="B179" s="39" t="str">
        <f>VLOOKUP($A179,'Headcount Table'!$A$3:$D$146,2,)</f>
        <v>Kumar S, Sendhil</v>
      </c>
      <c r="C179" s="39" t="str">
        <f>VLOOKUP($A179,'Headcount Table'!$A$3:$D$146,3,)</f>
        <v>RAO, HEMANTH</v>
      </c>
      <c r="D179" s="39" t="str">
        <f>VLOOKUP($A179,'Headcount Table'!$A$3:$D$146,4,)</f>
        <v>FERNANDES, VICTOR</v>
      </c>
    </row>
    <row r="180" spans="1:4">
      <c r="A180" s="38">
        <v>818291</v>
      </c>
      <c r="B180" s="39" t="str">
        <f>VLOOKUP($A180,'Headcount Table'!$A$3:$D$146,2,)</f>
        <v>Sreechandra, Prashanth D</v>
      </c>
      <c r="C180" s="39" t="str">
        <f>VLOOKUP($A180,'Headcount Table'!$A$3:$D$146,3,)</f>
        <v>RAO, HEMANTH</v>
      </c>
      <c r="D180" s="39" t="str">
        <f>VLOOKUP($A180,'Headcount Table'!$A$3:$D$146,4,)</f>
        <v>FERNANDES, VICTOR</v>
      </c>
    </row>
    <row r="181" spans="1:4">
      <c r="A181" s="38">
        <v>592081</v>
      </c>
      <c r="B181" s="39" t="str">
        <f>VLOOKUP($A181,'Headcount Table'!$A$3:$D$146,2,)</f>
        <v>P, Sharath</v>
      </c>
      <c r="C181" s="39" t="str">
        <f>VLOOKUP($A181,'Headcount Table'!$A$3:$D$146,3,)</f>
        <v>RAO, HEMANTH</v>
      </c>
      <c r="D181" s="39" t="str">
        <f>VLOOKUP($A181,'Headcount Table'!$A$3:$D$146,4,)</f>
        <v>FERNANDES, VICTOR</v>
      </c>
    </row>
    <row r="182" spans="1:4">
      <c r="A182" s="38">
        <v>591883</v>
      </c>
      <c r="B182" s="39" t="str">
        <f>VLOOKUP($A182,'Headcount Table'!$A$3:$D$146,2,)</f>
        <v>Padiyar, M Padmanabh</v>
      </c>
      <c r="C182" s="39" t="str">
        <f>VLOOKUP($A182,'Headcount Table'!$A$3:$D$146,3,)</f>
        <v>RAO, HEMANTH</v>
      </c>
      <c r="D182" s="39" t="str">
        <f>VLOOKUP($A182,'Headcount Table'!$A$3:$D$146,4,)</f>
        <v>FERNANDES, VICTOR</v>
      </c>
    </row>
    <row r="183" spans="1:4">
      <c r="A183" s="38">
        <v>378461</v>
      </c>
      <c r="B183" s="39" t="str">
        <f>VLOOKUP($A183,'Headcount Table'!$A$3:$D$146,2,)</f>
        <v>Kumar S, Sendhil</v>
      </c>
      <c r="C183" s="39" t="str">
        <f>VLOOKUP($A183,'Headcount Table'!$A$3:$D$146,3,)</f>
        <v>RAO, HEMANTH</v>
      </c>
      <c r="D183" s="39" t="str">
        <f>VLOOKUP($A183,'Headcount Table'!$A$3:$D$146,4,)</f>
        <v>FERNANDES, VICTOR</v>
      </c>
    </row>
    <row r="184" spans="1:4">
      <c r="A184" s="38">
        <v>810320</v>
      </c>
      <c r="B184" s="39" t="str">
        <f>VLOOKUP($A184,'Headcount Table'!$A$3:$D$146,2,)</f>
        <v>Lala, Pratush</v>
      </c>
      <c r="C184" s="39" t="str">
        <f>VLOOKUP($A184,'Headcount Table'!$A$3:$D$146,3,)</f>
        <v>RAO, HEMANTH</v>
      </c>
      <c r="D184" s="39" t="str">
        <f>VLOOKUP($A184,'Headcount Table'!$A$3:$D$146,4,)</f>
        <v>FERNANDES, VICTOR</v>
      </c>
    </row>
    <row r="185" spans="1:4">
      <c r="A185" s="38">
        <v>592590</v>
      </c>
      <c r="B185" s="39" t="str">
        <f>VLOOKUP($A185,'Headcount Table'!$A$3:$D$146,2,)</f>
        <v>V Kumar, Akshatha</v>
      </c>
      <c r="C185" s="39" t="str">
        <f>VLOOKUP($A185,'Headcount Table'!$A$3:$D$146,3,)</f>
        <v>RAO, HEMANTH</v>
      </c>
      <c r="D185" s="39" t="str">
        <f>VLOOKUP($A185,'Headcount Table'!$A$3:$D$146,4,)</f>
        <v>FERNANDES, VICTOR</v>
      </c>
    </row>
    <row r="186" spans="1:4">
      <c r="A186" s="38">
        <v>373322</v>
      </c>
      <c r="B186" s="39" t="str">
        <f>VLOOKUP($A186,'Headcount Table'!$A$3:$D$146,2,)</f>
        <v>Vishal, Pravin</v>
      </c>
      <c r="C186" s="39" t="str">
        <f>VLOOKUP($A186,'Headcount Table'!$A$3:$D$146,3,)</f>
        <v>RAO, HEMANTH</v>
      </c>
      <c r="D186" s="39" t="str">
        <f>VLOOKUP($A186,'Headcount Table'!$A$3:$D$146,4,)</f>
        <v>FERNANDES, VICTOR</v>
      </c>
    </row>
    <row r="187" spans="1:4">
      <c r="A187" s="38">
        <v>378436</v>
      </c>
      <c r="B187" s="39" t="str">
        <f>VLOOKUP($A187,'Headcount Table'!$A$3:$D$146,2,)</f>
        <v>Rajan, S Soundar</v>
      </c>
      <c r="C187" s="39" t="str">
        <f>VLOOKUP($A187,'Headcount Table'!$A$3:$D$146,3,)</f>
        <v>RAO, HEMANTH</v>
      </c>
      <c r="D187" s="39" t="str">
        <f>VLOOKUP($A187,'Headcount Table'!$A$3:$D$146,4,)</f>
        <v>FERNANDES, VICTOR</v>
      </c>
    </row>
    <row r="188" spans="1:4">
      <c r="A188" s="38">
        <v>814602</v>
      </c>
      <c r="B188" s="39" t="str">
        <f>VLOOKUP($A188,'Headcount Table'!$A$3:$D$146,2,)</f>
        <v>Shetty, Madhusudhan</v>
      </c>
      <c r="C188" s="39" t="str">
        <f>VLOOKUP($A188,'Headcount Table'!$A$3:$D$146,3,)</f>
        <v>RAO, HEMANTH</v>
      </c>
      <c r="D188" s="39" t="str">
        <f>VLOOKUP($A188,'Headcount Table'!$A$3:$D$146,4,)</f>
        <v>FERNANDES, VICTOR</v>
      </c>
    </row>
    <row r="189" spans="1:4">
      <c r="A189" s="38">
        <v>592618</v>
      </c>
      <c r="B189" s="39" t="str">
        <f>VLOOKUP($A189,'Headcount Table'!$A$3:$D$146,2,)</f>
        <v>A, Shalini</v>
      </c>
      <c r="C189" s="39" t="str">
        <f>VLOOKUP($A189,'Headcount Table'!$A$3:$D$146,3,)</f>
        <v>RAO, HEMANTH</v>
      </c>
      <c r="D189" s="39" t="str">
        <f>VLOOKUP($A189,'Headcount Table'!$A$3:$D$146,4,)</f>
        <v>FERNANDES, VICTOR</v>
      </c>
    </row>
    <row r="190" spans="1:4">
      <c r="A190" s="38">
        <v>378518</v>
      </c>
      <c r="B190" s="39" t="str">
        <f>VLOOKUP($A190,'Headcount Table'!$A$3:$D$146,2,)</f>
        <v>Mallappa, Shaila BM</v>
      </c>
      <c r="C190" s="39" t="str">
        <f>VLOOKUP($A190,'Headcount Table'!$A$3:$D$146,3,)</f>
        <v>RAO, HEMANTH</v>
      </c>
      <c r="D190" s="39" t="str">
        <f>VLOOKUP($A190,'Headcount Table'!$A$3:$D$146,4,)</f>
        <v>FERNANDES, VICTOR</v>
      </c>
    </row>
    <row r="191" spans="1:4">
      <c r="A191" s="38">
        <v>373326</v>
      </c>
      <c r="B191" s="39" t="str">
        <f>VLOOKUP($A191,'Headcount Table'!$A$3:$D$146,2,)</f>
        <v>Kombettu, Sachin</v>
      </c>
      <c r="C191" s="39" t="str">
        <f>VLOOKUP($A191,'Headcount Table'!$A$3:$D$146,3,)</f>
        <v>RAO, HEMANTH</v>
      </c>
      <c r="D191" s="39" t="str">
        <f>VLOOKUP($A191,'Headcount Table'!$A$3:$D$146,4,)</f>
        <v>FERNANDES, VICTOR</v>
      </c>
    </row>
    <row r="192" spans="1:4">
      <c r="A192" s="38">
        <v>373143</v>
      </c>
      <c r="B192" s="39" t="str">
        <f>VLOOKUP($A192,'Headcount Table'!$A$3:$D$146,2,)</f>
        <v>Vijay, Bhavanishankar</v>
      </c>
      <c r="C192" s="39" t="str">
        <f>VLOOKUP($A192,'Headcount Table'!$A$3:$D$146,3,)</f>
        <v>RAO, HEMANTH</v>
      </c>
      <c r="D192" s="39" t="str">
        <f>VLOOKUP($A192,'Headcount Table'!$A$3:$D$146,4,)</f>
        <v>FERNANDES, VICTOR</v>
      </c>
    </row>
    <row r="193" spans="1:4">
      <c r="A193" s="38">
        <v>840314</v>
      </c>
      <c r="B193" s="39" t="str">
        <f>VLOOKUP($A193,'Headcount Table'!$A$3:$D$146,2,)</f>
        <v>Chaitanya, Venkatasatya</v>
      </c>
      <c r="C193" s="39" t="str">
        <f>VLOOKUP($A193,'Headcount Table'!$A$3:$D$146,3,)</f>
        <v>SANKARALINGAM, VIJAY</v>
      </c>
      <c r="D193" s="39" t="str">
        <f>VLOOKUP($A193,'Headcount Table'!$A$3:$D$146,4,)</f>
        <v>MISHRA, DIVYANSHU</v>
      </c>
    </row>
    <row r="194" spans="1:4">
      <c r="A194" s="38">
        <v>810837</v>
      </c>
      <c r="B194" s="39" t="str">
        <f>VLOOKUP($A194,'Headcount Table'!$A$3:$D$146,2,)</f>
        <v>Prasad, Keerthana E</v>
      </c>
      <c r="C194" s="39" t="str">
        <f>VLOOKUP($A194,'Headcount Table'!$A$3:$D$146,3,)</f>
        <v>SANKARALINGAM, VIJAY</v>
      </c>
      <c r="D194" s="39" t="str">
        <f>VLOOKUP($A194,'Headcount Table'!$A$3:$D$146,4,)</f>
        <v>MISHRA, DIVYANSHU</v>
      </c>
    </row>
    <row r="195" spans="1:4">
      <c r="A195" s="38">
        <v>592250</v>
      </c>
      <c r="B195" s="39" t="str">
        <f>VLOOKUP($A195,'Headcount Table'!$A$3:$D$146,2,)</f>
        <v>Sreenivas, BR</v>
      </c>
      <c r="C195" s="39" t="str">
        <f>VLOOKUP($A195,'Headcount Table'!$A$3:$D$146,3,)</f>
        <v>SANKARALINGAM, VIJAY</v>
      </c>
      <c r="D195" s="39" t="str">
        <f>VLOOKUP($A195,'Headcount Table'!$A$3:$D$146,4,)</f>
        <v>MISHRA, DIVYANSHU</v>
      </c>
    </row>
    <row r="196" spans="1:4">
      <c r="A196" s="38">
        <v>590498</v>
      </c>
      <c r="B196" s="39" t="str">
        <f>VLOOKUP($A196,'Headcount Table'!$A$3:$D$146,2,)</f>
        <v>Vinita, M</v>
      </c>
      <c r="C196" s="39" t="str">
        <f>VLOOKUP($A196,'Headcount Table'!$A$3:$D$146,3,)</f>
        <v>SANKARALINGAM, VIJAY</v>
      </c>
      <c r="D196" s="39" t="str">
        <f>VLOOKUP($A196,'Headcount Table'!$A$3:$D$146,4,)</f>
        <v>MISHRA, DIVYANSHU</v>
      </c>
    </row>
    <row r="197" spans="1:4">
      <c r="A197" s="38">
        <v>842056</v>
      </c>
      <c r="B197" s="39" t="str">
        <f>VLOOKUP($A197,'Headcount Table'!$A$3:$D$146,2,)</f>
        <v>Kishore, Ram N</v>
      </c>
      <c r="C197" s="39" t="str">
        <f>VLOOKUP($A197,'Headcount Table'!$A$3:$D$146,3,)</f>
        <v>SANKARALINGAM, VIJAY</v>
      </c>
      <c r="D197" s="39" t="str">
        <f>VLOOKUP($A197,'Headcount Table'!$A$3:$D$146,4,)</f>
        <v>MISHRA, DIVYANSHU</v>
      </c>
    </row>
    <row r="198" spans="1:4">
      <c r="A198" s="38">
        <v>840316</v>
      </c>
      <c r="B198" s="39" t="str">
        <f>VLOOKUP($A198,'Headcount Table'!$A$3:$D$146,2,)</f>
        <v>MG, Praveen</v>
      </c>
      <c r="C198" s="39" t="str">
        <f>VLOOKUP($A198,'Headcount Table'!$A$3:$D$146,3,)</f>
        <v>SANKARALINGAM, VIJAY</v>
      </c>
      <c r="D198" s="39" t="str">
        <f>VLOOKUP($A198,'Headcount Table'!$A$3:$D$146,4,)</f>
        <v>MISHRA, DIVYANSHU</v>
      </c>
    </row>
    <row r="199" spans="1:4">
      <c r="A199" s="38">
        <v>814607</v>
      </c>
      <c r="B199" s="39" t="str">
        <f>VLOOKUP($A199,'Headcount Table'!$A$3:$D$146,2,)</f>
        <v>G V Raju, Satyanarayana</v>
      </c>
      <c r="C199" s="39" t="str">
        <f>VLOOKUP($A199,'Headcount Table'!$A$3:$D$146,3,)</f>
        <v>SANKARALINGAM, VIJAY</v>
      </c>
      <c r="D199" s="39" t="str">
        <f>VLOOKUP($A199,'Headcount Table'!$A$3:$D$146,4,)</f>
        <v>MISHRA, DIVYANSHU</v>
      </c>
    </row>
    <row r="200" spans="1:4">
      <c r="A200" s="38">
        <v>591551</v>
      </c>
      <c r="B200" s="39" t="str">
        <f>VLOOKUP($A200,'Headcount Table'!$A$3:$D$146,2,)</f>
        <v>Prasad, P Eshwar</v>
      </c>
      <c r="C200" s="39" t="str">
        <f>VLOOKUP($A200,'Headcount Table'!$A$3:$D$146,3,)</f>
        <v>SANKARALINGAM, VIJAY</v>
      </c>
      <c r="D200" s="39" t="str">
        <f>VLOOKUP($A200,'Headcount Table'!$A$3:$D$146,4,)</f>
        <v>MISHRA, DIVYANSHU</v>
      </c>
    </row>
    <row r="201" spans="1:4">
      <c r="A201" s="38">
        <v>592722</v>
      </c>
      <c r="B201" s="39" t="str">
        <f>VLOOKUP($A201,'Headcount Table'!$A$3:$D$146,2,)</f>
        <v>Prasanna, XD</v>
      </c>
      <c r="C201" s="39" t="str">
        <f>VLOOKUP($A201,'Headcount Table'!$A$3:$D$146,3,)</f>
        <v>SANKARALINGAM, VIJAY</v>
      </c>
      <c r="D201" s="39" t="str">
        <f>VLOOKUP($A201,'Headcount Table'!$A$3:$D$146,4,)</f>
        <v>MISHRA, DIVYANSHU</v>
      </c>
    </row>
    <row r="202" spans="1:4">
      <c r="A202" s="38">
        <v>590927</v>
      </c>
      <c r="B202" s="39" t="str">
        <f>VLOOKUP($A202,'Headcount Table'!$A$3:$D$146,2,)</f>
        <v>Duff, Olivia</v>
      </c>
      <c r="C202" s="39" t="str">
        <f>VLOOKUP($A202,'Headcount Table'!$A$3:$D$146,3,)</f>
        <v>SANKARALINGAM, VIJAY</v>
      </c>
      <c r="D202" s="39" t="str">
        <f>VLOOKUP($A202,'Headcount Table'!$A$3:$D$146,4,)</f>
        <v>MISHRA, DIVYANSHU</v>
      </c>
    </row>
    <row r="203" spans="1:4">
      <c r="A203" s="38">
        <v>590496</v>
      </c>
      <c r="B203" s="39" t="str">
        <f>VLOOKUP($A203,'Headcount Table'!$A$3:$D$146,2,)</f>
        <v>V Pallavi, Anu</v>
      </c>
      <c r="C203" s="39" t="str">
        <f>VLOOKUP($A203,'Headcount Table'!$A$3:$D$146,3,)</f>
        <v>SANKARALINGAM, VIJAY</v>
      </c>
      <c r="D203" s="39" t="str">
        <f>VLOOKUP($A203,'Headcount Table'!$A$3:$D$146,4,)</f>
        <v>MISHRA, DIVYANSHU</v>
      </c>
    </row>
    <row r="204" spans="1:4">
      <c r="A204" s="38">
        <v>842056</v>
      </c>
      <c r="B204" s="39" t="str">
        <f>VLOOKUP($A204,'Headcount Table'!$A$3:$D$146,2,)</f>
        <v>Kishore, Ram N</v>
      </c>
      <c r="C204" s="39" t="str">
        <f>VLOOKUP($A204,'Headcount Table'!$A$3:$D$146,3,)</f>
        <v>SANKARALINGAM, VIJAY</v>
      </c>
      <c r="D204" s="39" t="str">
        <f>VLOOKUP($A204,'Headcount Table'!$A$3:$D$146,4,)</f>
        <v>MISHRA, DIVYANSHU</v>
      </c>
    </row>
    <row r="205" spans="1:4">
      <c r="A205" s="38">
        <v>840316</v>
      </c>
      <c r="B205" s="39" t="str">
        <f>VLOOKUP($A205,'Headcount Table'!$A$3:$D$146,2,)</f>
        <v>MG, Praveen</v>
      </c>
      <c r="C205" s="39" t="str">
        <f>VLOOKUP($A205,'Headcount Table'!$A$3:$D$146,3,)</f>
        <v>SANKARALINGAM, VIJAY</v>
      </c>
      <c r="D205" s="39" t="str">
        <f>VLOOKUP($A205,'Headcount Table'!$A$3:$D$146,4,)</f>
        <v>MISHRA, DIVYANSHU</v>
      </c>
    </row>
    <row r="206" spans="1:4">
      <c r="A206" s="38">
        <v>592722</v>
      </c>
      <c r="B206" s="39" t="str">
        <f>VLOOKUP($A206,'Headcount Table'!$A$3:$D$146,2,)</f>
        <v>Prasanna, XD</v>
      </c>
      <c r="C206" s="39" t="str">
        <f>VLOOKUP($A206,'Headcount Table'!$A$3:$D$146,3,)</f>
        <v>SANKARALINGAM, VIJAY</v>
      </c>
      <c r="D206" s="39" t="str">
        <f>VLOOKUP($A206,'Headcount Table'!$A$3:$D$146,4,)</f>
        <v>MISHRA, DIVYANSHU</v>
      </c>
    </row>
    <row r="207" spans="1:4">
      <c r="A207" s="38">
        <v>590496</v>
      </c>
      <c r="B207" s="39" t="str">
        <f>VLOOKUP($A207,'Headcount Table'!$A$3:$D$146,2,)</f>
        <v>V Pallavi, Anu</v>
      </c>
      <c r="C207" s="39" t="str">
        <f>VLOOKUP($A207,'Headcount Table'!$A$3:$D$146,3,)</f>
        <v>SANKARALINGAM, VIJAY</v>
      </c>
      <c r="D207" s="39" t="str">
        <f>VLOOKUP($A207,'Headcount Table'!$A$3:$D$146,4,)</f>
        <v>MISHRA, DIVYANSHU</v>
      </c>
    </row>
    <row r="208" spans="1:4">
      <c r="A208" s="38">
        <v>592250</v>
      </c>
      <c r="B208" s="39" t="str">
        <f>VLOOKUP($A208,'Headcount Table'!$A$3:$D$146,2,)</f>
        <v>Sreenivas, BR</v>
      </c>
      <c r="C208" s="39" t="str">
        <f>VLOOKUP($A208,'Headcount Table'!$A$3:$D$146,3,)</f>
        <v>SANKARALINGAM, VIJAY</v>
      </c>
      <c r="D208" s="39" t="str">
        <f>VLOOKUP($A208,'Headcount Table'!$A$3:$D$146,4,)</f>
        <v>MISHRA, DIVYANSHU</v>
      </c>
    </row>
    <row r="209" spans="1:4">
      <c r="A209" s="38">
        <v>590927</v>
      </c>
      <c r="B209" s="39" t="str">
        <f>VLOOKUP($A209,'Headcount Table'!$A$3:$D$146,2,)</f>
        <v>Duff, Olivia</v>
      </c>
      <c r="C209" s="39" t="str">
        <f>VLOOKUP($A209,'Headcount Table'!$A$3:$D$146,3,)</f>
        <v>SANKARALINGAM, VIJAY</v>
      </c>
      <c r="D209" s="39" t="str">
        <f>VLOOKUP($A209,'Headcount Table'!$A$3:$D$146,4,)</f>
        <v>MISHRA, DIVYANSHU</v>
      </c>
    </row>
    <row r="210" spans="1:4">
      <c r="A210" s="38">
        <v>814607</v>
      </c>
      <c r="B210" s="39" t="str">
        <f>VLOOKUP($A210,'Headcount Table'!$A$3:$D$146,2,)</f>
        <v>G V Raju, Satyanarayana</v>
      </c>
      <c r="C210" s="39" t="str">
        <f>VLOOKUP($A210,'Headcount Table'!$A$3:$D$146,3,)</f>
        <v>SANKARALINGAM, VIJAY</v>
      </c>
      <c r="D210" s="39" t="str">
        <f>VLOOKUP($A210,'Headcount Table'!$A$3:$D$146,4,)</f>
        <v>MISHRA, DIVYANSHU</v>
      </c>
    </row>
    <row r="211" spans="1:4">
      <c r="A211" s="38">
        <v>591551</v>
      </c>
      <c r="B211" s="39" t="str">
        <f>VLOOKUP($A211,'Headcount Table'!$A$3:$D$146,2,)</f>
        <v>Prasad, P Eshwar</v>
      </c>
      <c r="C211" s="39" t="str">
        <f>VLOOKUP($A211,'Headcount Table'!$A$3:$D$146,3,)</f>
        <v>SANKARALINGAM, VIJAY</v>
      </c>
      <c r="D211" s="39" t="str">
        <f>VLOOKUP($A211,'Headcount Table'!$A$3:$D$146,4,)</f>
        <v>MISHRA, DIVYANSHU</v>
      </c>
    </row>
    <row r="212" spans="1:4">
      <c r="A212" s="38">
        <v>840314</v>
      </c>
      <c r="B212" s="39" t="str">
        <f>VLOOKUP($A212,'Headcount Table'!$A$3:$D$146,2,)</f>
        <v>Chaitanya, Venkatasatya</v>
      </c>
      <c r="C212" s="39" t="str">
        <f>VLOOKUP($A212,'Headcount Table'!$A$3:$D$146,3,)</f>
        <v>SANKARALINGAM, VIJAY</v>
      </c>
      <c r="D212" s="39" t="str">
        <f>VLOOKUP($A212,'Headcount Table'!$A$3:$D$146,4,)</f>
        <v>MISHRA, DIVYANSHU</v>
      </c>
    </row>
    <row r="213" spans="1:4">
      <c r="A213" s="38">
        <v>810837</v>
      </c>
      <c r="B213" s="39" t="str">
        <f>VLOOKUP($A213,'Headcount Table'!$A$3:$D$146,2,)</f>
        <v>Prasad, Keerthana E</v>
      </c>
      <c r="C213" s="39" t="str">
        <f>VLOOKUP($A213,'Headcount Table'!$A$3:$D$146,3,)</f>
        <v>SANKARALINGAM, VIJAY</v>
      </c>
      <c r="D213" s="39" t="str">
        <f>VLOOKUP($A213,'Headcount Table'!$A$3:$D$146,4,)</f>
        <v>MISHRA, DIVYANSHU</v>
      </c>
    </row>
    <row r="214" spans="1:4">
      <c r="A214" s="38">
        <v>590498</v>
      </c>
      <c r="B214" s="39" t="str">
        <f>VLOOKUP($A214,'Headcount Table'!$A$3:$D$146,2,)</f>
        <v>Vinita, M</v>
      </c>
      <c r="C214" s="39" t="str">
        <f>VLOOKUP($A214,'Headcount Table'!$A$3:$D$146,3,)</f>
        <v>SANKARALINGAM, VIJAY</v>
      </c>
      <c r="D214" s="39" t="str">
        <f>VLOOKUP($A214,'Headcount Table'!$A$3:$D$146,4,)</f>
        <v>MISHRA, DIVYANSHU</v>
      </c>
    </row>
    <row r="215" spans="1:4">
      <c r="A215" s="38">
        <v>842136</v>
      </c>
      <c r="B215" s="39" t="str">
        <f>VLOOKUP($A215,'Headcount Table'!$A$3:$D$146,2,)</f>
        <v>Prasad BK, Guru</v>
      </c>
      <c r="C215" s="39" t="str">
        <f>VLOOKUP($A215,'Headcount Table'!$A$3:$D$146,3,)</f>
        <v>SSSM, RAMESH KV</v>
      </c>
      <c r="D215" s="39" t="str">
        <f>VLOOKUP($A215,'Headcount Table'!$A$3:$D$146,4,)</f>
        <v>MISHRA, DIVYANSHU</v>
      </c>
    </row>
    <row r="216" spans="1:4">
      <c r="A216" s="38">
        <v>842055</v>
      </c>
      <c r="B216" s="39" t="str">
        <f>VLOOKUP($A216,'Headcount Table'!$A$3:$D$146,2,)</f>
        <v>Raj, Mohan</v>
      </c>
      <c r="C216" s="39" t="str">
        <f>VLOOKUP($A216,'Headcount Table'!$A$3:$D$146,3,)</f>
        <v>SSSM, RAMESH KV</v>
      </c>
      <c r="D216" s="39" t="str">
        <f>VLOOKUP($A216,'Headcount Table'!$A$3:$D$146,4,)</f>
        <v>MISHRA, DIVYANSHU</v>
      </c>
    </row>
    <row r="217" spans="1:4">
      <c r="A217" s="38">
        <v>810856</v>
      </c>
      <c r="B217" s="39" t="str">
        <f>VLOOKUP($A217,'Headcount Table'!$A$3:$D$146,2,)</f>
        <v>Vinayak, DM</v>
      </c>
      <c r="C217" s="39" t="str">
        <f>VLOOKUP($A217,'Headcount Table'!$A$3:$D$146,3,)</f>
        <v>SSSM, RAMESH KV</v>
      </c>
      <c r="D217" s="39" t="str">
        <f>VLOOKUP($A217,'Headcount Table'!$A$3:$D$146,4,)</f>
        <v>MISHRA, DIVYANSHU</v>
      </c>
    </row>
    <row r="218" spans="1:4">
      <c r="A218" s="38">
        <v>592631</v>
      </c>
      <c r="B218" s="39" t="str">
        <f>VLOOKUP($A218,'Headcount Table'!$A$3:$D$146,2,)</f>
        <v>Khadri, Asadulla</v>
      </c>
      <c r="C218" s="39" t="str">
        <f>VLOOKUP($A218,'Headcount Table'!$A$3:$D$146,3,)</f>
        <v>SSSM, RAMESH KV</v>
      </c>
      <c r="D218" s="39" t="str">
        <f>VLOOKUP($A218,'Headcount Table'!$A$3:$D$146,4,)</f>
        <v>MISHRA, DIVYANSHU</v>
      </c>
    </row>
    <row r="219" spans="1:4">
      <c r="A219" s="38">
        <v>378392</v>
      </c>
      <c r="B219" s="39" t="str">
        <f>VLOOKUP($A219,'Headcount Table'!$A$3:$D$146,2,)</f>
        <v>Alva, Ashwin</v>
      </c>
      <c r="C219" s="39" t="str">
        <f>VLOOKUP($A219,'Headcount Table'!$A$3:$D$146,3,)</f>
        <v>SSSM, RAMESH KV</v>
      </c>
      <c r="D219" s="39" t="str">
        <f>VLOOKUP($A219,'Headcount Table'!$A$3:$D$146,4,)</f>
        <v>MISHRA, DIVYANSHU</v>
      </c>
    </row>
    <row r="220" spans="1:4">
      <c r="A220" s="38">
        <v>374857</v>
      </c>
      <c r="B220" s="39" t="str">
        <f>VLOOKUP($A220,'Headcount Table'!$A$3:$D$146,2,)</f>
        <v>Swaminathan, Vishy</v>
      </c>
      <c r="C220" s="39" t="str">
        <f>VLOOKUP($A220,'Headcount Table'!$A$3:$D$146,3,)</f>
        <v>SSSM, RAMESH KV</v>
      </c>
      <c r="D220" s="39" t="str">
        <f>VLOOKUP($A220,'Headcount Table'!$A$3:$D$146,4,)</f>
        <v>MISHRA, DIVYANSHU</v>
      </c>
    </row>
    <row r="221" spans="1:4">
      <c r="A221" s="38">
        <v>591048</v>
      </c>
      <c r="B221" s="39" t="str">
        <f>VLOOKUP($A221,'Headcount Table'!$A$3:$D$146,2,)</f>
        <v>Anand, Vijay</v>
      </c>
      <c r="C221" s="39" t="str">
        <f>VLOOKUP($A221,'Headcount Table'!$A$3:$D$146,3,)</f>
        <v>SSSM, RAMESH KV</v>
      </c>
      <c r="D221" s="39" t="str">
        <f>VLOOKUP($A221,'Headcount Table'!$A$3:$D$146,4,)</f>
        <v>MISHRA, DIVYANSHU</v>
      </c>
    </row>
    <row r="222" spans="1:4">
      <c r="A222" s="38">
        <v>590830</v>
      </c>
      <c r="B222" s="39" t="str">
        <f>VLOOKUP($A222,'Headcount Table'!$A$3:$D$146,2,)</f>
        <v>Krishna, Gopal PN</v>
      </c>
      <c r="C222" s="39" t="str">
        <f>VLOOKUP($A222,'Headcount Table'!$A$3:$D$146,3,)</f>
        <v>SSSM, RAMESH KV</v>
      </c>
      <c r="D222" s="39" t="str">
        <f>VLOOKUP($A222,'Headcount Table'!$A$3:$D$146,4,)</f>
        <v>MISHRA, DIVYANSHU</v>
      </c>
    </row>
    <row r="223" spans="1:4">
      <c r="A223" s="38">
        <v>841676</v>
      </c>
      <c r="B223" s="39" t="str">
        <f>VLOOKUP($A223,'Headcount Table'!$A$3:$D$146,2,)</f>
        <v>Maben, Emmanual</v>
      </c>
      <c r="C223" s="39" t="str">
        <f>VLOOKUP($A223,'Headcount Table'!$A$3:$D$146,3,)</f>
        <v>SSSM, RAMESH KV</v>
      </c>
      <c r="D223" s="39" t="str">
        <f>VLOOKUP($A223,'Headcount Table'!$A$3:$D$146,4,)</f>
        <v>MISHRA, DIVYANSHU</v>
      </c>
    </row>
    <row r="224" spans="1:4">
      <c r="A224" s="38">
        <v>840312</v>
      </c>
      <c r="B224" s="39" t="str">
        <f>VLOOKUP($A224,'Headcount Table'!$A$3:$D$146,2,)</f>
        <v>Bhat, DivyaShree</v>
      </c>
      <c r="C224" s="39" t="str">
        <f>VLOOKUP($A224,'Headcount Table'!$A$3:$D$146,3,)</f>
        <v>SSSM, RAMESH KV</v>
      </c>
      <c r="D224" s="39" t="str">
        <f>VLOOKUP($A224,'Headcount Table'!$A$3:$D$146,4,)</f>
        <v>MISHRA, DIVYANSHU</v>
      </c>
    </row>
    <row r="225" spans="1:4">
      <c r="A225" s="38">
        <v>590836</v>
      </c>
      <c r="B225" s="39" t="str">
        <f>VLOOKUP($A225,'Headcount Table'!$A$3:$D$146,2,)</f>
        <v>D, Shephen F</v>
      </c>
      <c r="C225" s="39" t="str">
        <f>VLOOKUP($A225,'Headcount Table'!$A$3:$D$146,3,)</f>
        <v>SSSM, RAMESH KV</v>
      </c>
      <c r="D225" s="39" t="str">
        <f>VLOOKUP($A225,'Headcount Table'!$A$3:$D$146,4,)</f>
        <v>MISHRA, DIVYANSHU</v>
      </c>
    </row>
    <row r="226" spans="1:4">
      <c r="A226" s="38">
        <v>372173</v>
      </c>
      <c r="B226" s="39" t="str">
        <f>VLOOKUP($A226,'Headcount Table'!$A$3:$D$146,2,)</f>
        <v>Mahadevaiah, Janaki</v>
      </c>
      <c r="C226" s="39" t="str">
        <f>VLOOKUP($A226,'Headcount Table'!$A$3:$D$146,3,)</f>
        <v>SSSM, RAMESH KV</v>
      </c>
      <c r="D226" s="39" t="str">
        <f>VLOOKUP($A226,'Headcount Table'!$A$3:$D$146,4,)</f>
        <v>MISHRA, DIVYANSHU</v>
      </c>
    </row>
    <row r="227" spans="1:4">
      <c r="A227" s="38">
        <v>841676</v>
      </c>
      <c r="B227" s="39" t="str">
        <f>VLOOKUP($A227,'Headcount Table'!$A$3:$D$146,2,)</f>
        <v>Maben, Emmanual</v>
      </c>
      <c r="C227" s="39" t="str">
        <f>VLOOKUP($A227,'Headcount Table'!$A$3:$D$146,3,)</f>
        <v>SSSM, RAMESH KV</v>
      </c>
      <c r="D227" s="39" t="str">
        <f>VLOOKUP($A227,'Headcount Table'!$A$3:$D$146,4,)</f>
        <v>MISHRA, DIVYANSHU</v>
      </c>
    </row>
    <row r="228" spans="1:4">
      <c r="A228" s="38">
        <v>840312</v>
      </c>
      <c r="B228" s="39" t="str">
        <f>VLOOKUP($A228,'Headcount Table'!$A$3:$D$146,2,)</f>
        <v>Bhat, DivyaShree</v>
      </c>
      <c r="C228" s="39" t="str">
        <f>VLOOKUP($A228,'Headcount Table'!$A$3:$D$146,3,)</f>
        <v>SSSM, RAMESH KV</v>
      </c>
      <c r="D228" s="39" t="str">
        <f>VLOOKUP($A228,'Headcount Table'!$A$3:$D$146,4,)</f>
        <v>MISHRA, DIVYANSHU</v>
      </c>
    </row>
    <row r="229" spans="1:4">
      <c r="A229" s="38">
        <v>372173</v>
      </c>
      <c r="B229" s="39" t="str">
        <f>VLOOKUP($A229,'Headcount Table'!$A$3:$D$146,2,)</f>
        <v>Mahadevaiah, Janaki</v>
      </c>
      <c r="C229" s="39" t="str">
        <f>VLOOKUP($A229,'Headcount Table'!$A$3:$D$146,3,)</f>
        <v>SSSM, RAMESH KV</v>
      </c>
      <c r="D229" s="39" t="str">
        <f>VLOOKUP($A229,'Headcount Table'!$A$3:$D$146,4,)</f>
        <v>MISHRA, DIVYANSHU</v>
      </c>
    </row>
    <row r="230" spans="1:4">
      <c r="A230" s="38">
        <v>590836</v>
      </c>
      <c r="B230" s="39" t="str">
        <f>VLOOKUP($A230,'Headcount Table'!$A$3:$D$146,2,)</f>
        <v>D, Shephen F</v>
      </c>
      <c r="C230" s="39" t="str">
        <f>VLOOKUP($A230,'Headcount Table'!$A$3:$D$146,3,)</f>
        <v>SSSM, RAMESH KV</v>
      </c>
      <c r="D230" s="39" t="str">
        <f>VLOOKUP($A230,'Headcount Table'!$A$3:$D$146,4,)</f>
        <v>MISHRA, DIVYANSHU</v>
      </c>
    </row>
    <row r="231" spans="1:4">
      <c r="A231" s="38">
        <v>378392</v>
      </c>
      <c r="B231" s="39" t="str">
        <f>VLOOKUP($A231,'Headcount Table'!$A$3:$D$146,2,)</f>
        <v>Alva, Ashwin</v>
      </c>
      <c r="C231" s="39" t="str">
        <f>VLOOKUP($A231,'Headcount Table'!$A$3:$D$146,3,)</f>
        <v>SSSM, RAMESH KV</v>
      </c>
      <c r="D231" s="39" t="str">
        <f>VLOOKUP($A231,'Headcount Table'!$A$3:$D$146,4,)</f>
        <v>MISHRA, DIVYANSHU</v>
      </c>
    </row>
    <row r="232" spans="1:4">
      <c r="A232" s="38">
        <v>374857</v>
      </c>
      <c r="B232" s="39" t="str">
        <f>VLOOKUP($A232,'Headcount Table'!$A$3:$D$146,2,)</f>
        <v>Swaminathan, Vishy</v>
      </c>
      <c r="C232" s="39" t="str">
        <f>VLOOKUP($A232,'Headcount Table'!$A$3:$D$146,3,)</f>
        <v>SSSM, RAMESH KV</v>
      </c>
      <c r="D232" s="39" t="str">
        <f>VLOOKUP($A232,'Headcount Table'!$A$3:$D$146,4,)</f>
        <v>MISHRA, DIVYANSHU</v>
      </c>
    </row>
    <row r="233" spans="1:4">
      <c r="A233" s="38">
        <v>591048</v>
      </c>
      <c r="B233" s="39" t="str">
        <f>VLOOKUP($A233,'Headcount Table'!$A$3:$D$146,2,)</f>
        <v>Anand, Vijay</v>
      </c>
      <c r="C233" s="39" t="str">
        <f>VLOOKUP($A233,'Headcount Table'!$A$3:$D$146,3,)</f>
        <v>SSSM, RAMESH KV</v>
      </c>
      <c r="D233" s="39" t="str">
        <f>VLOOKUP($A233,'Headcount Table'!$A$3:$D$146,4,)</f>
        <v>MISHRA, DIVYANSHU</v>
      </c>
    </row>
    <row r="234" spans="1:4">
      <c r="A234" s="38">
        <v>590830</v>
      </c>
      <c r="B234" s="39" t="str">
        <f>VLOOKUP($A234,'Headcount Table'!$A$3:$D$146,2,)</f>
        <v>Krishna, Gopal PN</v>
      </c>
      <c r="C234" s="39" t="str">
        <f>VLOOKUP($A234,'Headcount Table'!$A$3:$D$146,3,)</f>
        <v>SSSM, RAMESH KV</v>
      </c>
      <c r="D234" s="39" t="str">
        <f>VLOOKUP($A234,'Headcount Table'!$A$3:$D$146,4,)</f>
        <v>MISHRA, DIVYANSHU</v>
      </c>
    </row>
    <row r="235" spans="1:4">
      <c r="A235" s="38">
        <v>842136</v>
      </c>
      <c r="B235" s="39" t="str">
        <f>VLOOKUP($A235,'Headcount Table'!$A$3:$D$146,2,)</f>
        <v>Prasad BK, Guru</v>
      </c>
      <c r="C235" s="39" t="str">
        <f>VLOOKUP($A235,'Headcount Table'!$A$3:$D$146,3,)</f>
        <v>SSSM, RAMESH KV</v>
      </c>
      <c r="D235" s="39" t="str">
        <f>VLOOKUP($A235,'Headcount Table'!$A$3:$D$146,4,)</f>
        <v>MISHRA, DIVYANSHU</v>
      </c>
    </row>
    <row r="236" spans="1:4">
      <c r="A236" s="38">
        <v>842055</v>
      </c>
      <c r="B236" s="39" t="str">
        <f>VLOOKUP($A236,'Headcount Table'!$A$3:$D$146,2,)</f>
        <v>Raj, Mohan</v>
      </c>
      <c r="C236" s="39" t="str">
        <f>VLOOKUP($A236,'Headcount Table'!$A$3:$D$146,3,)</f>
        <v>SSSM, RAMESH KV</v>
      </c>
      <c r="D236" s="39" t="str">
        <f>VLOOKUP($A236,'Headcount Table'!$A$3:$D$146,4,)</f>
        <v>MISHRA, DIVYANSHU</v>
      </c>
    </row>
    <row r="237" spans="1:4">
      <c r="A237" s="38">
        <v>810856</v>
      </c>
      <c r="B237" s="39" t="str">
        <f>VLOOKUP($A237,'Headcount Table'!$A$3:$D$146,2,)</f>
        <v>Vinayak, DM</v>
      </c>
      <c r="C237" s="39" t="str">
        <f>VLOOKUP($A237,'Headcount Table'!$A$3:$D$146,3,)</f>
        <v>SSSM, RAMESH KV</v>
      </c>
      <c r="D237" s="39" t="str">
        <f>VLOOKUP($A237,'Headcount Table'!$A$3:$D$146,4,)</f>
        <v>MISHRA, DIVYANSHU</v>
      </c>
    </row>
    <row r="238" spans="1:4">
      <c r="A238" s="38">
        <v>592631</v>
      </c>
      <c r="B238" s="39" t="str">
        <f>VLOOKUP($A238,'Headcount Table'!$A$3:$D$146,2,)</f>
        <v>Khadri, Asadulla</v>
      </c>
      <c r="C238" s="39" t="str">
        <f>VLOOKUP($A238,'Headcount Table'!$A$3:$D$146,3,)</f>
        <v>SSSM, RAMESH KV</v>
      </c>
      <c r="D238" s="39" t="str">
        <f>VLOOKUP($A238,'Headcount Table'!$A$3:$D$146,4,)</f>
        <v>MISHRA, DIVYANSHU</v>
      </c>
    </row>
    <row r="239" spans="1:4">
      <c r="A239" s="38">
        <v>378482</v>
      </c>
      <c r="B239" s="39" t="str">
        <f>VLOOKUP($A239,'Headcount Table'!$A$3:$D$146,2,)</f>
        <v>Babu, N</v>
      </c>
      <c r="C239" s="39" t="str">
        <f>VLOOKUP($A239,'Headcount Table'!$A$3:$D$146,3,)</f>
        <v>TBD MANAGER 1</v>
      </c>
      <c r="D239" s="39" t="str">
        <f>VLOOKUP($A239,'Headcount Table'!$A$3:$D$146,4,)</f>
        <v>MISHRA, DIVYANSHU</v>
      </c>
    </row>
    <row r="240" spans="1:4">
      <c r="A240" s="38">
        <v>372878</v>
      </c>
      <c r="B240" s="39" t="str">
        <f>VLOOKUP($A240,'Headcount Table'!$A$3:$D$146,2,)</f>
        <v>Cherian, Susana</v>
      </c>
      <c r="C240" s="39" t="str">
        <f>VLOOKUP($A240,'Headcount Table'!$A$3:$D$146,3,)</f>
        <v>TBD MANAGER 1</v>
      </c>
      <c r="D240" s="39" t="str">
        <f>VLOOKUP($A240,'Headcount Table'!$A$3:$D$146,4,)</f>
        <v>MISHRA, DIVYANSHU</v>
      </c>
    </row>
    <row r="241" spans="1:4">
      <c r="A241" s="38">
        <v>591003</v>
      </c>
      <c r="B241" s="39" t="str">
        <f>VLOOKUP($A241,'Headcount Table'!$A$3:$D$146,2,)</f>
        <v>Devarajan, Cecil</v>
      </c>
      <c r="C241" s="39" t="str">
        <f>VLOOKUP($A241,'Headcount Table'!$A$3:$D$146,3,)</f>
        <v>TBD MANAGER 1</v>
      </c>
      <c r="D241" s="39" t="str">
        <f>VLOOKUP($A241,'Headcount Table'!$A$3:$D$146,4,)</f>
        <v>MISHRA, DIVYANSHU</v>
      </c>
    </row>
    <row r="242" spans="1:4">
      <c r="A242" s="38">
        <v>374638</v>
      </c>
      <c r="B242" s="39" t="str">
        <f>VLOOKUP($A242,'Headcount Table'!$A$3:$D$146,2,)</f>
        <v>Gopal, Sujith</v>
      </c>
      <c r="C242" s="39" t="str">
        <f>VLOOKUP($A242,'Headcount Table'!$A$3:$D$146,3,)</f>
        <v>TBD MANAGER 1</v>
      </c>
      <c r="D242" s="39" t="str">
        <f>VLOOKUP($A242,'Headcount Table'!$A$3:$D$146,4,)</f>
        <v>MISHRA, DIVYANSHU</v>
      </c>
    </row>
    <row r="243" spans="1:4">
      <c r="A243" s="38">
        <v>328837</v>
      </c>
      <c r="B243" s="39" t="str">
        <f>VLOOKUP($A243,'Headcount Table'!$A$3:$D$146,2,)</f>
        <v>Thomas, Tessith Abraham</v>
      </c>
      <c r="C243" s="39" t="str">
        <f>VLOOKUP($A243,'Headcount Table'!$A$3:$D$146,3,)</f>
        <v>TBD MANAGER 1</v>
      </c>
      <c r="D243" s="39" t="str">
        <f>VLOOKUP($A243,'Headcount Table'!$A$3:$D$146,4,)</f>
        <v>MISHRA, DIVYANSHU</v>
      </c>
    </row>
    <row r="244" spans="1:4">
      <c r="A244" s="38">
        <v>840311</v>
      </c>
      <c r="B244" s="39" t="str">
        <f>VLOOKUP($A244,'Headcount Table'!$A$3:$D$146,2,)</f>
        <v>T Patil, Yuvaraj</v>
      </c>
      <c r="C244" s="39" t="str">
        <f>VLOOKUP($A244,'Headcount Table'!$A$3:$D$146,3,)</f>
        <v>TBD MANAGER 1</v>
      </c>
      <c r="D244" s="39" t="str">
        <f>VLOOKUP($A244,'Headcount Table'!$A$3:$D$146,4,)</f>
        <v>MISHRA, DIVYANSHU</v>
      </c>
    </row>
    <row r="245" spans="1:4">
      <c r="A245" s="38">
        <v>373596</v>
      </c>
      <c r="B245" s="39" t="str">
        <f>VLOOKUP($A245,'Headcount Table'!$A$3:$D$146,2,)</f>
        <v>Kala, R</v>
      </c>
      <c r="C245" s="39" t="str">
        <f>VLOOKUP($A245,'Headcount Table'!$A$3:$D$146,3,)</f>
        <v>TBD MANAGER 1</v>
      </c>
      <c r="D245" s="39" t="str">
        <f>VLOOKUP($A245,'Headcount Table'!$A$3:$D$146,4,)</f>
        <v>MISHRA, DIVYANSHU</v>
      </c>
    </row>
    <row r="246" spans="1:4">
      <c r="A246" s="38">
        <v>373534</v>
      </c>
      <c r="B246" s="39" t="str">
        <f>VLOOKUP($A246,'Headcount Table'!$A$3:$D$146,2,)</f>
        <v>Raghavendra, NJ</v>
      </c>
      <c r="C246" s="39" t="str">
        <f>VLOOKUP($A246,'Headcount Table'!$A$3:$D$146,3,)</f>
        <v>TBD MANAGER 1</v>
      </c>
      <c r="D246" s="39" t="str">
        <f>VLOOKUP($A246,'Headcount Table'!$A$3:$D$146,4,)</f>
        <v>MISHRA, DIVYANSHU</v>
      </c>
    </row>
    <row r="247" spans="1:4">
      <c r="A247" s="38">
        <v>373467</v>
      </c>
      <c r="B247" s="39" t="str">
        <f>VLOOKUP($A247,'Headcount Table'!$A$3:$D$146,2,)</f>
        <v>Jamuna, G</v>
      </c>
      <c r="C247" s="39" t="str">
        <f>VLOOKUP($A247,'Headcount Table'!$A$3:$D$146,3,)</f>
        <v>TBD MANAGER 1</v>
      </c>
      <c r="D247" s="39" t="str">
        <f>VLOOKUP($A247,'Headcount Table'!$A$3:$D$146,4,)</f>
        <v>MISHRA, DIVYANSHU</v>
      </c>
    </row>
    <row r="248" spans="1:4">
      <c r="A248" s="38">
        <v>374166</v>
      </c>
      <c r="B248" s="39" t="str">
        <f>VLOOKUP($A248,'Headcount Table'!$A$3:$D$146,2,)</f>
        <v>Athif, Mohammed</v>
      </c>
      <c r="C248" s="39" t="str">
        <f>VLOOKUP($A248,'Headcount Table'!$A$3:$D$146,3,)</f>
        <v>TBD MANAGER 1</v>
      </c>
      <c r="D248" s="39" t="str">
        <f>VLOOKUP($A248,'Headcount Table'!$A$3:$D$146,4,)</f>
        <v>MISHRA, DIVYANSHU</v>
      </c>
    </row>
    <row r="249" spans="1:4">
      <c r="A249" s="38">
        <v>840311</v>
      </c>
      <c r="B249" s="39" t="str">
        <f>VLOOKUP($A249,'Headcount Table'!$A$3:$D$146,2,)</f>
        <v>T Patil, Yuvaraj</v>
      </c>
      <c r="C249" s="39" t="str">
        <f>VLOOKUP($A249,'Headcount Table'!$A$3:$D$146,3,)</f>
        <v>TBD MANAGER 1</v>
      </c>
      <c r="D249" s="39" t="str">
        <f>VLOOKUP($A249,'Headcount Table'!$A$3:$D$146,4,)</f>
        <v>MISHRA, DIVYANSHU</v>
      </c>
    </row>
    <row r="250" spans="1:4">
      <c r="A250" s="38">
        <v>373596</v>
      </c>
      <c r="B250" s="39" t="str">
        <f>VLOOKUP($A250,'Headcount Table'!$A$3:$D$146,2,)</f>
        <v>Kala, R</v>
      </c>
      <c r="C250" s="39" t="str">
        <f>VLOOKUP($A250,'Headcount Table'!$A$3:$D$146,3,)</f>
        <v>TBD MANAGER 1</v>
      </c>
      <c r="D250" s="39" t="str">
        <f>VLOOKUP($A250,'Headcount Table'!$A$3:$D$146,4,)</f>
        <v>MISHRA, DIVYANSHU</v>
      </c>
    </row>
    <row r="251" spans="1:4">
      <c r="A251" s="38">
        <v>373534</v>
      </c>
      <c r="B251" s="39" t="str">
        <f>VLOOKUP($A251,'Headcount Table'!$A$3:$D$146,2,)</f>
        <v>Raghavendra, NJ</v>
      </c>
      <c r="C251" s="39" t="str">
        <f>VLOOKUP($A251,'Headcount Table'!$A$3:$D$146,3,)</f>
        <v>TBD MANAGER 1</v>
      </c>
      <c r="D251" s="39" t="str">
        <f>VLOOKUP($A251,'Headcount Table'!$A$3:$D$146,4,)</f>
        <v>MISHRA, DIVYANSHU</v>
      </c>
    </row>
    <row r="252" spans="1:4">
      <c r="A252" s="38">
        <v>373467</v>
      </c>
      <c r="B252" s="39" t="str">
        <f>VLOOKUP($A252,'Headcount Table'!$A$3:$D$146,2,)</f>
        <v>Jamuna, G</v>
      </c>
      <c r="C252" s="39" t="str">
        <f>VLOOKUP($A252,'Headcount Table'!$A$3:$D$146,3,)</f>
        <v>TBD MANAGER 1</v>
      </c>
      <c r="D252" s="39" t="str">
        <f>VLOOKUP($A252,'Headcount Table'!$A$3:$D$146,4,)</f>
        <v>MISHRA, DIVYANSHU</v>
      </c>
    </row>
    <row r="253" spans="1:4">
      <c r="A253" s="38">
        <v>374638</v>
      </c>
      <c r="B253" s="39" t="str">
        <f>VLOOKUP($A253,'Headcount Table'!$A$3:$D$146,2,)</f>
        <v>Gopal, Sujith</v>
      </c>
      <c r="C253" s="39" t="str">
        <f>VLOOKUP($A253,'Headcount Table'!$A$3:$D$146,3,)</f>
        <v>TBD MANAGER 1</v>
      </c>
      <c r="D253" s="39" t="str">
        <f>VLOOKUP($A253,'Headcount Table'!$A$3:$D$146,4,)</f>
        <v>MISHRA, DIVYANSHU</v>
      </c>
    </row>
    <row r="254" spans="1:4">
      <c r="A254" s="38">
        <v>374166</v>
      </c>
      <c r="B254" s="39" t="str">
        <f>VLOOKUP($A254,'Headcount Table'!$A$3:$D$146,2,)</f>
        <v>Athif, Mohammed</v>
      </c>
      <c r="C254" s="39" t="str">
        <f>VLOOKUP($A254,'Headcount Table'!$A$3:$D$146,3,)</f>
        <v>TBD MANAGER 1</v>
      </c>
      <c r="D254" s="39" t="str">
        <f>VLOOKUP($A254,'Headcount Table'!$A$3:$D$146,4,)</f>
        <v>MISHRA, DIVYANSHU</v>
      </c>
    </row>
    <row r="255" spans="1:4">
      <c r="A255" s="38">
        <v>328837</v>
      </c>
      <c r="B255" s="39" t="str">
        <f>VLOOKUP($A255,'Headcount Table'!$A$3:$D$146,2,)</f>
        <v>Thomas, Tessith Abraham</v>
      </c>
      <c r="C255" s="39" t="str">
        <f>VLOOKUP($A255,'Headcount Table'!$A$3:$D$146,3,)</f>
        <v>TBD MANAGER 1</v>
      </c>
      <c r="D255" s="39" t="str">
        <f>VLOOKUP($A255,'Headcount Table'!$A$3:$D$146,4,)</f>
        <v>MISHRA, DIVYANSHU</v>
      </c>
    </row>
    <row r="256" spans="1:4">
      <c r="A256" s="38">
        <v>591003</v>
      </c>
      <c r="B256" s="39" t="str">
        <f>VLOOKUP($A256,'Headcount Table'!$A$3:$D$146,2,)</f>
        <v>Devarajan, Cecil</v>
      </c>
      <c r="C256" s="39" t="str">
        <f>VLOOKUP($A256,'Headcount Table'!$A$3:$D$146,3,)</f>
        <v>TBD MANAGER 1</v>
      </c>
      <c r="D256" s="39" t="str">
        <f>VLOOKUP($A256,'Headcount Table'!$A$3:$D$146,4,)</f>
        <v>MISHRA, DIVYANSHU</v>
      </c>
    </row>
    <row r="257" spans="1:4">
      <c r="A257" s="38">
        <v>378482</v>
      </c>
      <c r="B257" s="39" t="str">
        <f>VLOOKUP($A257,'Headcount Table'!$A$3:$D$146,2,)</f>
        <v>Babu, N</v>
      </c>
      <c r="C257" s="39" t="str">
        <f>VLOOKUP($A257,'Headcount Table'!$A$3:$D$146,3,)</f>
        <v>TBD MANAGER 1</v>
      </c>
      <c r="D257" s="39" t="str">
        <f>VLOOKUP($A257,'Headcount Table'!$A$3:$D$146,4,)</f>
        <v>MISHRA, DIVYANSHU</v>
      </c>
    </row>
    <row r="258" spans="1:4">
      <c r="A258" s="38">
        <v>372878</v>
      </c>
      <c r="B258" s="39" t="str">
        <f>VLOOKUP($A258,'Headcount Table'!$A$3:$D$146,2,)</f>
        <v>Cherian, Susana</v>
      </c>
      <c r="C258" s="39" t="str">
        <f>VLOOKUP($A258,'Headcount Table'!$A$3:$D$146,3,)</f>
        <v>TBD MANAGER 1</v>
      </c>
      <c r="D258" s="39" t="str">
        <f>VLOOKUP($A258,'Headcount Table'!$A$3:$D$146,4,)</f>
        <v>MISHRA, DIVYANSHU</v>
      </c>
    </row>
    <row r="259" spans="1:4">
      <c r="A259" s="38">
        <v>378057</v>
      </c>
      <c r="B259" s="39" t="str">
        <f>VLOOKUP($A259,'Headcount Table'!$A$3:$D$146,2,)</f>
        <v>H, ARAVIND</v>
      </c>
      <c r="C259" s="39" t="str">
        <f>VLOOKUP($A259,'Headcount Table'!$A$3:$D$146,3,)</f>
        <v>VIJAYARAM, JAGADISH</v>
      </c>
      <c r="D259" s="39" t="str">
        <f>VLOOKUP($A259,'Headcount Table'!$A$3:$D$146,4,)</f>
        <v>B, SRIRAM</v>
      </c>
    </row>
    <row r="260" spans="1:4">
      <c r="A260" s="38">
        <v>326735</v>
      </c>
      <c r="B260" s="39" t="str">
        <f>VLOOKUP($A260,'Headcount Table'!$A$3:$D$146,2,)</f>
        <v>Gurupur, Gurudatta</v>
      </c>
      <c r="C260" s="39" t="str">
        <f>VLOOKUP($A260,'Headcount Table'!$A$3:$D$146,3,)</f>
        <v>VIJAYARAM, JAGADISH</v>
      </c>
      <c r="D260" s="39" t="str">
        <f>VLOOKUP($A260,'Headcount Table'!$A$3:$D$146,4,)</f>
        <v>B, SRIRAM</v>
      </c>
    </row>
    <row r="261" spans="1:4">
      <c r="A261" s="38">
        <v>839473</v>
      </c>
      <c r="B261" s="39" t="str">
        <f>VLOOKUP($A261,'Headcount Table'!$A$3:$D$146,2,)</f>
        <v>Shetty, Deepak</v>
      </c>
      <c r="C261" s="39" t="str">
        <f>VLOOKUP($A261,'Headcount Table'!$A$3:$D$146,3,)</f>
        <v>VISWANATHAN, SHIVAKUMAR</v>
      </c>
      <c r="D261" s="39" t="str">
        <f>VLOOKUP($A261,'Headcount Table'!$A$3:$D$146,4,)</f>
        <v>MISHRA, DIVYANSHU</v>
      </c>
    </row>
    <row r="262" spans="1:4">
      <c r="A262" s="38">
        <v>379593</v>
      </c>
      <c r="B262" s="39" t="str">
        <f>VLOOKUP($A262,'Headcount Table'!$A$3:$D$146,2,)</f>
        <v>Choudhury, Summit</v>
      </c>
      <c r="C262" s="39" t="str">
        <f>VLOOKUP($A262,'Headcount Table'!$A$3:$D$146,3,)</f>
        <v>VISWANATHAN, SHIVAKUMAR</v>
      </c>
      <c r="D262" s="39" t="str">
        <f>VLOOKUP($A262,'Headcount Table'!$A$3:$D$146,4,)</f>
        <v>MISHRA, DIVYANSHU</v>
      </c>
    </row>
    <row r="263" spans="1:4">
      <c r="A263" s="38">
        <v>592072</v>
      </c>
      <c r="B263" s="39" t="str">
        <f>VLOOKUP($A263,'Headcount Table'!$A$3:$D$146,2,)</f>
        <v>N, Rashmi</v>
      </c>
      <c r="C263" s="39" t="str">
        <f>VLOOKUP($A263,'Headcount Table'!$A$3:$D$146,3,)</f>
        <v>VISWANATHAN, SHIVAKUMAR</v>
      </c>
      <c r="D263" s="39" t="str">
        <f>VLOOKUP($A263,'Headcount Table'!$A$3:$D$146,4,)</f>
        <v>MISHRA, DIVYANSHU</v>
      </c>
    </row>
    <row r="264" spans="1:4">
      <c r="A264" s="38">
        <v>591198</v>
      </c>
      <c r="B264" s="39" t="str">
        <f>VLOOKUP($A264,'Headcount Table'!$A$3:$D$146,2,)</f>
        <v>Faby, Sebastian</v>
      </c>
      <c r="C264" s="39" t="str">
        <f>VLOOKUP($A264,'Headcount Table'!$A$3:$D$146,3,)</f>
        <v>VISWANATHAN, SHIVAKUMAR</v>
      </c>
      <c r="D264" s="39" t="str">
        <f>VLOOKUP($A264,'Headcount Table'!$A$3:$D$146,4,)</f>
        <v>MISHRA, DIVYANSHU</v>
      </c>
    </row>
    <row r="265" spans="1:4">
      <c r="A265" s="38">
        <v>590912</v>
      </c>
      <c r="B265" s="39" t="str">
        <f>VLOOKUP($A265,'Headcount Table'!$A$3:$D$146,2,)</f>
        <v>C, Konika</v>
      </c>
      <c r="C265" s="39" t="str">
        <f>VLOOKUP($A265,'Headcount Table'!$A$3:$D$146,3,)</f>
        <v>VISWANATHAN, SHIVAKUMAR</v>
      </c>
      <c r="D265" s="39" t="str">
        <f>VLOOKUP($A265,'Headcount Table'!$A$3:$D$146,4,)</f>
        <v>MISHRA, DIVYANSHU</v>
      </c>
    </row>
    <row r="266" spans="1:4">
      <c r="A266" s="38">
        <v>590653</v>
      </c>
      <c r="B266" s="39" t="str">
        <f>VLOOKUP($A266,'Headcount Table'!$A$3:$D$146,2,)</f>
        <v>Balakrishnan, Prabha</v>
      </c>
      <c r="C266" s="39" t="str">
        <f>VLOOKUP($A266,'Headcount Table'!$A$3:$D$146,3,)</f>
        <v>VISWANATHAN, SHIVAKUMAR</v>
      </c>
      <c r="D266" s="39" t="str">
        <f>VLOOKUP($A266,'Headcount Table'!$A$3:$D$146,4,)</f>
        <v>MISHRA, DIVYANSHU</v>
      </c>
    </row>
    <row r="267" spans="1:4">
      <c r="A267" s="38">
        <v>817509</v>
      </c>
      <c r="B267" s="39" t="str">
        <f>VLOOKUP($A267,'Headcount Table'!$A$3:$D$146,2,)</f>
        <v>Baskaran, Murugan</v>
      </c>
      <c r="C267" s="39" t="str">
        <f>VLOOKUP($A267,'Headcount Table'!$A$3:$D$146,3,)</f>
        <v>VISWANATHAN, SHIVAKUMAR</v>
      </c>
      <c r="D267" s="39" t="str">
        <f>VLOOKUP($A267,'Headcount Table'!$A$3:$D$146,4,)</f>
        <v>MISHRA, DIVYANSHU</v>
      </c>
    </row>
    <row r="268" spans="1:4">
      <c r="A268" s="38">
        <v>817455</v>
      </c>
      <c r="B268" s="39" t="str">
        <f>VLOOKUP($A268,'Headcount Table'!$A$3:$D$146,2,)</f>
        <v>H, Divya</v>
      </c>
      <c r="C268" s="39" t="str">
        <f>VLOOKUP($A268,'Headcount Table'!$A$3:$D$146,3,)</f>
        <v>VISWANATHAN, SHIVAKUMAR</v>
      </c>
      <c r="D268" s="39" t="str">
        <f>VLOOKUP($A268,'Headcount Table'!$A$3:$D$146,4,)</f>
        <v>MISHRA, DIVYANSHU</v>
      </c>
    </row>
    <row r="269" spans="1:4">
      <c r="A269" s="38">
        <v>810325</v>
      </c>
      <c r="B269" s="39" t="str">
        <f>VLOOKUP($A269,'Headcount Table'!$A$3:$D$146,2,)</f>
        <v>Kashyap A, Prajwal</v>
      </c>
      <c r="C269" s="39" t="str">
        <f>VLOOKUP($A269,'Headcount Table'!$A$3:$D$146,3,)</f>
        <v>VISWANATHAN, SHIVAKUMAR</v>
      </c>
      <c r="D269" s="39" t="str">
        <f>VLOOKUP($A269,'Headcount Table'!$A$3:$D$146,4,)</f>
        <v>MISHRA, DIVYANSHU</v>
      </c>
    </row>
    <row r="270" spans="1:4">
      <c r="A270" s="38">
        <v>379840</v>
      </c>
      <c r="B270" s="39" t="str">
        <f>VLOOKUP($A270,'Headcount Table'!$A$3:$D$146,2,)</f>
        <v>Suresh, Ashwin</v>
      </c>
      <c r="C270" s="39" t="str">
        <f>VLOOKUP($A270,'Headcount Table'!$A$3:$D$146,3,)</f>
        <v>VISWANATHAN, SHIVAKUMAR</v>
      </c>
      <c r="D270" s="39" t="str">
        <f>VLOOKUP($A270,'Headcount Table'!$A$3:$D$146,4,)</f>
        <v>MISHRA, DIVYANSHU</v>
      </c>
    </row>
    <row r="271" spans="1:4">
      <c r="A271" s="38">
        <v>372351</v>
      </c>
      <c r="B271" s="39" t="str">
        <f>VLOOKUP($A271,'Headcount Table'!$A$3:$D$146,2,)</f>
        <v>Krishthuraj Dinesh, Anand</v>
      </c>
      <c r="C271" s="39" t="str">
        <f>VLOOKUP($A271,'Headcount Table'!$A$3:$D$146,3,)</f>
        <v>VISWANATHAN, SHIVAKUMAR</v>
      </c>
      <c r="D271" s="39" t="str">
        <f>VLOOKUP($A271,'Headcount Table'!$A$3:$D$146,4,)</f>
        <v>MISHRA, DIVYANSHU</v>
      </c>
    </row>
    <row r="272" spans="1:4">
      <c r="A272" s="38">
        <v>818310</v>
      </c>
      <c r="B272" s="39" t="str">
        <f>VLOOKUP($A272,'Headcount Table'!$A$3:$D$146,2,)</f>
        <v>Mohan Rao, Jagan</v>
      </c>
      <c r="C272" s="39" t="str">
        <f>VLOOKUP($A272,'Headcount Table'!$A$3:$D$146,3,)</f>
        <v>VISWANATHAN, SHIVAKUMAR</v>
      </c>
      <c r="D272" s="39" t="str">
        <f>VLOOKUP($A272,'Headcount Table'!$A$3:$D$146,4,)</f>
        <v>MISHRA, DIVYANSHU</v>
      </c>
    </row>
    <row r="273" spans="1:4">
      <c r="A273" s="38">
        <v>591351</v>
      </c>
      <c r="B273" s="39" t="str">
        <f>VLOOKUP($A273,'Headcount Table'!$A$3:$D$146,2,)</f>
        <v>VIJAYANATH, NISHA</v>
      </c>
      <c r="C273" s="39" t="str">
        <f>VLOOKUP($A273,'Headcount Table'!$A$3:$D$146,3,)</f>
        <v>VISWANATHAN, SHIVAKUMAR</v>
      </c>
      <c r="D273" s="39" t="str">
        <f>VLOOKUP($A273,'Headcount Table'!$A$3:$D$146,4,)</f>
        <v>MISHRA, DIVYANSHU</v>
      </c>
    </row>
    <row r="274" spans="1:4">
      <c r="A274" s="38">
        <v>373187</v>
      </c>
      <c r="B274" s="39" t="str">
        <f>VLOOKUP($A274,'Headcount Table'!$A$3:$D$146,2,)</f>
        <v>RASHINKAR, GOURI</v>
      </c>
      <c r="C274" s="39" t="str">
        <f>VLOOKUP($A274,'Headcount Table'!$A$3:$D$146,3,)</f>
        <v>VISWANATHAN, SHIVAKUMAR</v>
      </c>
      <c r="D274" s="39" t="str">
        <f>VLOOKUP($A274,'Headcount Table'!$A$3:$D$146,4,)</f>
        <v>MISHRA, DIVYANSHU</v>
      </c>
    </row>
    <row r="275" spans="1:4">
      <c r="A275" s="38">
        <v>818310</v>
      </c>
      <c r="B275" s="39" t="str">
        <f>VLOOKUP($A275,'Headcount Table'!$A$3:$D$146,2,)</f>
        <v>Mohan Rao, Jagan</v>
      </c>
      <c r="C275" s="39" t="str">
        <f>VLOOKUP($A275,'Headcount Table'!$A$3:$D$146,3,)</f>
        <v>VISWANATHAN, SHIVAKUMAR</v>
      </c>
      <c r="D275" s="39" t="str">
        <f>VLOOKUP($A275,'Headcount Table'!$A$3:$D$146,4,)</f>
        <v>MISHRA, DIVYANSHU</v>
      </c>
    </row>
    <row r="276" spans="1:4">
      <c r="A276" s="38">
        <v>817509</v>
      </c>
      <c r="B276" s="39" t="str">
        <f>VLOOKUP($A276,'Headcount Table'!$A$3:$D$146,2,)</f>
        <v>Baskaran, Murugan</v>
      </c>
      <c r="C276" s="39" t="str">
        <f>VLOOKUP($A276,'Headcount Table'!$A$3:$D$146,3,)</f>
        <v>VISWANATHAN, SHIVAKUMAR</v>
      </c>
      <c r="D276" s="39" t="str">
        <f>VLOOKUP($A276,'Headcount Table'!$A$3:$D$146,4,)</f>
        <v>MISHRA, DIVYANSHU</v>
      </c>
    </row>
    <row r="277" spans="1:4">
      <c r="A277" s="38">
        <v>591351</v>
      </c>
      <c r="B277" s="39" t="str">
        <f>VLOOKUP($A277,'Headcount Table'!$A$3:$D$146,2,)</f>
        <v>VIJAYANATH, NISHA</v>
      </c>
      <c r="C277" s="39" t="str">
        <f>VLOOKUP($A277,'Headcount Table'!$A$3:$D$146,3,)</f>
        <v>VISWANATHAN, SHIVAKUMAR</v>
      </c>
      <c r="D277" s="39" t="str">
        <f>VLOOKUP($A277,'Headcount Table'!$A$3:$D$146,4,)</f>
        <v>MISHRA, DIVYANSHU</v>
      </c>
    </row>
    <row r="278" spans="1:4">
      <c r="A278" s="38">
        <v>592072</v>
      </c>
      <c r="B278" s="39" t="str">
        <f>VLOOKUP($A278,'Headcount Table'!$A$3:$D$146,2,)</f>
        <v>N, Rashmi</v>
      </c>
      <c r="C278" s="39" t="str">
        <f>VLOOKUP($A278,'Headcount Table'!$A$3:$D$146,3,)</f>
        <v>VISWANATHAN, SHIVAKUMAR</v>
      </c>
      <c r="D278" s="39" t="str">
        <f>VLOOKUP($A278,'Headcount Table'!$A$3:$D$146,4,)</f>
        <v>MISHRA, DIVYANSHU</v>
      </c>
    </row>
    <row r="279" spans="1:4">
      <c r="A279" s="38">
        <v>590653</v>
      </c>
      <c r="B279" s="39" t="str">
        <f>VLOOKUP($A279,'Headcount Table'!$A$3:$D$146,2,)</f>
        <v>Balakrishnan, Prabha</v>
      </c>
      <c r="C279" s="39" t="str">
        <f>VLOOKUP($A279,'Headcount Table'!$A$3:$D$146,3,)</f>
        <v>VISWANATHAN, SHIVAKUMAR</v>
      </c>
      <c r="D279" s="39" t="str">
        <f>VLOOKUP($A279,'Headcount Table'!$A$3:$D$146,4,)</f>
        <v>MISHRA, DIVYANSHU</v>
      </c>
    </row>
    <row r="280" spans="1:4">
      <c r="A280" s="38">
        <v>373187</v>
      </c>
      <c r="B280" s="39" t="str">
        <f>VLOOKUP($A280,'Headcount Table'!$A$3:$D$146,2,)</f>
        <v>RASHINKAR, GOURI</v>
      </c>
      <c r="C280" s="39" t="str">
        <f>VLOOKUP($A280,'Headcount Table'!$A$3:$D$146,3,)</f>
        <v>VISWANATHAN, SHIVAKUMAR</v>
      </c>
      <c r="D280" s="39" t="str">
        <f>VLOOKUP($A280,'Headcount Table'!$A$3:$D$146,4,)</f>
        <v>MISHRA, DIVYANSHU</v>
      </c>
    </row>
    <row r="281" spans="1:4">
      <c r="A281" s="38">
        <v>810325</v>
      </c>
      <c r="B281" s="39" t="str">
        <f>VLOOKUP($A281,'Headcount Table'!$A$3:$D$146,2,)</f>
        <v>Kashyap A, Prajwal</v>
      </c>
      <c r="C281" s="39" t="str">
        <f>VLOOKUP($A281,'Headcount Table'!$A$3:$D$146,3,)</f>
        <v>VISWANATHAN, SHIVAKUMAR</v>
      </c>
      <c r="D281" s="39" t="str">
        <f>VLOOKUP($A281,'Headcount Table'!$A$3:$D$146,4,)</f>
        <v>MISHRA, DIVYANSHU</v>
      </c>
    </row>
    <row r="282" spans="1:4">
      <c r="A282" s="38">
        <v>590653</v>
      </c>
      <c r="B282" s="39" t="str">
        <f>VLOOKUP($A282,'Headcount Table'!$A$3:$D$146,2,)</f>
        <v>Balakrishnan, Prabha</v>
      </c>
      <c r="C282" s="39" t="str">
        <f>VLOOKUP($A282,'Headcount Table'!$A$3:$D$146,3,)</f>
        <v>VISWANATHAN, SHIVAKUMAR</v>
      </c>
      <c r="D282" s="39" t="str">
        <f>VLOOKUP($A282,'Headcount Table'!$A$3:$D$146,4,)</f>
        <v>MISHRA, DIVYANSHU</v>
      </c>
    </row>
    <row r="283" spans="1:4">
      <c r="A283" s="38">
        <v>379840</v>
      </c>
      <c r="B283" s="39" t="str">
        <f>VLOOKUP($A283,'Headcount Table'!$A$3:$D$146,2,)</f>
        <v>Suresh, Ashwin</v>
      </c>
      <c r="C283" s="39" t="str">
        <f>VLOOKUP($A283,'Headcount Table'!$A$3:$D$146,3,)</f>
        <v>VISWANATHAN, SHIVAKUMAR</v>
      </c>
      <c r="D283" s="39" t="str">
        <f>VLOOKUP($A283,'Headcount Table'!$A$3:$D$146,4,)</f>
        <v>MISHRA, DIVYANSHU</v>
      </c>
    </row>
    <row r="284" spans="1:4">
      <c r="A284" s="38">
        <v>372351</v>
      </c>
      <c r="B284" s="39" t="str">
        <f>VLOOKUP($A284,'Headcount Table'!$A$3:$D$146,2,)</f>
        <v>Krishthuraj Dinesh, Anand</v>
      </c>
      <c r="C284" s="39" t="str">
        <f>VLOOKUP($A284,'Headcount Table'!$A$3:$D$146,3,)</f>
        <v>VISWANATHAN, SHIVAKUMAR</v>
      </c>
      <c r="D284" s="39" t="str">
        <f>VLOOKUP($A284,'Headcount Table'!$A$3:$D$146,4,)</f>
        <v>MISHRA, DIVYANSHU</v>
      </c>
    </row>
    <row r="285" spans="1:4">
      <c r="A285" s="38">
        <v>839473</v>
      </c>
      <c r="B285" s="39" t="str">
        <f>VLOOKUP($A285,'Headcount Table'!$A$3:$D$146,2,)</f>
        <v>Shetty, Deepak</v>
      </c>
      <c r="C285" s="39" t="str">
        <f>VLOOKUP($A285,'Headcount Table'!$A$3:$D$146,3,)</f>
        <v>VISWANATHAN, SHIVAKUMAR</v>
      </c>
      <c r="D285" s="39" t="str">
        <f>VLOOKUP($A285,'Headcount Table'!$A$3:$D$146,4,)</f>
        <v>MISHRA, DIVYANSHU</v>
      </c>
    </row>
    <row r="286" spans="1:4">
      <c r="A286" s="38">
        <v>817455</v>
      </c>
      <c r="B286" s="39" t="str">
        <f>VLOOKUP($A286,'Headcount Table'!$A$3:$D$146,2,)</f>
        <v>H, Divya</v>
      </c>
      <c r="C286" s="39" t="str">
        <f>VLOOKUP($A286,'Headcount Table'!$A$3:$D$146,3,)</f>
        <v>VISWANATHAN, SHIVAKUMAR</v>
      </c>
      <c r="D286" s="39" t="str">
        <f>VLOOKUP($A286,'Headcount Table'!$A$3:$D$146,4,)</f>
        <v>MISHRA, DIVYANSHU</v>
      </c>
    </row>
    <row r="287" spans="1:4">
      <c r="A287" s="38">
        <v>592072</v>
      </c>
      <c r="B287" s="39" t="str">
        <f>VLOOKUP($A287,'Headcount Table'!$A$3:$D$146,2,)</f>
        <v>N, Rashmi</v>
      </c>
      <c r="C287" s="39" t="str">
        <f>VLOOKUP($A287,'Headcount Table'!$A$3:$D$146,3,)</f>
        <v>VISWANATHAN, SHIVAKUMAR</v>
      </c>
      <c r="D287" s="39" t="str">
        <f>VLOOKUP($A287,'Headcount Table'!$A$3:$D$146,4,)</f>
        <v>MISHRA, DIVYANSHU</v>
      </c>
    </row>
    <row r="288" spans="1:4">
      <c r="A288" s="38">
        <v>591198</v>
      </c>
      <c r="B288" s="39" t="str">
        <f>VLOOKUP($A288,'Headcount Table'!$A$3:$D$146,2,)</f>
        <v>Faby, Sebastian</v>
      </c>
      <c r="C288" s="39" t="str">
        <f>VLOOKUP($A288,'Headcount Table'!$A$3:$D$146,3,)</f>
        <v>VISWANATHAN, SHIVAKUMAR</v>
      </c>
      <c r="D288" s="39" t="str">
        <f>VLOOKUP($A288,'Headcount Table'!$A$3:$D$146,4,)</f>
        <v>MISHRA, DIVYANSHU</v>
      </c>
    </row>
    <row r="289" spans="1:4">
      <c r="A289" s="38">
        <v>590912</v>
      </c>
      <c r="B289" s="39" t="str">
        <f>VLOOKUP($A289,'Headcount Table'!$A$3:$D$146,2,)</f>
        <v>C, Konika</v>
      </c>
      <c r="C289" s="39" t="str">
        <f>VLOOKUP($A289,'Headcount Table'!$A$3:$D$146,3,)</f>
        <v>VISWANATHAN, SHIVAKUMAR</v>
      </c>
      <c r="D289" s="39" t="str">
        <f>VLOOKUP($A289,'Headcount Table'!$A$3:$D$146,4,)</f>
        <v>MISHRA, DIVYANSHU</v>
      </c>
    </row>
    <row r="290" spans="1:4">
      <c r="A290" s="38">
        <v>379840</v>
      </c>
      <c r="B290" s="39" t="str">
        <f>VLOOKUP($A290,'Headcount Table'!$A$3:$D$146,2,)</f>
        <v>Suresh, Ashwin</v>
      </c>
      <c r="C290" s="39" t="str">
        <f>VLOOKUP($A290,'Headcount Table'!$A$3:$D$146,3,)</f>
        <v>VISWANATHAN, SHIVAKUMAR</v>
      </c>
      <c r="D290" s="39" t="str">
        <f>VLOOKUP($A290,'Headcount Table'!$A$3:$D$146,4,)</f>
        <v>MISHRA, DIVYANSHU</v>
      </c>
    </row>
    <row r="291" spans="1:4">
      <c r="A291" s="38">
        <v>379593</v>
      </c>
      <c r="B291" s="39" t="str">
        <f>VLOOKUP($A291,'Headcount Table'!$A$3:$D$146,2,)</f>
        <v>Choudhury, Summit</v>
      </c>
      <c r="C291" s="39" t="str">
        <f>VLOOKUP($A291,'Headcount Table'!$A$3:$D$146,3,)</f>
        <v>VISWANATHAN, SHIVAKUMAR</v>
      </c>
      <c r="D291" s="39" t="str">
        <f>VLOOKUP($A291,'Headcount Table'!$A$3:$D$146,4,)</f>
        <v>MISHRA, DIVYANSHU</v>
      </c>
    </row>
  </sheetData>
  <mergeCells count="1">
    <mergeCell ref="A1: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0FBC2-D63A-44B9-9449-736D8B59301E}">
  <dimension ref="A3:I26"/>
  <sheetViews>
    <sheetView workbookViewId="0">
      <selection activeCell="L2" sqref="L2"/>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61" t="s">
        <v>192</v>
      </c>
      <c r="B4" s="62"/>
      <c r="C4" s="62"/>
      <c r="D4" s="62"/>
      <c r="E4" s="62"/>
      <c r="F4" s="62"/>
      <c r="G4" s="62"/>
      <c r="H4" s="62"/>
      <c r="I4" s="63"/>
    </row>
    <row r="5" spans="1:9">
      <c r="A5" s="64"/>
      <c r="B5" s="65"/>
      <c r="C5" s="65"/>
      <c r="D5" s="65"/>
      <c r="E5" s="65"/>
      <c r="F5" s="65"/>
      <c r="G5" s="65"/>
      <c r="H5" s="65"/>
      <c r="I5" s="66"/>
    </row>
    <row r="6" spans="1:9">
      <c r="A6" s="64"/>
      <c r="B6" s="65"/>
      <c r="C6" s="65"/>
      <c r="D6" s="65"/>
      <c r="E6" s="65"/>
      <c r="F6" s="65"/>
      <c r="G6" s="65"/>
      <c r="H6" s="65"/>
      <c r="I6" s="66"/>
    </row>
    <row r="7" spans="1:9">
      <c r="A7" s="64"/>
      <c r="B7" s="65"/>
      <c r="C7" s="65"/>
      <c r="D7" s="65"/>
      <c r="E7" s="65"/>
      <c r="F7" s="65"/>
      <c r="G7" s="65"/>
      <c r="H7" s="65"/>
      <c r="I7" s="66"/>
    </row>
    <row r="8" spans="1:9" ht="15" thickBot="1">
      <c r="A8" s="67"/>
      <c r="B8" s="68"/>
      <c r="C8" s="68"/>
      <c r="D8" s="68"/>
      <c r="E8" s="68"/>
      <c r="F8" s="68"/>
      <c r="G8" s="68"/>
      <c r="H8" s="68"/>
      <c r="I8" s="69"/>
    </row>
    <row r="14" spans="1:9">
      <c r="A14" s="40" t="s">
        <v>204</v>
      </c>
      <c r="B14" s="40" t="s">
        <v>193</v>
      </c>
      <c r="C14" s="40" t="s">
        <v>194</v>
      </c>
      <c r="D14" s="40" t="s">
        <v>195</v>
      </c>
      <c r="E14" s="40" t="s">
        <v>196</v>
      </c>
      <c r="F14" s="40" t="s">
        <v>197</v>
      </c>
      <c r="G14" s="40" t="s">
        <v>198</v>
      </c>
      <c r="H14" s="40" t="s">
        <v>199</v>
      </c>
      <c r="I14" s="74" t="s">
        <v>203</v>
      </c>
    </row>
    <row r="15" spans="1:9">
      <c r="A15" s="41" t="s">
        <v>205</v>
      </c>
      <c r="B15" s="42">
        <v>2.4168427938808374E-2</v>
      </c>
      <c r="C15" s="42">
        <v>2.9803240740740741E-2</v>
      </c>
      <c r="D15" s="42">
        <v>2.9069855486327449E-2</v>
      </c>
      <c r="E15" s="42">
        <v>3.1534887566137565E-2</v>
      </c>
      <c r="F15" s="42">
        <v>3.3231687752108545E-2</v>
      </c>
      <c r="G15" s="42">
        <v>3.1815843621399172E-2</v>
      </c>
      <c r="H15" s="42">
        <v>3.046342985767083E-2</v>
      </c>
      <c r="I15" s="42">
        <f>AVERAGE(B15:G15)</f>
        <v>2.9937323850920308E-2</v>
      </c>
    </row>
    <row r="16" spans="1:9">
      <c r="A16" s="41" t="s">
        <v>206</v>
      </c>
      <c r="B16" s="42">
        <v>2.4550495262704568E-2</v>
      </c>
      <c r="C16" s="42">
        <v>2.9400115740740741E-2</v>
      </c>
      <c r="D16" s="42">
        <v>3.5468399270482606E-2</v>
      </c>
      <c r="E16" s="42">
        <v>2.9046682098765431E-2</v>
      </c>
      <c r="F16" s="42">
        <v>2.9004252214170693E-2</v>
      </c>
      <c r="G16" s="42">
        <v>3.2294308574879221E-2</v>
      </c>
      <c r="H16" s="42">
        <v>3.0207590483858602E-2</v>
      </c>
      <c r="I16" s="42">
        <f t="shared" ref="I16:I26" si="0">AVERAGE(B16:G16)</f>
        <v>2.9960708860290546E-2</v>
      </c>
    </row>
    <row r="17" spans="1:9">
      <c r="A17" s="41" t="s">
        <v>207</v>
      </c>
      <c r="B17" s="42">
        <v>2.4931561996779386E-2</v>
      </c>
      <c r="C17" s="42">
        <v>2.6817611882716048E-2</v>
      </c>
      <c r="D17" s="42">
        <v>3.7552224480578142E-2</v>
      </c>
      <c r="E17" s="42">
        <v>2.8469484269215455E-2</v>
      </c>
      <c r="F17" s="42">
        <v>2.87100035161744E-2</v>
      </c>
      <c r="G17" s="42">
        <v>2.5321703480589021E-2</v>
      </c>
      <c r="H17" s="42">
        <v>2.904529117933723E-2</v>
      </c>
      <c r="I17" s="42">
        <f t="shared" si="0"/>
        <v>2.8633764937675405E-2</v>
      </c>
    </row>
    <row r="18" spans="1:9">
      <c r="A18" s="41" t="s">
        <v>208</v>
      </c>
      <c r="B18" s="42">
        <v>2.5467388344226582E-2</v>
      </c>
      <c r="C18" s="42">
        <v>3.2617448391013965E-2</v>
      </c>
      <c r="D18" s="42">
        <v>3.0166245791245792E-2</v>
      </c>
      <c r="E18" s="42">
        <v>2.5069198187549248E-2</v>
      </c>
      <c r="F18" s="42">
        <v>2.9642129629629629E-2</v>
      </c>
      <c r="G18" s="42">
        <v>2.7332746478873238E-2</v>
      </c>
      <c r="H18" s="42">
        <v>2.8484569679126132E-2</v>
      </c>
      <c r="I18" s="42">
        <f t="shared" si="0"/>
        <v>2.8382526137089737E-2</v>
      </c>
    </row>
    <row r="19" spans="1:9">
      <c r="A19" s="41" t="s">
        <v>209</v>
      </c>
      <c r="B19" s="42">
        <v>2.4490367383512544E-2</v>
      </c>
      <c r="C19" s="42">
        <v>2.7244300497976968E-2</v>
      </c>
      <c r="D19" s="42">
        <v>2.8568239795918368E-2</v>
      </c>
      <c r="E19" s="42">
        <v>3.1803478157644824E-2</v>
      </c>
      <c r="F19" s="42">
        <v>2.8979226791726792E-2</v>
      </c>
      <c r="G19" s="42">
        <v>2.8072293447293447E-2</v>
      </c>
      <c r="H19" s="42">
        <v>2.8499426242481796E-2</v>
      </c>
      <c r="I19" s="42">
        <f t="shared" si="0"/>
        <v>2.8192984345678823E-2</v>
      </c>
    </row>
    <row r="20" spans="1:9">
      <c r="A20" s="41" t="s">
        <v>210</v>
      </c>
      <c r="B20" s="42">
        <v>2.5582373532068655E-2</v>
      </c>
      <c r="C20" s="42">
        <v>2.4073962784900288E-2</v>
      </c>
      <c r="D20" s="42">
        <v>2.628299474847982E-2</v>
      </c>
      <c r="E20" s="42">
        <v>3.0779172602089268E-2</v>
      </c>
      <c r="F20" s="42">
        <v>3.0522762345679012E-2</v>
      </c>
      <c r="G20" s="42">
        <v>2.3462111536824183E-2</v>
      </c>
      <c r="H20" s="42">
        <v>2.6568874885043059E-2</v>
      </c>
      <c r="I20" s="42">
        <f t="shared" si="0"/>
        <v>2.6783896258340208E-2</v>
      </c>
    </row>
    <row r="21" spans="1:9">
      <c r="A21" s="41" t="s">
        <v>211</v>
      </c>
      <c r="B21" s="42">
        <v>2.2959401709401708E-2</v>
      </c>
      <c r="C21" s="42">
        <v>2.5457508514261387E-2</v>
      </c>
      <c r="D21" s="42">
        <v>3.0746527777777779E-2</v>
      </c>
      <c r="E21" s="42">
        <v>2.8648879142300191E-2</v>
      </c>
      <c r="F21" s="42">
        <v>2.9496935315597286E-2</v>
      </c>
      <c r="G21" s="42">
        <v>2.5203993055555554E-2</v>
      </c>
      <c r="H21" s="42">
        <v>2.7327485957521502E-2</v>
      </c>
      <c r="I21" s="42">
        <f t="shared" si="0"/>
        <v>2.7085540919148981E-2</v>
      </c>
    </row>
    <row r="22" spans="1:9">
      <c r="A22" s="41" t="s">
        <v>212</v>
      </c>
      <c r="B22" s="42">
        <v>2.530545491143317E-2</v>
      </c>
      <c r="C22" s="42">
        <v>3.0196214596949891E-2</v>
      </c>
      <c r="D22" s="42">
        <v>2.7687274948559673E-2</v>
      </c>
      <c r="E22" s="42">
        <v>3.5016953573291605E-2</v>
      </c>
      <c r="F22" s="42">
        <v>2.4404275599128541E-2</v>
      </c>
      <c r="G22" s="42">
        <v>2.9835325832161273E-2</v>
      </c>
      <c r="H22" s="42">
        <v>2.9059627398482821E-2</v>
      </c>
      <c r="I22" s="42">
        <f t="shared" si="0"/>
        <v>2.8740916576920697E-2</v>
      </c>
    </row>
    <row r="23" spans="1:9">
      <c r="A23" s="41" t="s">
        <v>213</v>
      </c>
      <c r="B23" s="42">
        <v>1.8955938697318007E-2</v>
      </c>
      <c r="C23" s="42">
        <v>2.2659286762009536E-2</v>
      </c>
      <c r="D23" s="42">
        <v>3.0019907407407405E-2</v>
      </c>
      <c r="E23" s="42">
        <v>2.8648976909007771E-2</v>
      </c>
      <c r="F23" s="42">
        <v>2.8203635620915036E-2</v>
      </c>
      <c r="G23" s="42">
        <v>2.7791770315091214E-2</v>
      </c>
      <c r="H23" s="42">
        <v>2.658020475939122E-2</v>
      </c>
      <c r="I23" s="42">
        <f t="shared" si="0"/>
        <v>2.6046585951958166E-2</v>
      </c>
    </row>
    <row r="24" spans="1:9">
      <c r="A24" s="41" t="s">
        <v>214</v>
      </c>
      <c r="B24" s="42">
        <v>2.7745861391694722E-2</v>
      </c>
      <c r="C24" s="42">
        <v>2.7162296642436828E-2</v>
      </c>
      <c r="D24" s="42">
        <v>3.3400046816479401E-2</v>
      </c>
      <c r="E24" s="42">
        <v>3.310347945601852E-2</v>
      </c>
      <c r="F24" s="42">
        <v>2.5282180958132044E-2</v>
      </c>
      <c r="G24" s="42">
        <v>2.9606135986733003E-2</v>
      </c>
      <c r="H24" s="42">
        <v>2.9253933136676499E-2</v>
      </c>
      <c r="I24" s="42">
        <f t="shared" si="0"/>
        <v>2.9383333541915749E-2</v>
      </c>
    </row>
    <row r="25" spans="1:9">
      <c r="A25" s="41" t="s">
        <v>215</v>
      </c>
      <c r="B25" s="42">
        <v>2.1674272486772488E-2</v>
      </c>
      <c r="C25" s="42">
        <v>2.5630787037037039E-2</v>
      </c>
      <c r="D25" s="42">
        <v>2.9449279184247539E-2</v>
      </c>
      <c r="E25" s="42">
        <v>3.4265207047325101E-2</v>
      </c>
      <c r="F25" s="42">
        <v>2.8990049302549302E-2</v>
      </c>
      <c r="G25" s="42">
        <v>2.8929477422628105E-2</v>
      </c>
      <c r="H25" s="42">
        <v>2.8590069764464928E-2</v>
      </c>
      <c r="I25" s="42">
        <f t="shared" si="0"/>
        <v>2.8156512080093263E-2</v>
      </c>
    </row>
    <row r="26" spans="1:9">
      <c r="A26" s="41" t="s">
        <v>216</v>
      </c>
      <c r="B26" s="42">
        <v>2.7292917917917915E-2</v>
      </c>
      <c r="C26" s="42">
        <v>2.3030835619570186E-2</v>
      </c>
      <c r="D26" s="42">
        <v>2.5450571895424837E-2</v>
      </c>
      <c r="E26" s="42">
        <v>3.1856001048218029E-2</v>
      </c>
      <c r="F26" s="42">
        <v>2.6617890211640211E-2</v>
      </c>
      <c r="G26" s="42">
        <v>3.3234427609427609E-2</v>
      </c>
      <c r="H26" s="42">
        <v>2.7318477496483824E-2</v>
      </c>
      <c r="I26" s="42">
        <f t="shared" si="0"/>
        <v>2.7913774050366463E-2</v>
      </c>
    </row>
  </sheetData>
  <mergeCells count="1">
    <mergeCell ref="A4:I8"/>
  </mergeCells>
  <phoneticPr fontId="20" type="noConversion"/>
  <pageMargins left="0.7" right="0.7" top="0.75" bottom="0.75" header="0.3" footer="0.3"/>
  <ignoredErrors>
    <ignoredError sqref="I15:I26"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E1347-58E6-45D5-B1E0-D74672FCEDAB}">
  <dimension ref="A2:F13"/>
  <sheetViews>
    <sheetView workbookViewId="0"/>
  </sheetViews>
  <sheetFormatPr defaultRowHeight="14.4"/>
  <cols>
    <col min="1" max="1" width="24.109375" customWidth="1"/>
    <col min="2" max="3" width="18" bestFit="1" customWidth="1"/>
  </cols>
  <sheetData>
    <row r="2" spans="1:6">
      <c r="A2" s="43" t="s">
        <v>200</v>
      </c>
    </row>
    <row r="4" spans="1:6" ht="15.75" customHeight="1">
      <c r="A4" s="44" t="s">
        <v>201</v>
      </c>
      <c r="B4" s="44" t="s">
        <v>202</v>
      </c>
    </row>
    <row r="5" spans="1:6">
      <c r="A5" s="71">
        <v>20051220</v>
      </c>
      <c r="B5" s="73">
        <f>DATE(D5,E5,F5)</f>
        <v>38706</v>
      </c>
      <c r="D5" s="70">
        <v>2005</v>
      </c>
      <c r="E5">
        <v>12</v>
      </c>
      <c r="F5" s="70">
        <v>20</v>
      </c>
    </row>
    <row r="6" spans="1:6">
      <c r="A6" s="45">
        <v>20061202</v>
      </c>
      <c r="B6" s="73">
        <f>DATE(D6,E6,F6)</f>
        <v>39053</v>
      </c>
      <c r="D6" s="70">
        <v>2006</v>
      </c>
      <c r="E6">
        <v>12</v>
      </c>
      <c r="F6" s="70">
        <v>2</v>
      </c>
    </row>
    <row r="7" spans="1:6">
      <c r="A7" s="45">
        <v>20070112</v>
      </c>
      <c r="B7" s="73">
        <f>DATE(D7,E7,F7)</f>
        <v>39256</v>
      </c>
      <c r="D7">
        <v>2007</v>
      </c>
      <c r="E7">
        <v>6</v>
      </c>
      <c r="F7">
        <v>23</v>
      </c>
    </row>
    <row r="8" spans="1:6">
      <c r="A8" s="45">
        <v>20070519</v>
      </c>
      <c r="B8" s="73">
        <f>DATE(D8,E8,F8)</f>
        <v>39257</v>
      </c>
      <c r="D8" s="70">
        <v>2007</v>
      </c>
      <c r="E8">
        <v>6</v>
      </c>
      <c r="F8" s="70">
        <v>24</v>
      </c>
    </row>
    <row r="9" spans="1:6">
      <c r="A9" s="45">
        <v>20070523</v>
      </c>
      <c r="B9" s="73">
        <f>DATE(D9,E9,F9)</f>
        <v>39225</v>
      </c>
      <c r="D9" s="70">
        <v>2007</v>
      </c>
      <c r="E9">
        <v>5</v>
      </c>
      <c r="F9" s="70">
        <v>23</v>
      </c>
    </row>
    <row r="10" spans="1:6">
      <c r="A10" s="72">
        <v>20070623</v>
      </c>
      <c r="B10" s="73">
        <f>DATE(D10,E10,F10)</f>
        <v>39094</v>
      </c>
      <c r="D10" s="70">
        <v>2007</v>
      </c>
      <c r="E10">
        <v>1</v>
      </c>
      <c r="F10" s="70">
        <v>12</v>
      </c>
    </row>
    <row r="11" spans="1:6">
      <c r="A11" s="45">
        <v>20070624</v>
      </c>
      <c r="B11" s="73">
        <f>DATE(D11,E11,F11)</f>
        <v>39221</v>
      </c>
      <c r="D11" s="70">
        <v>2007</v>
      </c>
      <c r="E11">
        <v>5</v>
      </c>
      <c r="F11" s="70">
        <v>19</v>
      </c>
    </row>
    <row r="12" spans="1:6">
      <c r="A12" s="45">
        <v>20071017</v>
      </c>
      <c r="B12" s="73">
        <f>DATE(D12,E12,F12)</f>
        <v>39372</v>
      </c>
      <c r="D12" s="70">
        <v>2007</v>
      </c>
      <c r="E12">
        <v>10</v>
      </c>
      <c r="F12" s="70">
        <v>17</v>
      </c>
    </row>
    <row r="13" spans="1:6">
      <c r="A13" s="46">
        <v>20080419</v>
      </c>
      <c r="B13" s="73">
        <f>DATE(D13,E13,F13)</f>
        <v>39557</v>
      </c>
      <c r="D13" s="70">
        <v>2008</v>
      </c>
      <c r="E13">
        <v>4</v>
      </c>
      <c r="F13" s="70">
        <v>19</v>
      </c>
    </row>
  </sheetData>
  <sortState xmlns:xlrd2="http://schemas.microsoft.com/office/spreadsheetml/2017/richdata2" ref="A5:B13">
    <sortCondition ref="A5:A1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Q11-Conditional</vt:lpstr>
      <vt:lpstr>Q12 - SUMIF</vt:lpstr>
      <vt:lpstr>Headcount Table</vt:lpstr>
      <vt:lpstr>Q13 - Result Sheet</vt:lpstr>
      <vt:lpstr>Q14 - Graph</vt:lpstr>
      <vt:lpstr>Q15 - Date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Savita</dc:creator>
  <cp:lastModifiedBy>Savita</cp:lastModifiedBy>
  <dcterms:created xsi:type="dcterms:W3CDTF">2021-03-29T17:15:33Z</dcterms:created>
  <dcterms:modified xsi:type="dcterms:W3CDTF">2021-03-31T14:17:56Z</dcterms:modified>
</cp:coreProperties>
</file>