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avit\Dropbox\Scrivener\Scrivener\Data Analytics and Business Intelligence.scriv\Miscellaneous Files\UDA_Assignments_Savita\Unit 3\Unit03_Savita_Assignments\"/>
    </mc:Choice>
  </mc:AlternateContent>
  <xr:revisionPtr revIDLastSave="0" documentId="13_ncr:1_{81A09234-9C6C-45F6-A23C-4766278CADA1}" xr6:coauthVersionLast="47" xr6:coauthVersionMax="47" xr10:uidLastSave="{00000000-0000-0000-0000-000000000000}"/>
  <bookViews>
    <workbookView xWindow="-108" yWindow="-108" windowWidth="23256" windowHeight="12456" tabRatio="870" activeTab="3" xr2:uid="{07D732A0-D32C-4FA6-87F0-47C2257B816D}"/>
  </bookViews>
  <sheets>
    <sheet name="Vlookup" sheetId="1" r:id="rId1"/>
    <sheet name="Hlookup" sheetId="3" r:id="rId2"/>
    <sheet name="Xlookup" sheetId="2" r:id="rId3"/>
    <sheet name="Filter" sheetId="6" r:id="rId4"/>
    <sheet name="iferror" sheetId="5" r:id="rId5"/>
    <sheet name="&amp; Formula" sheetId="7" r:id="rId6"/>
    <sheet name="Textjoin" sheetId="8" r:id="rId7"/>
    <sheet name="Sumif" sheetId="9" r:id="rId8"/>
    <sheet name="Sumifs" sheetId="10" r:id="rId9"/>
    <sheet name="Countif" sheetId="11" r:id="rId10"/>
    <sheet name="Countifs" sheetId="12" r:id="rId11"/>
    <sheet name="Sheet3" sheetId="15" r:id="rId12"/>
    <sheet name="Date" sheetId="14" r:id="rId13"/>
  </sheets>
  <definedNames>
    <definedName name="_xlnm._FilterDatabase" localSheetId="5" hidden="1">'&amp; Formula'!$B$2:$D$10</definedName>
    <definedName name="abc">_xlfn.XLOOKUP(#REF!,#REF!,#REF!)</definedName>
    <definedName name="xyz">_xlfn.XLOOKUP(#REF!,#REF!,#REF!)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6" l="1" a="1"/>
  <c r="H13" i="6" s="1"/>
  <c r="H6" i="6" a="1"/>
  <c r="H6" i="6" s="1"/>
  <c r="F3" i="8"/>
  <c r="F4" i="8"/>
  <c r="F5" i="8"/>
  <c r="F6" i="8"/>
  <c r="F7" i="8"/>
  <c r="F8" i="8"/>
  <c r="F9" i="8"/>
  <c r="F10" i="8"/>
  <c r="E7" i="7"/>
  <c r="E8" i="7"/>
  <c r="E9" i="7"/>
  <c r="E10" i="7"/>
  <c r="E11" i="7"/>
  <c r="E12" i="7"/>
  <c r="E13" i="7"/>
  <c r="E6" i="7"/>
  <c r="J28" i="2" a="1"/>
  <c r="J28" i="2" s="1"/>
  <c r="J24" i="2"/>
  <c r="I3" i="3"/>
  <c r="L4" i="3"/>
  <c r="L5" i="3" s="1"/>
  <c r="L6" i="3" s="1"/>
  <c r="L7" i="3" s="1"/>
  <c r="L3" i="3"/>
  <c r="I9" i="1"/>
  <c r="I8" i="1"/>
  <c r="I3" i="1"/>
  <c r="I7" i="1"/>
  <c r="I6" i="1"/>
  <c r="F18" i="1"/>
  <c r="F17" i="1"/>
  <c r="F16" i="1"/>
  <c r="F15" i="1"/>
  <c r="E13" i="11"/>
  <c r="H6" i="9"/>
  <c r="H3" i="9"/>
  <c r="E14" i="9"/>
  <c r="F27" i="6"/>
  <c r="E27" i="6"/>
  <c r="D27" i="6"/>
  <c r="C27" i="6"/>
  <c r="F28" i="2"/>
  <c r="E28" i="2"/>
  <c r="D28" i="2"/>
  <c r="C28" i="2"/>
  <c r="D7" i="3"/>
  <c r="E7" i="3"/>
  <c r="F7" i="3"/>
  <c r="C7"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<sst xmlns="http://schemas.openxmlformats.org/spreadsheetml/2006/main" count="446" uniqueCount="99">
  <si>
    <t>Product ID</t>
  </si>
  <si>
    <t>Product Name</t>
  </si>
  <si>
    <t>HSN Code</t>
  </si>
  <si>
    <t>Seller Name</t>
  </si>
  <si>
    <t>Qty Sold</t>
  </si>
  <si>
    <t>HardDisk</t>
  </si>
  <si>
    <t>AP0101</t>
  </si>
  <si>
    <t>Ram Traders</t>
  </si>
  <si>
    <t>Microphone</t>
  </si>
  <si>
    <t>AP0102</t>
  </si>
  <si>
    <t xml:space="preserve">Rajesh </t>
  </si>
  <si>
    <t>Mobile Stand</t>
  </si>
  <si>
    <t>AP0103</t>
  </si>
  <si>
    <t>Shivam</t>
  </si>
  <si>
    <t>Laptop Stand</t>
  </si>
  <si>
    <t>AP0104</t>
  </si>
  <si>
    <t>Sethi</t>
  </si>
  <si>
    <t>Mic Holder</t>
  </si>
  <si>
    <t>AP0105</t>
  </si>
  <si>
    <t>Rahul</t>
  </si>
  <si>
    <t>Printer</t>
  </si>
  <si>
    <t>AP0106</t>
  </si>
  <si>
    <t>Aman</t>
  </si>
  <si>
    <t>Scanner</t>
  </si>
  <si>
    <t>Sohan</t>
  </si>
  <si>
    <t>Monitor</t>
  </si>
  <si>
    <t>AP0108</t>
  </si>
  <si>
    <t>Chandu</t>
  </si>
  <si>
    <t>Mouse</t>
  </si>
  <si>
    <t>AP0109</t>
  </si>
  <si>
    <t>Rohan</t>
  </si>
  <si>
    <t>Keyboard</t>
  </si>
  <si>
    <t>AP0110</t>
  </si>
  <si>
    <t>Sonu</t>
  </si>
  <si>
    <t>AP0107</t>
  </si>
  <si>
    <t>Region</t>
  </si>
  <si>
    <t>East</t>
  </si>
  <si>
    <t>West</t>
  </si>
  <si>
    <t>North</t>
  </si>
  <si>
    <t>South</t>
  </si>
  <si>
    <t>Q1 Sales</t>
  </si>
  <si>
    <t>Q2 Sales</t>
  </si>
  <si>
    <t>Q3 Sales</t>
  </si>
  <si>
    <t>Q4 Sales</t>
  </si>
  <si>
    <t>Total</t>
  </si>
  <si>
    <t>First Name</t>
  </si>
  <si>
    <t>Middle name</t>
  </si>
  <si>
    <t>Last Name</t>
  </si>
  <si>
    <t>Raj</t>
  </si>
  <si>
    <t>Kumar</t>
  </si>
  <si>
    <t>Singh</t>
  </si>
  <si>
    <t>Rohit</t>
  </si>
  <si>
    <t>Sharma</t>
  </si>
  <si>
    <t>Suresh</t>
  </si>
  <si>
    <t>Anil</t>
  </si>
  <si>
    <t>Reena</t>
  </si>
  <si>
    <t>Kumari</t>
  </si>
  <si>
    <t>Anjali</t>
  </si>
  <si>
    <t>Rajpoot</t>
  </si>
  <si>
    <t>Deepak</t>
  </si>
  <si>
    <t>Nehra</t>
  </si>
  <si>
    <t>Neha</t>
  </si>
  <si>
    <t>Rathor</t>
  </si>
  <si>
    <t>Ram</t>
  </si>
  <si>
    <t>Tewatia</t>
  </si>
  <si>
    <t>Total Qty Sold</t>
  </si>
  <si>
    <t>Printer HP</t>
  </si>
  <si>
    <t>HP Scanner</t>
  </si>
  <si>
    <t>HCL Monitor</t>
  </si>
  <si>
    <t>Mouse HP</t>
  </si>
  <si>
    <t>HCL Printer</t>
  </si>
  <si>
    <t>Monitor 32" HCL</t>
  </si>
  <si>
    <t>Mouse HP PS2</t>
  </si>
  <si>
    <t>ABC Ltd</t>
  </si>
  <si>
    <t>Total Records</t>
  </si>
  <si>
    <t>Gender</t>
  </si>
  <si>
    <t>Male</t>
  </si>
  <si>
    <t>Female</t>
  </si>
  <si>
    <t>west</t>
  </si>
  <si>
    <t>scanner</t>
  </si>
  <si>
    <t>Sum</t>
  </si>
  <si>
    <t>Max</t>
  </si>
  <si>
    <t>Min</t>
  </si>
  <si>
    <t>Average</t>
  </si>
  <si>
    <t xml:space="preserve">https://www.goskills.com/Excel/Resources/Vlookup-table-array#:~:text=A%20VLOOKUP%20table%20array%20is,return%20in%20the%20output%20cell. </t>
  </si>
  <si>
    <t>Seller</t>
  </si>
  <si>
    <t>Qty</t>
  </si>
  <si>
    <t xml:space="preserve">it is important to remember when setting colum index that only includes the colum values you are looking for. First example product ID-Qy you have to include all of the colums however it would appear that with the HSN code to seller name only requires two colums and including extra colums causes an error. </t>
  </si>
  <si>
    <t>The vlookup has a tiny limiation. IT starts with the first colum and uses the last colum which confrims my supasition that you begin with the first colum you need to change the colum index number. That is why when you look up AP0107 you have the table array of D3-f12 and that array stays the same regardless of looking for seller name or Qty sold. What changes is the colum index number. So for the seller name you have a colum vale of 2, and when you want the qty sold you change the colum index to 3</t>
  </si>
  <si>
    <t xml:space="preserve">V= vertical lookup </t>
  </si>
  <si>
    <t>H=Horzontial look up</t>
  </si>
  <si>
    <t>fun fact: when you drag in excel it always adds 1 to your formula. So for East Q1-total can write the formula for Q1, drag down the colum to fill in all the rows</t>
  </si>
  <si>
    <t>formula iferror( (your given formulia), "what you write here apears in the cell")</t>
  </si>
  <si>
    <t xml:space="preserve">https://www.goskills.com/Excel/Resources/IFERROR-Excel </t>
  </si>
  <si>
    <t xml:space="preserve">https://www.goskills.com/Excel/Resources/Hlookup-vs-vlookup </t>
  </si>
  <si>
    <t xml:space="preserve">https://www.goskills.com/Excel/Resources/Xlookup-in-Excel </t>
  </si>
  <si>
    <t>When I selected the whole table array of Q1-Q3 all region it automatically filled in all the boxes for south</t>
  </si>
  <si>
    <t xml:space="preserve">https://goskills.com/Course/Excel/Lesson/4365/Filtering </t>
  </si>
  <si>
    <r>
      <t xml:space="preserve">Merge which means combine names but also add a space
=  cell &amp; cell equals merge without space
the proper formula is </t>
    </r>
    <r>
      <rPr>
        <i/>
        <sz val="14"/>
        <color theme="1"/>
        <rFont val="Calibri"/>
        <family val="2"/>
        <scheme val="minor"/>
      </rPr>
      <t>= cell&amp; " "&amp;cell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</si>
</sst>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400]h:mm:ss\ AM/PM"/>
  </numFmts>
  <fonts count="5" x14ac:knownFonts="1">
    <font>
      <sz val="14"/>
      <color theme="1"/>
      <name val="Calibri"/>
      <family val="2"/>
      <scheme val="minor"/>
    </font>
    <font>
      <b/>
      <sz val="14"/>
      <color theme="1"/>
      <name val="Calibri"/>
      <family val="2"/>
      <scheme val="minor"/>
    </font>
    <font>
      <sz val="8"/>
      <name val="Calibri"/>
      <family val="2"/>
      <scheme val="minor"/>
    </font>
    <font>
      <u/>
      <sz val="14"/>
      <color theme="10"/>
      <name val="Calibri"/>
      <family val="2"/>
      <scheme val="minor"/>
    </font>
    <font>
      <i/>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64"/>
      </left>
      <right/>
      <top/>
      <bottom style="medium">
        <color auto="1"/>
      </bottom>
      <diagonal/>
    </border>
    <border>
      <left/>
      <right/>
      <top/>
      <bottom style="medium">
        <color auto="1"/>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left"/>
    </xf>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1" fillId="3" borderId="1" xfId="0" applyFont="1" applyFill="1" applyBorder="1"/>
    <xf numFmtId="0" fontId="1" fillId="0" borderId="1" xfId="0" applyFont="1" applyBorder="1" applyAlignment="1">
      <alignment horizontal="center"/>
    </xf>
    <xf numFmtId="0" fontId="3" fillId="0" borderId="0" xfId="1"/>
    <xf numFmtId="0" fontId="0" fillId="0" borderId="0" xfId="0" applyFill="1" applyBorder="1"/>
    <xf numFmtId="0" fontId="0" fillId="0" borderId="2" xfId="0" applyBorder="1"/>
    <xf numFmtId="0" fontId="1" fillId="2" borderId="2" xfId="0" applyFont="1" applyFill="1" applyBorder="1"/>
    <xf numFmtId="166" fontId="0" fillId="0" borderId="3" xfId="0" applyNumberFormat="1" applyBorder="1" applyAlignment="1">
      <alignment horizontal="left" vertical="top" wrapText="1"/>
    </xf>
    <xf numFmtId="166" fontId="0" fillId="0" borderId="4" xfId="0" applyNumberFormat="1" applyBorder="1" applyAlignment="1">
      <alignment horizontal="left" vertical="top" wrapText="1"/>
    </xf>
    <xf numFmtId="166" fontId="0" fillId="0" borderId="5" xfId="0" applyNumberFormat="1" applyBorder="1" applyAlignment="1">
      <alignment horizontal="left" vertical="top" wrapText="1"/>
    </xf>
    <xf numFmtId="166" fontId="0" fillId="0" borderId="6" xfId="0" applyNumberFormat="1" applyBorder="1" applyAlignment="1">
      <alignment horizontal="left" vertical="top" wrapText="1"/>
    </xf>
    <xf numFmtId="166" fontId="0" fillId="0" borderId="7" xfId="0" applyNumberFormat="1" applyBorder="1" applyAlignment="1">
      <alignment horizontal="left" vertical="top" wrapText="1"/>
    </xf>
    <xf numFmtId="166" fontId="0" fillId="0" borderId="8"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7" xfId="0" applyNumberFormat="1" applyBorder="1" applyAlignment="1">
      <alignment horizontal="left" vertical="top" wrapText="1"/>
    </xf>
    <xf numFmtId="49" fontId="0" fillId="0" borderId="8" xfId="0" applyNumberFormat="1" applyBorder="1" applyAlignment="1">
      <alignment horizontal="left" vertical="top" wrapText="1"/>
    </xf>
    <xf numFmtId="49" fontId="0" fillId="0" borderId="9" xfId="0" applyNumberFormat="1" applyBorder="1" applyAlignment="1">
      <alignment horizontal="left" vertical="top" wrapText="1"/>
    </xf>
    <xf numFmtId="49" fontId="0" fillId="0" borderId="10" xfId="0" applyNumberFormat="1" applyBorder="1" applyAlignment="1">
      <alignment horizontal="left" vertical="top" wrapText="1"/>
    </xf>
    <xf numFmtId="49" fontId="0" fillId="0" borderId="11" xfId="0" applyNumberFormat="1" applyBorder="1" applyAlignment="1">
      <alignment horizontal="left" vertical="top" wrapText="1"/>
    </xf>
    <xf numFmtId="0" fontId="0" fillId="0" borderId="0" xfId="0"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vertical="top"/>
    </xf>
    <xf numFmtId="0" fontId="0" fillId="0" borderId="14" xfId="0" applyBorder="1" applyAlignment="1">
      <alignment horizontal="left" vertical="top"/>
    </xf>
    <xf numFmtId="0" fontId="1" fillId="0" borderId="14" xfId="0" applyFont="1" applyBorder="1" applyAlignment="1">
      <alignment horizontal="center"/>
    </xf>
    <xf numFmtId="0" fontId="0" fillId="0" borderId="14" xfId="0" applyBorder="1"/>
    <xf numFmtId="0" fontId="0" fillId="0" borderId="14"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8</xdr:col>
      <xdr:colOff>952629</xdr:colOff>
      <xdr:row>28</xdr:row>
      <xdr:rowOff>33395</xdr:rowOff>
    </xdr:to>
    <xdr:pic>
      <xdr:nvPicPr>
        <xdr:cNvPr id="2" name="Picture 1">
          <a:extLst>
            <a:ext uri="{FF2B5EF4-FFF2-40B4-BE49-F238E27FC236}">
              <a16:creationId xmlns:a16="http://schemas.microsoft.com/office/drawing/2014/main" id="{382734C3-5C80-9A85-B599-6FF9D60D1CC0}"/>
            </a:ext>
          </a:extLst>
        </xdr:cNvPr>
        <xdr:cNvPicPr>
          <a:picLocks noChangeAspect="1"/>
        </xdr:cNvPicPr>
      </xdr:nvPicPr>
      <xdr:blipFill>
        <a:blip xmlns:r="http://schemas.openxmlformats.org/officeDocument/2006/relationships" r:embed="rId1"/>
        <a:stretch>
          <a:fillRect/>
        </a:stretch>
      </xdr:blipFill>
      <xdr:spPr>
        <a:xfrm>
          <a:off x="1311965" y="3478696"/>
          <a:ext cx="5319221" cy="3048264"/>
        </a:xfrm>
        <a:prstGeom prst="rect">
          <a:avLst/>
        </a:prstGeom>
      </xdr:spPr>
    </xdr:pic>
    <xdr:clientData/>
  </xdr:twoCellAnchor>
  <xdr:twoCellAnchor editAs="oneCell">
    <xdr:from>
      <xdr:col>9</xdr:col>
      <xdr:colOff>0</xdr:colOff>
      <xdr:row>16</xdr:row>
      <xdr:rowOff>0</xdr:rowOff>
    </xdr:from>
    <xdr:to>
      <xdr:col>15</xdr:col>
      <xdr:colOff>694858</xdr:colOff>
      <xdr:row>24</xdr:row>
      <xdr:rowOff>65102</xdr:rowOff>
    </xdr:to>
    <xdr:pic>
      <xdr:nvPicPr>
        <xdr:cNvPr id="4" name="Picture 3">
          <a:extLst>
            <a:ext uri="{FF2B5EF4-FFF2-40B4-BE49-F238E27FC236}">
              <a16:creationId xmlns:a16="http://schemas.microsoft.com/office/drawing/2014/main" id="{E457DCBC-EEE2-3EA8-2268-A332D9BF0B59}"/>
            </a:ext>
          </a:extLst>
        </xdr:cNvPr>
        <xdr:cNvPicPr>
          <a:picLocks noChangeAspect="1"/>
        </xdr:cNvPicPr>
      </xdr:nvPicPr>
      <xdr:blipFill>
        <a:blip xmlns:r="http://schemas.openxmlformats.org/officeDocument/2006/relationships" r:embed="rId2"/>
        <a:stretch>
          <a:fillRect/>
        </a:stretch>
      </xdr:blipFill>
      <xdr:spPr>
        <a:xfrm>
          <a:off x="6698974" y="3710609"/>
          <a:ext cx="5121084" cy="192040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skills.com/Excel/Resources/Vlookup-table-array"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skills.com/Excel/Resources/Hlookup-vs-vlookup" TargetMode="External"/><Relationship Id="rId1" Type="http://schemas.openxmlformats.org/officeDocument/2006/relationships/hyperlink" Target="https://www.goskills.com/Excel/Resources/IFERROR-Exce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skills.com/Excel/Resources/Xlookup-in-Exce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oskills.com/Course/Excel/Lesson/4365/Filterin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F546-4AA3-4040-AE7A-A9656BC3D34E}">
  <dimension ref="B2:P23"/>
  <sheetViews>
    <sheetView zoomScaleNormal="100" workbookViewId="0">
      <selection activeCell="J2" sqref="J2:P2"/>
    </sheetView>
  </sheetViews>
  <sheetFormatPr defaultRowHeight="18" x14ac:dyDescent="0.35"/>
  <cols>
    <col min="1" max="1" width="2.5" customWidth="1"/>
    <col min="2" max="2" width="10.83203125" customWidth="1"/>
    <col min="3" max="3" width="13.9140625" customWidth="1"/>
    <col min="4" max="4" width="10" customWidth="1"/>
    <col min="5" max="5" width="12.33203125" customWidth="1"/>
    <col min="6" max="6" width="8" customWidth="1"/>
    <col min="7" max="7" width="3.4140625" customWidth="1"/>
    <col min="8" max="8" width="10.08203125" customWidth="1"/>
    <col min="9" max="9" width="16.33203125" customWidth="1"/>
    <col min="10" max="10" width="9.6640625" customWidth="1"/>
    <col min="11" max="11" width="13.6640625" customWidth="1"/>
  </cols>
  <sheetData>
    <row r="2" spans="2:16" ht="18.600000000000001" thickBot="1" x14ac:dyDescent="0.4">
      <c r="B2" s="1" t="s">
        <v>0</v>
      </c>
      <c r="C2" s="2" t="s">
        <v>1</v>
      </c>
      <c r="D2" s="2" t="s">
        <v>2</v>
      </c>
      <c r="E2" s="2" t="s">
        <v>3</v>
      </c>
      <c r="F2" s="2" t="s">
        <v>4</v>
      </c>
      <c r="H2" s="1" t="s">
        <v>0</v>
      </c>
      <c r="I2" s="2" t="s">
        <v>4</v>
      </c>
      <c r="J2" s="26" t="s">
        <v>89</v>
      </c>
      <c r="K2" s="27"/>
      <c r="L2" s="27"/>
      <c r="M2" s="27"/>
      <c r="N2" s="27"/>
      <c r="O2" s="27"/>
      <c r="P2" s="27"/>
    </row>
    <row r="3" spans="2:16" x14ac:dyDescent="0.35">
      <c r="B3" s="3">
        <v>101</v>
      </c>
      <c r="C3" s="4" t="s">
        <v>5</v>
      </c>
      <c r="D3" s="4" t="s">
        <v>6</v>
      </c>
      <c r="E3" s="4" t="s">
        <v>7</v>
      </c>
      <c r="F3" s="4">
        <v>23</v>
      </c>
      <c r="H3" s="4">
        <v>110</v>
      </c>
      <c r="I3" s="11">
        <f>VLOOKUP(H3,B2:F12,5,TRUE)</f>
        <v>25</v>
      </c>
      <c r="J3" s="13" t="s">
        <v>87</v>
      </c>
      <c r="K3" s="14"/>
      <c r="L3" s="14"/>
      <c r="M3" s="14"/>
      <c r="N3" s="14"/>
      <c r="O3" s="14"/>
      <c r="P3" s="15"/>
    </row>
    <row r="4" spans="2:16" ht="18" customHeight="1" x14ac:dyDescent="0.35">
      <c r="B4" s="3">
        <v>102</v>
      </c>
      <c r="C4" s="4" t="s">
        <v>8</v>
      </c>
      <c r="D4" s="4" t="s">
        <v>9</v>
      </c>
      <c r="E4" s="4" t="s">
        <v>10</v>
      </c>
      <c r="F4" s="4">
        <v>20</v>
      </c>
      <c r="J4" s="16"/>
      <c r="K4" s="17"/>
      <c r="L4" s="17"/>
      <c r="M4" s="17"/>
      <c r="N4" s="17"/>
      <c r="O4" s="17"/>
      <c r="P4" s="18"/>
    </row>
    <row r="5" spans="2:16" x14ac:dyDescent="0.35">
      <c r="B5" s="3">
        <v>103</v>
      </c>
      <c r="C5" s="4" t="s">
        <v>11</v>
      </c>
      <c r="D5" s="4" t="s">
        <v>12</v>
      </c>
      <c r="E5" s="4" t="s">
        <v>13</v>
      </c>
      <c r="F5" s="4">
        <v>30</v>
      </c>
      <c r="H5" s="2" t="s">
        <v>2</v>
      </c>
      <c r="I5" s="12" t="s">
        <v>3</v>
      </c>
      <c r="J5" s="16"/>
      <c r="K5" s="17"/>
      <c r="L5" s="17"/>
      <c r="M5" s="17"/>
      <c r="N5" s="17"/>
      <c r="O5" s="17"/>
      <c r="P5" s="18"/>
    </row>
    <row r="6" spans="2:16" x14ac:dyDescent="0.35">
      <c r="B6" s="3">
        <v>104</v>
      </c>
      <c r="C6" s="4" t="s">
        <v>14</v>
      </c>
      <c r="D6" s="4" t="s">
        <v>15</v>
      </c>
      <c r="E6" s="4" t="s">
        <v>16</v>
      </c>
      <c r="F6" s="4">
        <v>40</v>
      </c>
      <c r="H6" s="4" t="s">
        <v>18</v>
      </c>
      <c r="I6" s="11" t="str">
        <f>VLOOKUP(H6,D3:E12,2,FALSE)</f>
        <v>Rahul</v>
      </c>
      <c r="J6" s="16"/>
      <c r="K6" s="17"/>
      <c r="L6" s="17"/>
      <c r="M6" s="17"/>
      <c r="N6" s="17"/>
      <c r="O6" s="17"/>
      <c r="P6" s="18"/>
    </row>
    <row r="7" spans="2:16" x14ac:dyDescent="0.35">
      <c r="B7" s="3">
        <v>105</v>
      </c>
      <c r="C7" s="4" t="s">
        <v>17</v>
      </c>
      <c r="D7" s="4" t="s">
        <v>18</v>
      </c>
      <c r="E7" s="4" t="s">
        <v>19</v>
      </c>
      <c r="F7" s="4">
        <v>34</v>
      </c>
      <c r="H7" s="4" t="s">
        <v>26</v>
      </c>
      <c r="I7" t="str">
        <f>VLOOKUP(H7,D3:E12,2,FALSE)</f>
        <v>Chandu</v>
      </c>
      <c r="J7" s="19" t="s">
        <v>88</v>
      </c>
      <c r="K7" s="20"/>
      <c r="L7" s="20"/>
      <c r="M7" s="20"/>
      <c r="N7" s="20"/>
      <c r="O7" s="20"/>
      <c r="P7" s="21"/>
    </row>
    <row r="8" spans="2:16" x14ac:dyDescent="0.35">
      <c r="B8" s="3">
        <v>106</v>
      </c>
      <c r="C8" s="4" t="s">
        <v>20</v>
      </c>
      <c r="D8" s="4" t="s">
        <v>21</v>
      </c>
      <c r="E8" s="4" t="s">
        <v>22</v>
      </c>
      <c r="F8" s="4">
        <v>54</v>
      </c>
      <c r="H8" s="4" t="s">
        <v>12</v>
      </c>
      <c r="I8" t="str">
        <f>VLOOKUP(H8,D3:E12,2,TRUE)</f>
        <v>Shivam</v>
      </c>
      <c r="J8" s="19"/>
      <c r="K8" s="20"/>
      <c r="L8" s="20"/>
      <c r="M8" s="20"/>
      <c r="N8" s="20"/>
      <c r="O8" s="20"/>
      <c r="P8" s="21"/>
    </row>
    <row r="9" spans="2:16" ht="18.600000000000001" thickBot="1" x14ac:dyDescent="0.4">
      <c r="B9" s="3">
        <v>107</v>
      </c>
      <c r="C9" s="4" t="s">
        <v>23</v>
      </c>
      <c r="D9" s="4" t="s">
        <v>34</v>
      </c>
      <c r="E9" s="4" t="s">
        <v>24</v>
      </c>
      <c r="F9" s="4">
        <v>30</v>
      </c>
      <c r="H9" s="10" t="s">
        <v>34</v>
      </c>
      <c r="I9">
        <f>VLOOKUP(H9,D3:F12,3,FALSE)</f>
        <v>30</v>
      </c>
      <c r="J9" s="22"/>
      <c r="K9" s="23"/>
      <c r="L9" s="23"/>
      <c r="M9" s="23"/>
      <c r="N9" s="23"/>
      <c r="O9" s="23"/>
      <c r="P9" s="24"/>
    </row>
    <row r="10" spans="2:16" x14ac:dyDescent="0.35">
      <c r="B10" s="3">
        <v>108</v>
      </c>
      <c r="C10" s="4" t="s">
        <v>25</v>
      </c>
      <c r="D10" s="4" t="s">
        <v>26</v>
      </c>
      <c r="E10" s="4" t="s">
        <v>27</v>
      </c>
      <c r="F10" s="4">
        <v>10</v>
      </c>
    </row>
    <row r="11" spans="2:16" x14ac:dyDescent="0.35">
      <c r="B11" s="3">
        <v>109</v>
      </c>
      <c r="C11" s="4" t="s">
        <v>28</v>
      </c>
      <c r="D11" s="4" t="s">
        <v>29</v>
      </c>
      <c r="E11" s="4" t="s">
        <v>30</v>
      </c>
      <c r="F11" s="4">
        <v>20</v>
      </c>
    </row>
    <row r="12" spans="2:16" x14ac:dyDescent="0.35">
      <c r="B12" s="3">
        <v>110</v>
      </c>
      <c r="C12" s="4" t="s">
        <v>31</v>
      </c>
      <c r="D12" s="4" t="s">
        <v>32</v>
      </c>
      <c r="E12" s="4" t="s">
        <v>33</v>
      </c>
      <c r="F12" s="4">
        <v>25</v>
      </c>
      <c r="K12" t="s">
        <v>2</v>
      </c>
      <c r="L12" t="s">
        <v>85</v>
      </c>
      <c r="M12" t="s">
        <v>86</v>
      </c>
    </row>
    <row r="13" spans="2:16" x14ac:dyDescent="0.35">
      <c r="K13" s="4" t="s">
        <v>32</v>
      </c>
      <c r="L13" s="4" t="s">
        <v>33</v>
      </c>
    </row>
    <row r="15" spans="2:16" x14ac:dyDescent="0.35">
      <c r="E15" t="s">
        <v>80</v>
      </c>
      <c r="F15">
        <f>SUM(F3:F12)</f>
        <v>286</v>
      </c>
    </row>
    <row r="16" spans="2:16" x14ac:dyDescent="0.35">
      <c r="E16" t="s">
        <v>81</v>
      </c>
      <c r="F16">
        <f>MAX(F3:F12)</f>
        <v>54</v>
      </c>
    </row>
    <row r="17" spans="2:6" x14ac:dyDescent="0.35">
      <c r="E17" t="s">
        <v>82</v>
      </c>
      <c r="F17">
        <f>MIN(F3:F12)</f>
        <v>10</v>
      </c>
    </row>
    <row r="18" spans="2:6" x14ac:dyDescent="0.35">
      <c r="E18" t="s">
        <v>83</v>
      </c>
      <c r="F18">
        <f>AVERAGE(F3:F12)</f>
        <v>28.6</v>
      </c>
    </row>
    <row r="23" spans="2:6" x14ac:dyDescent="0.35">
      <c r="B23" s="9" t="s">
        <v>84</v>
      </c>
    </row>
  </sheetData>
  <mergeCells count="3">
    <mergeCell ref="J3:P6"/>
    <mergeCell ref="J7:P9"/>
    <mergeCell ref="J2:P2"/>
  </mergeCells>
  <phoneticPr fontId="2" type="noConversion"/>
  <hyperlinks>
    <hyperlink ref="B23" r:id="rId1" location=":~:text=A%20VLOOKUP%20table%20array%20is,return%20in%20the%20output%20cell. " xr:uid="{DB280F54-3A3E-4980-B235-2E6FED122F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A39F-45C3-41EC-AD82-1678A29C1CF1}">
  <dimension ref="B2:S15"/>
  <sheetViews>
    <sheetView zoomScale="115" zoomScaleNormal="115" workbookViewId="0">
      <selection activeCell="I2" sqref="I2"/>
    </sheetView>
  </sheetViews>
  <sheetFormatPr defaultRowHeight="18" x14ac:dyDescent="0.35"/>
  <cols>
    <col min="1" max="1" width="5.6640625" customWidth="1"/>
    <col min="7" max="7" width="4.25" customWidth="1"/>
    <col min="9" max="9" width="11.1640625" customWidth="1"/>
    <col min="10" max="10" width="3.08203125" customWidth="1"/>
    <col min="11" max="11" width="10.5" customWidth="1"/>
  </cols>
  <sheetData>
    <row r="2" spans="2:19" x14ac:dyDescent="0.35">
      <c r="B2" s="2" t="s">
        <v>35</v>
      </c>
      <c r="C2" s="6" t="s">
        <v>36</v>
      </c>
      <c r="D2" s="6" t="s">
        <v>37</v>
      </c>
      <c r="E2" s="6" t="s">
        <v>38</v>
      </c>
      <c r="F2" s="6" t="s">
        <v>39</v>
      </c>
      <c r="H2" s="2" t="s">
        <v>35</v>
      </c>
      <c r="I2" s="6" t="s">
        <v>38</v>
      </c>
      <c r="K2" s="2" t="s">
        <v>35</v>
      </c>
      <c r="L2" s="8" t="s">
        <v>36</v>
      </c>
      <c r="M2" s="30"/>
      <c r="N2" s="29" t="s">
        <v>90</v>
      </c>
      <c r="O2" s="25"/>
      <c r="P2" s="25"/>
      <c r="Q2" s="25"/>
      <c r="R2" s="25"/>
      <c r="S2" s="28"/>
    </row>
    <row r="3" spans="2:19" x14ac:dyDescent="0.35">
      <c r="B3" s="7" t="s">
        <v>40</v>
      </c>
      <c r="C3" s="5">
        <v>500</v>
      </c>
      <c r="D3" s="5">
        <v>350</v>
      </c>
      <c r="E3" s="5">
        <v>860</v>
      </c>
      <c r="F3" s="5">
        <v>350</v>
      </c>
      <c r="H3" s="7" t="s">
        <v>44</v>
      </c>
      <c r="I3" s="4">
        <f>IFERROR(HLOOKUP(I2,B2:F7,6,FALSE),"Not Found")</f>
        <v>2380</v>
      </c>
      <c r="K3" s="7" t="s">
        <v>40</v>
      </c>
      <c r="L3" s="4">
        <f>HLOOKUP(L2,B2:F7,2,FALSE)</f>
        <v>500</v>
      </c>
      <c r="M3" s="31"/>
      <c r="N3" s="32" t="s">
        <v>91</v>
      </c>
      <c r="O3" s="33"/>
      <c r="P3" s="33"/>
      <c r="Q3" s="33"/>
      <c r="R3" s="28"/>
      <c r="S3" s="28"/>
    </row>
    <row r="4" spans="2:19" x14ac:dyDescent="0.35">
      <c r="B4" s="7" t="s">
        <v>41</v>
      </c>
      <c r="C4" s="5">
        <v>700</v>
      </c>
      <c r="D4" s="5">
        <v>400</v>
      </c>
      <c r="E4" s="5">
        <v>550</v>
      </c>
      <c r="F4" s="5">
        <v>990</v>
      </c>
      <c r="K4" s="7" t="s">
        <v>41</v>
      </c>
      <c r="L4" s="4">
        <f t="shared" ref="L4:L7" si="0">HLOOKUP(L3,B3:F8,2,FALSE)</f>
        <v>700</v>
      </c>
      <c r="M4" s="31"/>
      <c r="N4" s="32"/>
      <c r="O4" s="33"/>
      <c r="P4" s="33"/>
      <c r="Q4" s="33"/>
      <c r="R4" s="28"/>
      <c r="S4" s="28"/>
    </row>
    <row r="5" spans="2:19" x14ac:dyDescent="0.35">
      <c r="B5" s="7" t="s">
        <v>42</v>
      </c>
      <c r="C5" s="5">
        <v>1100</v>
      </c>
      <c r="D5" s="5">
        <v>650</v>
      </c>
      <c r="E5" s="5">
        <v>770</v>
      </c>
      <c r="F5" s="5">
        <v>950</v>
      </c>
      <c r="K5" s="7" t="s">
        <v>42</v>
      </c>
      <c r="L5" s="4">
        <f t="shared" si="0"/>
        <v>1100</v>
      </c>
      <c r="M5" s="31"/>
      <c r="N5" s="32"/>
      <c r="O5" s="33"/>
      <c r="P5" s="33"/>
      <c r="Q5" s="33"/>
      <c r="R5" s="28"/>
      <c r="S5" s="28"/>
    </row>
    <row r="6" spans="2:19" x14ac:dyDescent="0.35">
      <c r="B6" s="7" t="s">
        <v>43</v>
      </c>
      <c r="C6" s="5">
        <v>500</v>
      </c>
      <c r="D6" s="5">
        <v>400</v>
      </c>
      <c r="E6" s="5">
        <v>200</v>
      </c>
      <c r="F6" s="5">
        <v>600</v>
      </c>
      <c r="K6" s="7" t="s">
        <v>43</v>
      </c>
      <c r="L6" s="4">
        <f t="shared" si="0"/>
        <v>500</v>
      </c>
      <c r="M6" s="31"/>
      <c r="N6" s="32"/>
      <c r="O6" s="33"/>
      <c r="P6" s="33"/>
      <c r="Q6" s="33"/>
      <c r="R6" s="28"/>
      <c r="S6" s="28"/>
    </row>
    <row r="7" spans="2:19" x14ac:dyDescent="0.35">
      <c r="B7" s="7" t="s">
        <v>44</v>
      </c>
      <c r="C7" s="5">
        <f>SUM(C3:C6)</f>
        <v>2800</v>
      </c>
      <c r="D7" s="5">
        <f t="shared" ref="D7:F7" si="1">SUM(D3:D6)</f>
        <v>1800</v>
      </c>
      <c r="E7" s="5">
        <f t="shared" si="1"/>
        <v>2380</v>
      </c>
      <c r="F7" s="5">
        <f t="shared" si="1"/>
        <v>2890</v>
      </c>
      <c r="K7" s="7" t="s">
        <v>44</v>
      </c>
      <c r="L7" s="4">
        <f t="shared" si="0"/>
        <v>2800</v>
      </c>
      <c r="M7" s="31"/>
      <c r="N7" s="32"/>
      <c r="O7" s="33"/>
      <c r="P7" s="33"/>
      <c r="Q7" s="33"/>
      <c r="R7" s="28"/>
      <c r="S7" s="28"/>
    </row>
    <row r="8" spans="2:19" x14ac:dyDescent="0.35">
      <c r="N8" s="28"/>
      <c r="O8" s="28"/>
      <c r="P8" s="28"/>
      <c r="Q8" s="28"/>
      <c r="R8" s="28"/>
      <c r="S8" s="28"/>
    </row>
    <row r="10" spans="2:19" x14ac:dyDescent="0.35">
      <c r="I10" s="33" t="s">
        <v>92</v>
      </c>
      <c r="J10" s="33"/>
      <c r="K10" s="33"/>
      <c r="L10" s="33"/>
      <c r="M10" s="33"/>
    </row>
    <row r="11" spans="2:19" x14ac:dyDescent="0.35">
      <c r="I11" s="33"/>
      <c r="J11" s="33"/>
      <c r="K11" s="33"/>
      <c r="L11" s="33"/>
      <c r="M11" s="33"/>
    </row>
    <row r="12" spans="2:19" x14ac:dyDescent="0.35">
      <c r="I12" s="9" t="s">
        <v>93</v>
      </c>
    </row>
    <row r="13" spans="2:19" x14ac:dyDescent="0.35">
      <c r="C13" s="9"/>
    </row>
    <row r="15" spans="2:19" x14ac:dyDescent="0.35">
      <c r="B15" s="9" t="s">
        <v>94</v>
      </c>
    </row>
  </sheetData>
  <mergeCells count="3">
    <mergeCell ref="N2:R2"/>
    <mergeCell ref="N3:Q7"/>
    <mergeCell ref="I10:M11"/>
  </mergeCells>
  <hyperlinks>
    <hyperlink ref="I12" r:id="rId1" xr:uid="{E0092FAA-415A-449D-A91F-A28C8A6B413F}"/>
    <hyperlink ref="B15" r:id="rId2" xr:uid="{6209999F-C410-48C0-9A7E-7D091BD6D9A4}"/>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010A-4CB3-4354-901E-1B00FF1D5DBB}">
  <dimension ref="B2:M38"/>
  <sheetViews>
    <sheetView topLeftCell="A4" zoomScaleNormal="100" workbookViewId="0">
      <selection activeCell="H12" sqref="H12"/>
    </sheetView>
  </sheetViews>
  <sheetFormatPr defaultRowHeight="18" x14ac:dyDescent="0.35"/>
  <cols>
    <col min="1" max="1" width="2.5" customWidth="1"/>
    <col min="2" max="2" width="10.83203125" customWidth="1"/>
    <col min="3" max="3" width="13.9140625" customWidth="1"/>
    <col min="4" max="4" width="10" customWidth="1"/>
    <col min="5" max="5" width="12.33203125" customWidth="1"/>
    <col min="6" max="6" width="8" customWidth="1"/>
    <col min="7" max="7" width="3.4140625" customWidth="1"/>
    <col min="8" max="8" width="10.08203125" customWidth="1"/>
    <col min="9" max="9" width="16.33203125" customWidth="1"/>
    <col min="10" max="10" width="9.6640625" customWidth="1"/>
    <col min="11" max="11" width="13.6640625" customWidth="1"/>
  </cols>
  <sheetData>
    <row r="2" spans="2:12" x14ac:dyDescent="0.35">
      <c r="B2" s="1" t="s">
        <v>0</v>
      </c>
      <c r="C2" s="2" t="s">
        <v>1</v>
      </c>
      <c r="D2" s="2" t="s">
        <v>2</v>
      </c>
      <c r="E2" s="2" t="s">
        <v>3</v>
      </c>
      <c r="F2" s="2" t="s">
        <v>4</v>
      </c>
      <c r="H2" s="1" t="s">
        <v>0</v>
      </c>
      <c r="I2" s="2" t="s">
        <v>3</v>
      </c>
    </row>
    <row r="3" spans="2:12" x14ac:dyDescent="0.35">
      <c r="B3" s="3">
        <v>101</v>
      </c>
      <c r="C3" s="4" t="s">
        <v>5</v>
      </c>
      <c r="D3" s="4" t="s">
        <v>6</v>
      </c>
      <c r="E3" s="4" t="s">
        <v>7</v>
      </c>
      <c r="F3" s="4">
        <v>23</v>
      </c>
      <c r="H3" s="3">
        <v>102</v>
      </c>
      <c r="I3" s="4"/>
    </row>
    <row r="4" spans="2:12" x14ac:dyDescent="0.35">
      <c r="B4" s="3">
        <v>102</v>
      </c>
      <c r="C4" s="4" t="s">
        <v>8</v>
      </c>
      <c r="D4" s="4" t="s">
        <v>9</v>
      </c>
      <c r="E4" s="4" t="s">
        <v>10</v>
      </c>
      <c r="F4" s="4">
        <v>20</v>
      </c>
    </row>
    <row r="5" spans="2:12" x14ac:dyDescent="0.35">
      <c r="B5" s="3">
        <v>103</v>
      </c>
      <c r="C5" s="4" t="s">
        <v>11</v>
      </c>
      <c r="D5" s="4" t="s">
        <v>12</v>
      </c>
      <c r="E5" s="4" t="s">
        <v>13</v>
      </c>
      <c r="F5" s="4">
        <v>30</v>
      </c>
      <c r="H5" s="2" t="s">
        <v>2</v>
      </c>
      <c r="I5" s="2" t="s">
        <v>1</v>
      </c>
    </row>
    <row r="6" spans="2:12" x14ac:dyDescent="0.35">
      <c r="B6" s="3">
        <v>104</v>
      </c>
      <c r="C6" s="4" t="s">
        <v>14</v>
      </c>
      <c r="D6" s="4" t="s">
        <v>15</v>
      </c>
      <c r="E6" s="4" t="s">
        <v>16</v>
      </c>
      <c r="F6" s="4">
        <v>40</v>
      </c>
      <c r="H6" s="4" t="s">
        <v>21</v>
      </c>
      <c r="I6" s="4"/>
    </row>
    <row r="7" spans="2:12" x14ac:dyDescent="0.35">
      <c r="B7" s="3">
        <v>105</v>
      </c>
      <c r="C7" s="4" t="s">
        <v>17</v>
      </c>
      <c r="D7" s="4" t="s">
        <v>18</v>
      </c>
      <c r="E7" s="4" t="s">
        <v>19</v>
      </c>
      <c r="F7" s="4">
        <v>34</v>
      </c>
    </row>
    <row r="8" spans="2:12" x14ac:dyDescent="0.35">
      <c r="B8" s="3">
        <v>106</v>
      </c>
      <c r="C8" s="4" t="s">
        <v>20</v>
      </c>
      <c r="D8" s="4" t="s">
        <v>21</v>
      </c>
      <c r="E8" s="4" t="s">
        <v>22</v>
      </c>
      <c r="F8" s="4">
        <v>54</v>
      </c>
      <c r="H8" s="1" t="s">
        <v>0</v>
      </c>
      <c r="I8" s="2" t="s">
        <v>1</v>
      </c>
      <c r="J8" s="2" t="s">
        <v>2</v>
      </c>
      <c r="K8" s="2" t="s">
        <v>3</v>
      </c>
      <c r="L8" s="2" t="s">
        <v>4</v>
      </c>
    </row>
    <row r="9" spans="2:12" x14ac:dyDescent="0.35">
      <c r="B9" s="3">
        <v>107</v>
      </c>
      <c r="C9" s="4" t="s">
        <v>23</v>
      </c>
      <c r="D9" s="4" t="s">
        <v>34</v>
      </c>
      <c r="E9" s="4" t="s">
        <v>24</v>
      </c>
      <c r="F9" s="4">
        <v>30</v>
      </c>
      <c r="H9" s="3"/>
      <c r="I9" s="4"/>
      <c r="J9" s="4"/>
      <c r="K9" s="4"/>
      <c r="L9" s="4"/>
    </row>
    <row r="10" spans="2:12" x14ac:dyDescent="0.35">
      <c r="B10" s="3">
        <v>108</v>
      </c>
      <c r="C10" s="4" t="s">
        <v>25</v>
      </c>
      <c r="D10" s="4" t="s">
        <v>26</v>
      </c>
      <c r="E10" s="4" t="s">
        <v>27</v>
      </c>
      <c r="F10" s="4">
        <v>10</v>
      </c>
    </row>
    <row r="11" spans="2:12" x14ac:dyDescent="0.35">
      <c r="B11" s="3">
        <v>109</v>
      </c>
      <c r="C11" s="4" t="s">
        <v>28</v>
      </c>
      <c r="D11" s="4" t="s">
        <v>29</v>
      </c>
      <c r="E11" s="4" t="s">
        <v>30</v>
      </c>
      <c r="F11" s="4">
        <v>20</v>
      </c>
    </row>
    <row r="12" spans="2:12" x14ac:dyDescent="0.35">
      <c r="B12" s="3">
        <v>110</v>
      </c>
      <c r="C12" s="4" t="s">
        <v>31</v>
      </c>
      <c r="D12" s="4" t="s">
        <v>32</v>
      </c>
      <c r="E12" s="4" t="s">
        <v>33</v>
      </c>
      <c r="F12" s="4">
        <v>25</v>
      </c>
    </row>
    <row r="20" spans="2:13" x14ac:dyDescent="0.35">
      <c r="B20" s="9" t="s">
        <v>95</v>
      </c>
    </row>
    <row r="23" spans="2:13" x14ac:dyDescent="0.35">
      <c r="B23" s="2" t="s">
        <v>35</v>
      </c>
      <c r="C23" s="6" t="s">
        <v>36</v>
      </c>
      <c r="D23" s="6" t="s">
        <v>37</v>
      </c>
      <c r="E23" s="6" t="s">
        <v>38</v>
      </c>
      <c r="F23" s="6" t="s">
        <v>39</v>
      </c>
      <c r="I23" s="2" t="s">
        <v>35</v>
      </c>
      <c r="J23" s="4" t="s">
        <v>38</v>
      </c>
    </row>
    <row r="24" spans="2:13" x14ac:dyDescent="0.35">
      <c r="B24" s="7" t="s">
        <v>40</v>
      </c>
      <c r="C24" s="5">
        <v>500</v>
      </c>
      <c r="D24" s="5">
        <v>350</v>
      </c>
      <c r="E24" s="5">
        <v>860</v>
      </c>
      <c r="F24" s="5">
        <v>350</v>
      </c>
      <c r="I24" s="7" t="s">
        <v>44</v>
      </c>
      <c r="J24" s="4">
        <f>_xlfn.XLOOKUP(J23,B23:F23,B28:F28,)</f>
        <v>2380</v>
      </c>
    </row>
    <row r="25" spans="2:13" x14ac:dyDescent="0.35">
      <c r="B25" s="7" t="s">
        <v>41</v>
      </c>
      <c r="C25" s="5">
        <v>700</v>
      </c>
      <c r="D25" s="5">
        <v>400</v>
      </c>
      <c r="E25" s="5">
        <v>550</v>
      </c>
      <c r="F25" s="5">
        <v>990</v>
      </c>
    </row>
    <row r="26" spans="2:13" x14ac:dyDescent="0.35">
      <c r="B26" s="7" t="s">
        <v>42</v>
      </c>
      <c r="C26" s="5">
        <v>1100</v>
      </c>
      <c r="D26" s="5">
        <v>650</v>
      </c>
      <c r="E26" s="5">
        <v>770</v>
      </c>
      <c r="F26" s="5">
        <v>950</v>
      </c>
    </row>
    <row r="27" spans="2:13" x14ac:dyDescent="0.35">
      <c r="B27" s="7" t="s">
        <v>43</v>
      </c>
      <c r="C27" s="5">
        <v>500</v>
      </c>
      <c r="D27" s="5">
        <v>400</v>
      </c>
      <c r="E27" s="5">
        <v>200</v>
      </c>
      <c r="F27" s="5">
        <v>600</v>
      </c>
      <c r="I27" s="2" t="s">
        <v>35</v>
      </c>
      <c r="J27" s="8" t="s">
        <v>36</v>
      </c>
      <c r="K27" s="32" t="s">
        <v>96</v>
      </c>
      <c r="L27" s="33"/>
      <c r="M27" s="33"/>
    </row>
    <row r="28" spans="2:13" x14ac:dyDescent="0.35">
      <c r="B28" s="7" t="s">
        <v>44</v>
      </c>
      <c r="C28" s="5">
        <f>SUM(C24:C27)</f>
        <v>2800</v>
      </c>
      <c r="D28" s="5">
        <f t="shared" ref="D28:F28" si="0">SUM(D24:D27)</f>
        <v>1800</v>
      </c>
      <c r="E28" s="5">
        <f t="shared" si="0"/>
        <v>2380</v>
      </c>
      <c r="F28" s="5">
        <f t="shared" si="0"/>
        <v>2890</v>
      </c>
      <c r="I28" s="7" t="s">
        <v>40</v>
      </c>
      <c r="J28" s="4" cm="1">
        <f t="array" ref="J28:J32">_xlfn.XLOOKUP(J27,B23:F23,B24:F28, "Not Found")</f>
        <v>500</v>
      </c>
      <c r="K28" s="32"/>
      <c r="L28" s="33"/>
      <c r="M28" s="33"/>
    </row>
    <row r="29" spans="2:13" x14ac:dyDescent="0.35">
      <c r="I29" s="7" t="s">
        <v>41</v>
      </c>
      <c r="J29" s="4">
        <v>700</v>
      </c>
      <c r="K29" s="32"/>
      <c r="L29" s="33"/>
      <c r="M29" s="33"/>
    </row>
    <row r="30" spans="2:13" x14ac:dyDescent="0.35">
      <c r="I30" s="7" t="s">
        <v>42</v>
      </c>
      <c r="J30" s="4">
        <v>1100</v>
      </c>
      <c r="K30" s="32"/>
      <c r="L30" s="33"/>
      <c r="M30" s="33"/>
    </row>
    <row r="31" spans="2:13" x14ac:dyDescent="0.35">
      <c r="I31" s="7" t="s">
        <v>43</v>
      </c>
      <c r="J31" s="4">
        <v>500</v>
      </c>
      <c r="K31" s="32"/>
      <c r="L31" s="33"/>
      <c r="M31" s="33"/>
    </row>
    <row r="32" spans="2:13" x14ac:dyDescent="0.35">
      <c r="I32" s="7" t="s">
        <v>44</v>
      </c>
      <c r="J32" s="4">
        <v>2800</v>
      </c>
      <c r="K32" s="32"/>
      <c r="L32" s="33"/>
      <c r="M32" s="33"/>
    </row>
    <row r="35" spans="4:8" x14ac:dyDescent="0.35">
      <c r="D35" s="34"/>
      <c r="E35" s="34"/>
      <c r="F35" s="34"/>
      <c r="G35" s="34"/>
      <c r="H35" s="34"/>
    </row>
    <row r="36" spans="4:8" x14ac:dyDescent="0.35">
      <c r="D36" s="34"/>
      <c r="E36" s="34"/>
      <c r="F36" s="34"/>
      <c r="G36" s="34"/>
      <c r="H36" s="34"/>
    </row>
    <row r="37" spans="4:8" x14ac:dyDescent="0.35">
      <c r="D37" s="34"/>
      <c r="E37" s="34"/>
      <c r="F37" s="34"/>
      <c r="G37" s="34"/>
      <c r="H37" s="34"/>
    </row>
    <row r="38" spans="4:8" x14ac:dyDescent="0.35">
      <c r="D38" s="34"/>
      <c r="E38" s="34"/>
      <c r="F38" s="34"/>
      <c r="G38" s="34"/>
      <c r="H38" s="34"/>
    </row>
  </sheetData>
  <mergeCells count="2">
    <mergeCell ref="K27:M32"/>
    <mergeCell ref="D35:H38"/>
  </mergeCells>
  <hyperlinks>
    <hyperlink ref="B20" r:id="rId1" xr:uid="{C3933582-BB54-4901-A63D-A0CD05B9190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FAAF0-E7F4-4C2C-88AF-7221ADCF78E9}">
  <dimension ref="B2:M27"/>
  <sheetViews>
    <sheetView tabSelected="1" zoomScaleNormal="100" workbookViewId="0">
      <selection activeCell="H3" sqref="H3"/>
    </sheetView>
  </sheetViews>
  <sheetFormatPr defaultRowHeight="18" x14ac:dyDescent="0.35"/>
  <cols>
    <col min="1" max="1" width="2.5" customWidth="1"/>
    <col min="2" max="2" width="10.83203125" customWidth="1"/>
    <col min="3" max="3" width="13.9140625" customWidth="1"/>
    <col min="4" max="4" width="10" customWidth="1"/>
    <col min="5" max="5" width="12.33203125" customWidth="1"/>
    <col min="6" max="6" width="8" customWidth="1"/>
    <col min="7" max="7" width="3.4140625" customWidth="1"/>
    <col min="8" max="8" width="13.83203125" customWidth="1"/>
    <col min="9" max="9" width="14" customWidth="1"/>
    <col min="10" max="10" width="10.1640625" customWidth="1"/>
    <col min="11" max="11" width="12.08203125" customWidth="1"/>
  </cols>
  <sheetData>
    <row r="2" spans="2:13" x14ac:dyDescent="0.35">
      <c r="B2" s="1" t="s">
        <v>0</v>
      </c>
      <c r="C2" s="2" t="s">
        <v>1</v>
      </c>
      <c r="D2" s="2" t="s">
        <v>35</v>
      </c>
      <c r="E2" s="2" t="s">
        <v>3</v>
      </c>
      <c r="F2" s="2" t="s">
        <v>4</v>
      </c>
      <c r="H2" s="2" t="s">
        <v>1</v>
      </c>
      <c r="I2" s="2" t="s">
        <v>35</v>
      </c>
    </row>
    <row r="3" spans="2:13" x14ac:dyDescent="0.35">
      <c r="B3" s="3">
        <v>101</v>
      </c>
      <c r="C3" s="4" t="s">
        <v>20</v>
      </c>
      <c r="D3" s="4" t="s">
        <v>36</v>
      </c>
      <c r="E3" s="4" t="s">
        <v>7</v>
      </c>
      <c r="F3" s="4">
        <v>23</v>
      </c>
      <c r="H3" s="4" t="s">
        <v>79</v>
      </c>
      <c r="I3" s="4" t="s">
        <v>78</v>
      </c>
    </row>
    <row r="4" spans="2:13" x14ac:dyDescent="0.35">
      <c r="B4" s="3">
        <v>102</v>
      </c>
      <c r="C4" s="4" t="s">
        <v>23</v>
      </c>
      <c r="D4" s="4" t="s">
        <v>37</v>
      </c>
      <c r="E4" s="4" t="s">
        <v>10</v>
      </c>
      <c r="F4" s="4">
        <v>20</v>
      </c>
    </row>
    <row r="5" spans="2:13" x14ac:dyDescent="0.35">
      <c r="B5" s="3">
        <v>103</v>
      </c>
      <c r="C5" s="4" t="s">
        <v>25</v>
      </c>
      <c r="D5" s="4" t="s">
        <v>38</v>
      </c>
      <c r="E5" s="4" t="s">
        <v>13</v>
      </c>
      <c r="F5" s="4">
        <v>30</v>
      </c>
      <c r="H5" s="1" t="s">
        <v>0</v>
      </c>
      <c r="I5" s="2" t="s">
        <v>1</v>
      </c>
      <c r="J5" s="2" t="s">
        <v>35</v>
      </c>
      <c r="K5" s="2" t="s">
        <v>3</v>
      </c>
      <c r="L5" s="2" t="s">
        <v>4</v>
      </c>
    </row>
    <row r="6" spans="2:13" x14ac:dyDescent="0.35">
      <c r="B6" s="3">
        <v>104</v>
      </c>
      <c r="C6" s="4" t="s">
        <v>25</v>
      </c>
      <c r="D6" s="4" t="s">
        <v>36</v>
      </c>
      <c r="E6" s="4" t="s">
        <v>16</v>
      </c>
      <c r="F6" s="4">
        <v>40</v>
      </c>
      <c r="H6" cm="1">
        <f t="array" ref="H6:L8">_xlfn._xlws.FILTER(B2:F12,C2:C12=H3)</f>
        <v>102</v>
      </c>
      <c r="I6" t="str">
        <v>Scanner</v>
      </c>
      <c r="J6" t="str">
        <v>West</v>
      </c>
      <c r="K6" t="str">
        <v xml:space="preserve">Rajesh </v>
      </c>
      <c r="L6">
        <v>20</v>
      </c>
    </row>
    <row r="7" spans="2:13" x14ac:dyDescent="0.35">
      <c r="B7" s="3">
        <v>105</v>
      </c>
      <c r="C7" s="4" t="s">
        <v>25</v>
      </c>
      <c r="D7" s="4" t="s">
        <v>37</v>
      </c>
      <c r="E7" s="4" t="s">
        <v>19</v>
      </c>
      <c r="F7" s="4">
        <v>34</v>
      </c>
      <c r="H7">
        <v>106</v>
      </c>
      <c r="I7" t="str">
        <v>Scanner</v>
      </c>
      <c r="J7" t="str">
        <v>North</v>
      </c>
      <c r="K7" t="str">
        <v>Aman</v>
      </c>
      <c r="L7">
        <v>54</v>
      </c>
    </row>
    <row r="8" spans="2:13" x14ac:dyDescent="0.35">
      <c r="B8" s="3">
        <v>106</v>
      </c>
      <c r="C8" s="4" t="s">
        <v>23</v>
      </c>
      <c r="D8" s="4" t="s">
        <v>38</v>
      </c>
      <c r="E8" s="4" t="s">
        <v>22</v>
      </c>
      <c r="F8" s="4">
        <v>54</v>
      </c>
      <c r="H8">
        <v>110</v>
      </c>
      <c r="I8" t="str">
        <v>Scanner</v>
      </c>
      <c r="J8" t="str">
        <v>East</v>
      </c>
      <c r="K8" t="str">
        <v>Sonu</v>
      </c>
      <c r="L8">
        <v>25</v>
      </c>
    </row>
    <row r="9" spans="2:13" x14ac:dyDescent="0.35">
      <c r="B9" s="3">
        <v>107</v>
      </c>
      <c r="C9" s="4" t="s">
        <v>25</v>
      </c>
      <c r="D9" s="4" t="s">
        <v>36</v>
      </c>
      <c r="E9" s="4" t="s">
        <v>24</v>
      </c>
      <c r="F9" s="4">
        <v>30</v>
      </c>
    </row>
    <row r="10" spans="2:13" x14ac:dyDescent="0.35">
      <c r="B10" s="3">
        <v>108</v>
      </c>
      <c r="C10" s="4" t="s">
        <v>28</v>
      </c>
      <c r="D10" s="4" t="s">
        <v>37</v>
      </c>
      <c r="E10" s="4" t="s">
        <v>27</v>
      </c>
      <c r="F10" s="4">
        <v>10</v>
      </c>
      <c r="H10" s="35"/>
      <c r="I10" s="35"/>
      <c r="J10" s="35"/>
      <c r="K10" s="35"/>
      <c r="L10" s="35"/>
      <c r="M10" s="35"/>
    </row>
    <row r="11" spans="2:13" x14ac:dyDescent="0.35">
      <c r="B11" s="3">
        <v>109</v>
      </c>
      <c r="C11" s="4" t="s">
        <v>28</v>
      </c>
      <c r="D11" s="4" t="s">
        <v>38</v>
      </c>
      <c r="E11" s="4" t="s">
        <v>30</v>
      </c>
      <c r="F11" s="4">
        <v>20</v>
      </c>
      <c r="H11" s="35"/>
      <c r="I11" s="35"/>
      <c r="J11" s="35"/>
      <c r="K11" s="35"/>
      <c r="L11" s="35"/>
      <c r="M11" s="35"/>
    </row>
    <row r="12" spans="2:13" x14ac:dyDescent="0.35">
      <c r="B12" s="3">
        <v>110</v>
      </c>
      <c r="C12" s="4" t="s">
        <v>23</v>
      </c>
      <c r="D12" s="4" t="s">
        <v>36</v>
      </c>
      <c r="E12" s="4" t="s">
        <v>33</v>
      </c>
      <c r="F12" s="4">
        <v>25</v>
      </c>
      <c r="H12" s="1" t="s">
        <v>0</v>
      </c>
      <c r="I12" s="2" t="s">
        <v>1</v>
      </c>
      <c r="J12" s="2" t="s">
        <v>35</v>
      </c>
      <c r="K12" s="2" t="s">
        <v>3</v>
      </c>
      <c r="L12" s="2" t="s">
        <v>4</v>
      </c>
      <c r="M12" s="35"/>
    </row>
    <row r="13" spans="2:13" x14ac:dyDescent="0.35">
      <c r="H13" cm="1">
        <f t="array" ref="H13:L13">_xlfn._xlws.FILTER(B2:F12,(C2:C12=H3)*(D2:D12=I3))</f>
        <v>102</v>
      </c>
      <c r="I13" t="str">
        <v>Scanner</v>
      </c>
      <c r="J13" t="str">
        <v>West</v>
      </c>
      <c r="K13" t="str">
        <v xml:space="preserve">Rajesh </v>
      </c>
      <c r="L13">
        <v>20</v>
      </c>
    </row>
    <row r="17" spans="2:6" x14ac:dyDescent="0.35">
      <c r="B17" s="9" t="s">
        <v>97</v>
      </c>
    </row>
    <row r="22" spans="2:6" x14ac:dyDescent="0.35">
      <c r="B22" s="2" t="s">
        <v>35</v>
      </c>
      <c r="C22" s="6" t="s">
        <v>36</v>
      </c>
      <c r="D22" s="6" t="s">
        <v>37</v>
      </c>
      <c r="E22" s="6" t="s">
        <v>38</v>
      </c>
      <c r="F22" s="6" t="s">
        <v>39</v>
      </c>
    </row>
    <row r="23" spans="2:6" x14ac:dyDescent="0.35">
      <c r="B23" s="7" t="s">
        <v>40</v>
      </c>
      <c r="C23" s="5">
        <v>500</v>
      </c>
      <c r="D23" s="5">
        <v>350</v>
      </c>
      <c r="E23" s="5">
        <v>860</v>
      </c>
      <c r="F23" s="5">
        <v>350</v>
      </c>
    </row>
    <row r="24" spans="2:6" x14ac:dyDescent="0.35">
      <c r="B24" s="7" t="s">
        <v>41</v>
      </c>
      <c r="C24" s="5">
        <v>700</v>
      </c>
      <c r="D24" s="5">
        <v>400</v>
      </c>
      <c r="E24" s="5">
        <v>550</v>
      </c>
      <c r="F24" s="5">
        <v>990</v>
      </c>
    </row>
    <row r="25" spans="2:6" x14ac:dyDescent="0.35">
      <c r="B25" s="7" t="s">
        <v>42</v>
      </c>
      <c r="C25" s="5">
        <v>1100</v>
      </c>
      <c r="D25" s="5">
        <v>650</v>
      </c>
      <c r="E25" s="5">
        <v>770</v>
      </c>
      <c r="F25" s="5">
        <v>950</v>
      </c>
    </row>
    <row r="26" spans="2:6" x14ac:dyDescent="0.35">
      <c r="B26" s="7" t="s">
        <v>43</v>
      </c>
      <c r="C26" s="5">
        <v>500</v>
      </c>
      <c r="D26" s="5">
        <v>400</v>
      </c>
      <c r="E26" s="5">
        <v>200</v>
      </c>
      <c r="F26" s="5">
        <v>600</v>
      </c>
    </row>
    <row r="27" spans="2:6" x14ac:dyDescent="0.35">
      <c r="B27" s="7" t="s">
        <v>44</v>
      </c>
      <c r="C27" s="5">
        <f>SUM(C23:C26)</f>
        <v>2800</v>
      </c>
      <c r="D27" s="5">
        <f t="shared" ref="D27:F27" si="0">SUM(D23:D26)</f>
        <v>1800</v>
      </c>
      <c r="E27" s="5">
        <f t="shared" si="0"/>
        <v>2380</v>
      </c>
      <c r="F27" s="5">
        <f t="shared" si="0"/>
        <v>2890</v>
      </c>
    </row>
  </sheetData>
  <hyperlinks>
    <hyperlink ref="B17" r:id="rId1" xr:uid="{6F1F2D6A-773E-4F4A-A864-F8808258BE9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FB4DE-0FA5-4A65-924B-128228B1B616}">
  <dimension ref="A1"/>
  <sheetViews>
    <sheetView workbookViewId="0"/>
  </sheetViews>
  <sheetFormatPr defaultRowHeight="18"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D474C-4A75-4AA0-AD18-02E7400E15A1}">
  <dimension ref="B2:I13"/>
  <sheetViews>
    <sheetView zoomScale="115" zoomScaleNormal="115" workbookViewId="0">
      <selection activeCell="E6" sqref="E6"/>
    </sheetView>
  </sheetViews>
  <sheetFormatPr defaultRowHeight="18" x14ac:dyDescent="0.35"/>
  <cols>
    <col min="2" max="3" width="12.9140625" customWidth="1"/>
    <col min="4" max="4" width="18.58203125" customWidth="1"/>
  </cols>
  <sheetData>
    <row r="2" spans="2:9" ht="18" customHeight="1" x14ac:dyDescent="0.35">
      <c r="B2" s="2" t="s">
        <v>45</v>
      </c>
      <c r="C2" s="2" t="s">
        <v>47</v>
      </c>
      <c r="D2" s="2" t="s">
        <v>75</v>
      </c>
      <c r="E2" s="32" t="s">
        <v>98</v>
      </c>
      <c r="F2" s="33"/>
      <c r="G2" s="33"/>
      <c r="H2" s="33"/>
      <c r="I2" s="33"/>
    </row>
    <row r="3" spans="2:9" x14ac:dyDescent="0.35">
      <c r="B3" s="4" t="s">
        <v>48</v>
      </c>
      <c r="C3" s="4" t="s">
        <v>50</v>
      </c>
      <c r="D3" s="4" t="s">
        <v>76</v>
      </c>
      <c r="E3" s="32"/>
      <c r="F3" s="33"/>
      <c r="G3" s="33"/>
      <c r="H3" s="33"/>
      <c r="I3" s="33"/>
    </row>
    <row r="4" spans="2:9" ht="18" customHeight="1" x14ac:dyDescent="0.35">
      <c r="B4" s="4" t="s">
        <v>51</v>
      </c>
      <c r="C4" s="4" t="s">
        <v>52</v>
      </c>
      <c r="D4" s="4" t="s">
        <v>76</v>
      </c>
      <c r="E4" s="32"/>
      <c r="F4" s="33"/>
      <c r="G4" s="33"/>
      <c r="H4" s="33"/>
      <c r="I4" s="33"/>
    </row>
    <row r="5" spans="2:9" x14ac:dyDescent="0.35">
      <c r="B5" s="4" t="s">
        <v>53</v>
      </c>
      <c r="C5" s="4" t="s">
        <v>52</v>
      </c>
      <c r="D5" s="4" t="s">
        <v>76</v>
      </c>
      <c r="E5" s="32"/>
      <c r="F5" s="33"/>
      <c r="G5" s="33"/>
      <c r="H5" s="33"/>
      <c r="I5" s="33"/>
    </row>
    <row r="6" spans="2:9" x14ac:dyDescent="0.35">
      <c r="B6" s="4" t="s">
        <v>54</v>
      </c>
      <c r="C6" s="4" t="s">
        <v>49</v>
      </c>
      <c r="D6" s="4" t="s">
        <v>76</v>
      </c>
      <c r="E6" t="str">
        <f>B3&amp;" "&amp;C3</f>
        <v>Raj Singh</v>
      </c>
    </row>
    <row r="7" spans="2:9" x14ac:dyDescent="0.35">
      <c r="B7" s="4" t="s">
        <v>55</v>
      </c>
      <c r="C7" s="4" t="s">
        <v>56</v>
      </c>
      <c r="D7" s="4" t="s">
        <v>77</v>
      </c>
      <c r="E7" t="str">
        <f t="shared" ref="E7:E13" si="0">B4&amp;" "&amp;C4</f>
        <v>Rohit Sharma</v>
      </c>
    </row>
    <row r="8" spans="2:9" x14ac:dyDescent="0.35">
      <c r="B8" s="4" t="s">
        <v>57</v>
      </c>
      <c r="C8" s="4" t="s">
        <v>58</v>
      </c>
      <c r="D8" s="4" t="s">
        <v>77</v>
      </c>
      <c r="E8" t="str">
        <f t="shared" si="0"/>
        <v>Suresh Sharma</v>
      </c>
    </row>
    <row r="9" spans="2:9" x14ac:dyDescent="0.35">
      <c r="B9" s="4" t="s">
        <v>59</v>
      </c>
      <c r="C9" s="4" t="s">
        <v>60</v>
      </c>
      <c r="D9" s="4" t="s">
        <v>76</v>
      </c>
      <c r="E9" t="str">
        <f t="shared" si="0"/>
        <v>Anil Kumar</v>
      </c>
    </row>
    <row r="10" spans="2:9" x14ac:dyDescent="0.35">
      <c r="B10" s="4" t="s">
        <v>61</v>
      </c>
      <c r="C10" s="4" t="s">
        <v>52</v>
      </c>
      <c r="D10" s="4" t="s">
        <v>77</v>
      </c>
      <c r="E10" t="str">
        <f t="shared" si="0"/>
        <v>Reena Kumari</v>
      </c>
    </row>
    <row r="11" spans="2:9" x14ac:dyDescent="0.35">
      <c r="E11" t="str">
        <f t="shared" si="0"/>
        <v>Anjali Rajpoot</v>
      </c>
    </row>
    <row r="12" spans="2:9" x14ac:dyDescent="0.35">
      <c r="E12" t="str">
        <f t="shared" si="0"/>
        <v>Deepak Nehra</v>
      </c>
    </row>
    <row r="13" spans="2:9" x14ac:dyDescent="0.35">
      <c r="E13" t="str">
        <f t="shared" si="0"/>
        <v>Neha Sharma</v>
      </c>
    </row>
  </sheetData>
  <autoFilter ref="B2:D10" xr:uid="{58CD474C-4A75-4AA0-AD18-02E7400E15A1}"/>
  <mergeCells count="1">
    <mergeCell ref="E2: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9A5DC-969E-4E5E-A76A-2B56FAC18B0D}">
  <dimension ref="B2:F10"/>
  <sheetViews>
    <sheetView zoomScale="130" zoomScaleNormal="130" workbookViewId="0">
      <selection activeCell="H5" sqref="H5"/>
    </sheetView>
  </sheetViews>
  <sheetFormatPr defaultRowHeight="18" x14ac:dyDescent="0.35"/>
  <cols>
    <col min="1" max="1" width="2.08203125" customWidth="1"/>
    <col min="2" max="4" width="12.75" customWidth="1"/>
  </cols>
  <sheetData>
    <row r="2" spans="2:6" x14ac:dyDescent="0.35">
      <c r="B2" s="2" t="s">
        <v>45</v>
      </c>
      <c r="C2" s="2" t="s">
        <v>46</v>
      </c>
      <c r="D2" s="2" t="s">
        <v>47</v>
      </c>
    </row>
    <row r="3" spans="2:6" x14ac:dyDescent="0.35">
      <c r="B3" s="4" t="s">
        <v>48</v>
      </c>
      <c r="C3" s="4" t="s">
        <v>49</v>
      </c>
      <c r="D3" s="4" t="s">
        <v>50</v>
      </c>
      <c r="F3" t="str">
        <f>_xlfn.TEXTJOIN("_",TRUE,B3,C3,D3)</f>
        <v>Raj_Kumar_Singh</v>
      </c>
    </row>
    <row r="4" spans="2:6" x14ac:dyDescent="0.35">
      <c r="B4" s="4" t="s">
        <v>51</v>
      </c>
      <c r="C4" s="4"/>
      <c r="D4" s="4" t="s">
        <v>52</v>
      </c>
      <c r="F4" t="str">
        <f t="shared" ref="F4:F10" si="0">_xlfn.TEXTJOIN(" ",TRUE,B4,C4,D4)</f>
        <v>Rohit Sharma</v>
      </c>
    </row>
    <row r="5" spans="2:6" x14ac:dyDescent="0.35">
      <c r="B5" s="4" t="s">
        <v>53</v>
      </c>
      <c r="C5" s="4"/>
      <c r="D5" s="4" t="s">
        <v>52</v>
      </c>
      <c r="F5" t="str">
        <f t="shared" si="0"/>
        <v>Suresh Sharma</v>
      </c>
    </row>
    <row r="6" spans="2:6" x14ac:dyDescent="0.35">
      <c r="B6" s="4" t="s">
        <v>63</v>
      </c>
      <c r="C6" s="4" t="s">
        <v>50</v>
      </c>
      <c r="D6" s="4" t="s">
        <v>64</v>
      </c>
      <c r="F6" t="str">
        <f t="shared" si="0"/>
        <v>Ram Singh Tewatia</v>
      </c>
    </row>
    <row r="7" spans="2:6" x14ac:dyDescent="0.35">
      <c r="B7" s="4" t="s">
        <v>55</v>
      </c>
      <c r="C7" s="4"/>
      <c r="D7" s="4" t="s">
        <v>56</v>
      </c>
      <c r="F7" t="str">
        <f t="shared" si="0"/>
        <v>Reena Kumari</v>
      </c>
    </row>
    <row r="8" spans="2:6" x14ac:dyDescent="0.35">
      <c r="B8" s="4" t="s">
        <v>57</v>
      </c>
      <c r="C8" s="4" t="s">
        <v>56</v>
      </c>
      <c r="D8" s="4" t="s">
        <v>58</v>
      </c>
      <c r="F8" t="str">
        <f t="shared" si="0"/>
        <v>Anjali Kumari Rajpoot</v>
      </c>
    </row>
    <row r="9" spans="2:6" x14ac:dyDescent="0.35">
      <c r="B9" s="4" t="s">
        <v>59</v>
      </c>
      <c r="C9" s="4"/>
      <c r="D9" s="4" t="s">
        <v>60</v>
      </c>
      <c r="F9" t="str">
        <f t="shared" si="0"/>
        <v>Deepak Nehra</v>
      </c>
    </row>
    <row r="10" spans="2:6" x14ac:dyDescent="0.35">
      <c r="B10" s="4" t="s">
        <v>61</v>
      </c>
      <c r="C10" s="4" t="s">
        <v>50</v>
      </c>
      <c r="D10" s="4" t="s">
        <v>62</v>
      </c>
      <c r="F10" t="str">
        <f t="shared" si="0"/>
        <v>Neha Singh Rathor</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FDB24-5E97-4985-B38B-3B35F0F49FA2}">
  <dimension ref="B2:H33"/>
  <sheetViews>
    <sheetView topLeftCell="A30" zoomScale="115" zoomScaleNormal="115" workbookViewId="0">
      <selection activeCell="D42" sqref="D42"/>
    </sheetView>
  </sheetViews>
  <sheetFormatPr defaultRowHeight="18" x14ac:dyDescent="0.35"/>
  <cols>
    <col min="2" max="2" width="14.75" customWidth="1"/>
    <col min="3" max="3" width="10.4140625" customWidth="1"/>
    <col min="4" max="4" width="12.5" customWidth="1"/>
    <col min="7" max="7" width="15" customWidth="1"/>
    <col min="8" max="8" width="13.25" customWidth="1"/>
  </cols>
  <sheetData>
    <row r="2" spans="2:8" x14ac:dyDescent="0.35">
      <c r="B2" s="2" t="s">
        <v>1</v>
      </c>
      <c r="C2" s="2" t="s">
        <v>35</v>
      </c>
      <c r="D2" s="2" t="s">
        <v>3</v>
      </c>
      <c r="E2" s="2" t="s">
        <v>4</v>
      </c>
      <c r="G2" s="2" t="s">
        <v>1</v>
      </c>
      <c r="H2" s="2" t="s">
        <v>65</v>
      </c>
    </row>
    <row r="3" spans="2:8" x14ac:dyDescent="0.35">
      <c r="B3" s="4" t="s">
        <v>20</v>
      </c>
      <c r="C3" s="4" t="s">
        <v>36</v>
      </c>
      <c r="D3" s="4" t="s">
        <v>7</v>
      </c>
      <c r="E3" s="4">
        <v>23</v>
      </c>
      <c r="G3" t="s">
        <v>79</v>
      </c>
      <c r="H3">
        <f>SUMIF(B2:B12,G3,E2:E12)</f>
        <v>50</v>
      </c>
    </row>
    <row r="4" spans="2:8" x14ac:dyDescent="0.35">
      <c r="B4" s="4" t="s">
        <v>23</v>
      </c>
      <c r="C4" s="4" t="s">
        <v>37</v>
      </c>
      <c r="D4" s="4" t="s">
        <v>10</v>
      </c>
      <c r="E4" s="4">
        <v>20</v>
      </c>
    </row>
    <row r="5" spans="2:8" x14ac:dyDescent="0.35">
      <c r="B5" s="4" t="s">
        <v>25</v>
      </c>
      <c r="C5" s="4" t="s">
        <v>38</v>
      </c>
      <c r="D5" s="4" t="s">
        <v>13</v>
      </c>
      <c r="E5" s="4">
        <v>30</v>
      </c>
      <c r="G5" s="2" t="s">
        <v>35</v>
      </c>
      <c r="H5" s="2" t="s">
        <v>4</v>
      </c>
    </row>
    <row r="6" spans="2:8" x14ac:dyDescent="0.35">
      <c r="B6" s="4" t="s">
        <v>28</v>
      </c>
      <c r="C6" s="4" t="s">
        <v>36</v>
      </c>
      <c r="D6" s="4" t="s">
        <v>16</v>
      </c>
      <c r="E6" s="4">
        <v>40</v>
      </c>
      <c r="G6" s="4" t="s">
        <v>78</v>
      </c>
      <c r="H6" s="4">
        <f>SUMIF(C2:C12,G6,E2:E12)</f>
        <v>64</v>
      </c>
    </row>
    <row r="7" spans="2:8" x14ac:dyDescent="0.35">
      <c r="B7" s="4" t="s">
        <v>28</v>
      </c>
      <c r="C7" s="4" t="s">
        <v>37</v>
      </c>
      <c r="D7" s="4" t="s">
        <v>19</v>
      </c>
      <c r="E7" s="4">
        <v>34</v>
      </c>
    </row>
    <row r="8" spans="2:8" x14ac:dyDescent="0.35">
      <c r="B8" s="4" t="s">
        <v>20</v>
      </c>
      <c r="C8" s="4" t="s">
        <v>38</v>
      </c>
      <c r="D8" s="4" t="s">
        <v>22</v>
      </c>
      <c r="E8" s="4">
        <v>54</v>
      </c>
    </row>
    <row r="9" spans="2:8" x14ac:dyDescent="0.35">
      <c r="B9" s="4" t="s">
        <v>23</v>
      </c>
      <c r="C9" s="4" t="s">
        <v>36</v>
      </c>
      <c r="D9" s="4" t="s">
        <v>24</v>
      </c>
      <c r="E9" s="4">
        <v>30</v>
      </c>
    </row>
    <row r="10" spans="2:8" x14ac:dyDescent="0.35">
      <c r="B10" s="4" t="s">
        <v>25</v>
      </c>
      <c r="C10" s="4" t="s">
        <v>37</v>
      </c>
      <c r="D10" s="4" t="s">
        <v>27</v>
      </c>
      <c r="E10" s="4">
        <v>10</v>
      </c>
    </row>
    <row r="11" spans="2:8" x14ac:dyDescent="0.35">
      <c r="B11" s="4" t="s">
        <v>28</v>
      </c>
      <c r="C11" s="4" t="s">
        <v>38</v>
      </c>
      <c r="D11" s="4" t="s">
        <v>30</v>
      </c>
      <c r="E11" s="4">
        <v>20</v>
      </c>
    </row>
    <row r="12" spans="2:8" x14ac:dyDescent="0.35">
      <c r="B12" s="4" t="s">
        <v>28</v>
      </c>
      <c r="C12" s="4" t="s">
        <v>36</v>
      </c>
      <c r="D12" s="4" t="s">
        <v>33</v>
      </c>
      <c r="E12" s="4">
        <v>25</v>
      </c>
    </row>
    <row r="14" spans="2:8" x14ac:dyDescent="0.35">
      <c r="E14">
        <f>SUM(E3:E12)</f>
        <v>286</v>
      </c>
    </row>
    <row r="23" spans="2:8" x14ac:dyDescent="0.35">
      <c r="B23" s="2" t="s">
        <v>1</v>
      </c>
      <c r="C23" s="2" t="s">
        <v>35</v>
      </c>
      <c r="D23" s="2" t="s">
        <v>3</v>
      </c>
      <c r="E23" s="2" t="s">
        <v>4</v>
      </c>
      <c r="G23" s="2" t="s">
        <v>1</v>
      </c>
      <c r="H23" s="2" t="s">
        <v>4</v>
      </c>
    </row>
    <row r="24" spans="2:8" x14ac:dyDescent="0.35">
      <c r="B24" s="4" t="s">
        <v>66</v>
      </c>
      <c r="C24" s="4" t="s">
        <v>36</v>
      </c>
      <c r="D24" s="4" t="s">
        <v>7</v>
      </c>
      <c r="E24" s="4">
        <v>23</v>
      </c>
      <c r="G24" s="4"/>
      <c r="H24" s="4"/>
    </row>
    <row r="25" spans="2:8" x14ac:dyDescent="0.35">
      <c r="B25" s="4" t="s">
        <v>67</v>
      </c>
      <c r="C25" s="4" t="s">
        <v>37</v>
      </c>
      <c r="D25" s="4" t="s">
        <v>10</v>
      </c>
      <c r="E25" s="4">
        <v>20</v>
      </c>
    </row>
    <row r="26" spans="2:8" x14ac:dyDescent="0.35">
      <c r="B26" s="4" t="s">
        <v>68</v>
      </c>
      <c r="C26" s="4" t="s">
        <v>38</v>
      </c>
      <c r="D26" s="4" t="s">
        <v>13</v>
      </c>
      <c r="E26" s="4">
        <v>30</v>
      </c>
    </row>
    <row r="27" spans="2:8" x14ac:dyDescent="0.35">
      <c r="B27" s="4" t="s">
        <v>69</v>
      </c>
      <c r="C27" s="4" t="s">
        <v>36</v>
      </c>
      <c r="D27" s="4" t="s">
        <v>16</v>
      </c>
      <c r="E27" s="4">
        <v>40</v>
      </c>
    </row>
    <row r="28" spans="2:8" x14ac:dyDescent="0.35">
      <c r="B28" s="4" t="s">
        <v>28</v>
      </c>
      <c r="C28" s="4" t="s">
        <v>37</v>
      </c>
      <c r="D28" s="4" t="s">
        <v>19</v>
      </c>
      <c r="E28" s="4">
        <v>34</v>
      </c>
    </row>
    <row r="29" spans="2:8" x14ac:dyDescent="0.35">
      <c r="B29" s="4" t="s">
        <v>70</v>
      </c>
      <c r="C29" s="4" t="s">
        <v>38</v>
      </c>
      <c r="D29" s="4" t="s">
        <v>22</v>
      </c>
      <c r="E29" s="4">
        <v>54</v>
      </c>
    </row>
    <row r="30" spans="2:8" x14ac:dyDescent="0.35">
      <c r="B30" s="4" t="s">
        <v>23</v>
      </c>
      <c r="C30" s="4" t="s">
        <v>36</v>
      </c>
      <c r="D30" s="4" t="s">
        <v>24</v>
      </c>
      <c r="E30" s="4">
        <v>30</v>
      </c>
    </row>
    <row r="31" spans="2:8" x14ac:dyDescent="0.35">
      <c r="B31" s="4" t="s">
        <v>71</v>
      </c>
      <c r="C31" s="4" t="s">
        <v>37</v>
      </c>
      <c r="D31" s="4" t="s">
        <v>27</v>
      </c>
      <c r="E31" s="4">
        <v>10</v>
      </c>
    </row>
    <row r="32" spans="2:8" x14ac:dyDescent="0.35">
      <c r="B32" s="4" t="s">
        <v>72</v>
      </c>
      <c r="C32" s="4" t="s">
        <v>38</v>
      </c>
      <c r="D32" s="4" t="s">
        <v>30</v>
      </c>
      <c r="E32" s="4">
        <v>20</v>
      </c>
    </row>
    <row r="33" spans="2:5" x14ac:dyDescent="0.35">
      <c r="B33" s="4" t="s">
        <v>28</v>
      </c>
      <c r="C33" s="4" t="s">
        <v>36</v>
      </c>
      <c r="D33" s="4" t="s">
        <v>33</v>
      </c>
      <c r="E33" s="4">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C403-098B-4652-A779-AB869CA49DAD}">
  <dimension ref="B2:I12"/>
  <sheetViews>
    <sheetView topLeftCell="B1" zoomScale="115" zoomScaleNormal="115" workbookViewId="0">
      <selection activeCell="H10" sqref="H10"/>
    </sheetView>
  </sheetViews>
  <sheetFormatPr defaultRowHeight="18" x14ac:dyDescent="0.35"/>
  <cols>
    <col min="2" max="2" width="14.4140625" customWidth="1"/>
    <col min="4" max="4" width="12.58203125" customWidth="1"/>
    <col min="7" max="7" width="13.75" customWidth="1"/>
    <col min="8" max="8" width="9.58203125" customWidth="1"/>
  </cols>
  <sheetData>
    <row r="2" spans="2:9" x14ac:dyDescent="0.35">
      <c r="B2" s="2" t="s">
        <v>1</v>
      </c>
      <c r="C2" s="2" t="s">
        <v>35</v>
      </c>
      <c r="D2" s="2" t="s">
        <v>3</v>
      </c>
      <c r="E2" s="2" t="s">
        <v>4</v>
      </c>
      <c r="G2" s="2" t="s">
        <v>1</v>
      </c>
      <c r="H2" s="2" t="s">
        <v>35</v>
      </c>
      <c r="I2" s="2" t="s">
        <v>4</v>
      </c>
    </row>
    <row r="3" spans="2:9" x14ac:dyDescent="0.35">
      <c r="B3" s="4" t="s">
        <v>20</v>
      </c>
      <c r="C3" s="4" t="s">
        <v>36</v>
      </c>
      <c r="D3" s="4" t="s">
        <v>7</v>
      </c>
      <c r="E3" s="4">
        <v>23</v>
      </c>
      <c r="G3" s="4"/>
      <c r="H3" s="4"/>
      <c r="I3" s="4"/>
    </row>
    <row r="4" spans="2:9" x14ac:dyDescent="0.35">
      <c r="B4" s="4" t="s">
        <v>23</v>
      </c>
      <c r="C4" s="4" t="s">
        <v>37</v>
      </c>
      <c r="D4" s="4" t="s">
        <v>73</v>
      </c>
      <c r="E4" s="4">
        <v>20</v>
      </c>
    </row>
    <row r="5" spans="2:9" x14ac:dyDescent="0.35">
      <c r="B5" s="4" t="s">
        <v>25</v>
      </c>
      <c r="C5" s="4" t="s">
        <v>38</v>
      </c>
      <c r="D5" s="4" t="s">
        <v>13</v>
      </c>
      <c r="E5" s="4">
        <v>30</v>
      </c>
    </row>
    <row r="6" spans="2:9" x14ac:dyDescent="0.35">
      <c r="B6" s="4" t="s">
        <v>28</v>
      </c>
      <c r="C6" s="4" t="s">
        <v>36</v>
      </c>
      <c r="D6" s="4" t="s">
        <v>7</v>
      </c>
      <c r="E6" s="4">
        <v>40</v>
      </c>
    </row>
    <row r="7" spans="2:9" x14ac:dyDescent="0.35">
      <c r="B7" s="4" t="s">
        <v>28</v>
      </c>
      <c r="C7" s="4" t="s">
        <v>37</v>
      </c>
      <c r="D7" s="4" t="s">
        <v>73</v>
      </c>
      <c r="E7" s="4">
        <v>34</v>
      </c>
    </row>
    <row r="8" spans="2:9" x14ac:dyDescent="0.35">
      <c r="B8" s="4" t="s">
        <v>20</v>
      </c>
      <c r="C8" s="4" t="s">
        <v>38</v>
      </c>
      <c r="D8" s="4" t="s">
        <v>13</v>
      </c>
      <c r="E8" s="4">
        <v>54</v>
      </c>
    </row>
    <row r="9" spans="2:9" x14ac:dyDescent="0.35">
      <c r="B9" s="4" t="s">
        <v>23</v>
      </c>
      <c r="C9" s="4" t="s">
        <v>36</v>
      </c>
      <c r="D9" s="4" t="s">
        <v>7</v>
      </c>
      <c r="E9" s="4">
        <v>30</v>
      </c>
    </row>
    <row r="10" spans="2:9" x14ac:dyDescent="0.35">
      <c r="B10" s="4" t="s">
        <v>25</v>
      </c>
      <c r="C10" s="4" t="s">
        <v>37</v>
      </c>
      <c r="D10" s="4" t="s">
        <v>73</v>
      </c>
      <c r="E10" s="4">
        <v>10</v>
      </c>
    </row>
    <row r="11" spans="2:9" x14ac:dyDescent="0.35">
      <c r="B11" s="4" t="s">
        <v>28</v>
      </c>
      <c r="C11" s="4" t="s">
        <v>38</v>
      </c>
      <c r="D11" s="4" t="s">
        <v>13</v>
      </c>
      <c r="E11" s="4">
        <v>20</v>
      </c>
    </row>
    <row r="12" spans="2:9" x14ac:dyDescent="0.35">
      <c r="B12" s="4" t="s">
        <v>28</v>
      </c>
      <c r="C12" s="4" t="s">
        <v>36</v>
      </c>
      <c r="D12" s="4" t="s">
        <v>7</v>
      </c>
      <c r="E12" s="4">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7E64-2E0E-4CA6-BC51-3FF6827A23FA}">
  <dimension ref="B2:I13"/>
  <sheetViews>
    <sheetView topLeftCell="C1" zoomScale="115" zoomScaleNormal="115" workbookViewId="0">
      <selection activeCell="I13" sqref="I13"/>
    </sheetView>
  </sheetViews>
  <sheetFormatPr defaultRowHeight="18" x14ac:dyDescent="0.35"/>
  <cols>
    <col min="2" max="2" width="14.4140625" customWidth="1"/>
    <col min="4" max="4" width="12.58203125" customWidth="1"/>
    <col min="7" max="7" width="13.75" customWidth="1"/>
    <col min="8" max="8" width="9.58203125" customWidth="1"/>
    <col min="9" max="9" width="13.75" customWidth="1"/>
  </cols>
  <sheetData>
    <row r="2" spans="2:9" x14ac:dyDescent="0.35">
      <c r="B2" s="2" t="s">
        <v>1</v>
      </c>
      <c r="C2" s="2" t="s">
        <v>35</v>
      </c>
      <c r="D2" s="2" t="s">
        <v>3</v>
      </c>
      <c r="E2" s="2" t="s">
        <v>4</v>
      </c>
      <c r="G2" s="2" t="s">
        <v>1</v>
      </c>
      <c r="H2" s="2" t="s">
        <v>35</v>
      </c>
      <c r="I2" s="2" t="s">
        <v>74</v>
      </c>
    </row>
    <row r="3" spans="2:9" x14ac:dyDescent="0.35">
      <c r="B3" s="4" t="s">
        <v>20</v>
      </c>
      <c r="C3" s="4" t="s">
        <v>36</v>
      </c>
      <c r="D3" s="4" t="s">
        <v>7</v>
      </c>
      <c r="E3" s="4">
        <v>23</v>
      </c>
      <c r="G3" s="4"/>
      <c r="H3" s="4"/>
      <c r="I3" s="4"/>
    </row>
    <row r="4" spans="2:9" x14ac:dyDescent="0.35">
      <c r="B4" s="4" t="s">
        <v>23</v>
      </c>
      <c r="C4" s="4" t="s">
        <v>37</v>
      </c>
      <c r="D4" s="4" t="s">
        <v>73</v>
      </c>
      <c r="E4" s="4">
        <v>20</v>
      </c>
    </row>
    <row r="5" spans="2:9" x14ac:dyDescent="0.35">
      <c r="B5" s="4" t="s">
        <v>25</v>
      </c>
      <c r="C5" s="4" t="s">
        <v>38</v>
      </c>
      <c r="D5" s="4" t="s">
        <v>13</v>
      </c>
      <c r="E5" s="4">
        <v>30</v>
      </c>
      <c r="G5" s="4"/>
    </row>
    <row r="6" spans="2:9" x14ac:dyDescent="0.35">
      <c r="B6" s="4" t="s">
        <v>28</v>
      </c>
      <c r="C6" s="4" t="s">
        <v>36</v>
      </c>
      <c r="D6" s="4" t="s">
        <v>7</v>
      </c>
      <c r="E6" s="4">
        <v>40</v>
      </c>
    </row>
    <row r="7" spans="2:9" x14ac:dyDescent="0.35">
      <c r="B7" s="4" t="s">
        <v>28</v>
      </c>
      <c r="C7" s="4" t="s">
        <v>37</v>
      </c>
      <c r="D7" s="4" t="s">
        <v>73</v>
      </c>
      <c r="E7" s="4">
        <v>34</v>
      </c>
    </row>
    <row r="8" spans="2:9" x14ac:dyDescent="0.35">
      <c r="B8" s="4" t="s">
        <v>20</v>
      </c>
      <c r="C8" s="4" t="s">
        <v>38</v>
      </c>
      <c r="D8" s="4" t="s">
        <v>13</v>
      </c>
      <c r="E8" s="4">
        <v>54</v>
      </c>
    </row>
    <row r="9" spans="2:9" x14ac:dyDescent="0.35">
      <c r="B9" s="4" t="s">
        <v>23</v>
      </c>
      <c r="C9" s="4" t="s">
        <v>36</v>
      </c>
      <c r="D9" s="4" t="s">
        <v>7</v>
      </c>
      <c r="E9" s="4">
        <v>30</v>
      </c>
    </row>
    <row r="10" spans="2:9" x14ac:dyDescent="0.35">
      <c r="B10" s="4" t="s">
        <v>25</v>
      </c>
      <c r="C10" s="4" t="s">
        <v>37</v>
      </c>
      <c r="D10" s="4" t="s">
        <v>73</v>
      </c>
      <c r="E10" s="4">
        <v>10</v>
      </c>
    </row>
    <row r="11" spans="2:9" x14ac:dyDescent="0.35">
      <c r="B11" s="4" t="s">
        <v>28</v>
      </c>
      <c r="C11" s="4" t="s">
        <v>38</v>
      </c>
      <c r="D11" s="4" t="s">
        <v>13</v>
      </c>
      <c r="E11" s="4">
        <v>20</v>
      </c>
    </row>
    <row r="12" spans="2:9" x14ac:dyDescent="0.35">
      <c r="B12" s="4" t="s">
        <v>28</v>
      </c>
      <c r="C12" s="4" t="s">
        <v>36</v>
      </c>
      <c r="D12" s="4" t="s">
        <v>7</v>
      </c>
      <c r="E12" s="4">
        <v>25</v>
      </c>
    </row>
    <row r="13" spans="2:9" x14ac:dyDescent="0.35">
      <c r="E13">
        <f>COUNT(E3:E12)</f>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500-EDA7-4607-9010-961D835222EF}">
  <dimension ref="B2:I12"/>
  <sheetViews>
    <sheetView topLeftCell="B1" zoomScale="115" zoomScaleNormal="115" workbookViewId="0">
      <selection activeCell="I9" sqref="I9"/>
    </sheetView>
  </sheetViews>
  <sheetFormatPr defaultRowHeight="18" x14ac:dyDescent="0.35"/>
  <cols>
    <col min="2" max="2" width="14.4140625" customWidth="1"/>
    <col min="4" max="4" width="12.58203125" customWidth="1"/>
    <col min="7" max="7" width="13.75" customWidth="1"/>
    <col min="8" max="8" width="9.58203125" customWidth="1"/>
    <col min="9" max="9" width="12.75" customWidth="1"/>
  </cols>
  <sheetData>
    <row r="2" spans="2:9" x14ac:dyDescent="0.35">
      <c r="B2" s="2" t="s">
        <v>1</v>
      </c>
      <c r="C2" s="2" t="s">
        <v>35</v>
      </c>
      <c r="D2" s="2" t="s">
        <v>3</v>
      </c>
      <c r="E2" s="2" t="s">
        <v>4</v>
      </c>
      <c r="G2" s="2" t="s">
        <v>1</v>
      </c>
      <c r="H2" s="2" t="s">
        <v>35</v>
      </c>
      <c r="I2" s="2" t="s">
        <v>74</v>
      </c>
    </row>
    <row r="3" spans="2:9" x14ac:dyDescent="0.35">
      <c r="B3" s="4" t="s">
        <v>20</v>
      </c>
      <c r="C3" s="4" t="s">
        <v>36</v>
      </c>
      <c r="D3" s="4" t="s">
        <v>7</v>
      </c>
      <c r="E3" s="4">
        <v>23</v>
      </c>
      <c r="G3" s="4"/>
      <c r="H3" s="4"/>
      <c r="I3" s="4"/>
    </row>
    <row r="4" spans="2:9" x14ac:dyDescent="0.35">
      <c r="B4" s="4" t="s">
        <v>23</v>
      </c>
      <c r="C4" s="4" t="s">
        <v>37</v>
      </c>
      <c r="D4" s="4" t="s">
        <v>73</v>
      </c>
      <c r="E4" s="4">
        <v>20</v>
      </c>
    </row>
    <row r="5" spans="2:9" x14ac:dyDescent="0.35">
      <c r="B5" s="4" t="s">
        <v>25</v>
      </c>
      <c r="C5" s="4" t="s">
        <v>38</v>
      </c>
      <c r="D5" s="4" t="s">
        <v>13</v>
      </c>
      <c r="E5" s="4">
        <v>30</v>
      </c>
    </row>
    <row r="6" spans="2:9" x14ac:dyDescent="0.35">
      <c r="B6" s="4" t="s">
        <v>28</v>
      </c>
      <c r="C6" s="4" t="s">
        <v>36</v>
      </c>
      <c r="D6" s="4" t="s">
        <v>7</v>
      </c>
      <c r="E6" s="4">
        <v>40</v>
      </c>
    </row>
    <row r="7" spans="2:9" x14ac:dyDescent="0.35">
      <c r="B7" s="4" t="s">
        <v>28</v>
      </c>
      <c r="C7" s="4" t="s">
        <v>37</v>
      </c>
      <c r="D7" s="4" t="s">
        <v>73</v>
      </c>
      <c r="E7" s="4">
        <v>34</v>
      </c>
    </row>
    <row r="8" spans="2:9" x14ac:dyDescent="0.35">
      <c r="B8" s="4" t="s">
        <v>20</v>
      </c>
      <c r="C8" s="4" t="s">
        <v>38</v>
      </c>
      <c r="D8" s="4" t="s">
        <v>13</v>
      </c>
      <c r="E8" s="4">
        <v>54</v>
      </c>
    </row>
    <row r="9" spans="2:9" x14ac:dyDescent="0.35">
      <c r="B9" s="4" t="s">
        <v>23</v>
      </c>
      <c r="C9" s="4" t="s">
        <v>36</v>
      </c>
      <c r="D9" s="4" t="s">
        <v>7</v>
      </c>
      <c r="E9" s="4">
        <v>30</v>
      </c>
    </row>
    <row r="10" spans="2:9" x14ac:dyDescent="0.35">
      <c r="B10" s="4" t="s">
        <v>25</v>
      </c>
      <c r="C10" s="4" t="s">
        <v>37</v>
      </c>
      <c r="D10" s="4" t="s">
        <v>73</v>
      </c>
      <c r="E10" s="4">
        <v>10</v>
      </c>
    </row>
    <row r="11" spans="2:9" x14ac:dyDescent="0.35">
      <c r="B11" s="4" t="s">
        <v>28</v>
      </c>
      <c r="C11" s="4" t="s">
        <v>38</v>
      </c>
      <c r="D11" s="4" t="s">
        <v>13</v>
      </c>
      <c r="E11" s="4">
        <v>20</v>
      </c>
    </row>
    <row r="12" spans="2:9" x14ac:dyDescent="0.35">
      <c r="B12" s="4" t="s">
        <v>28</v>
      </c>
      <c r="C12" s="4" t="s">
        <v>36</v>
      </c>
      <c r="D12" s="4" t="s">
        <v>7</v>
      </c>
      <c r="E12" s="4">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6ABAE-0972-4FA1-B98A-203AE534018F}">
  <dimension ref="A1"/>
  <sheetViews>
    <sheetView topLeftCell="A2" workbookViewId="0">
      <selection activeCell="H12" sqref="H12"/>
    </sheetView>
  </sheetViews>
  <sheetFormatPr defaultRowHeight="18"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215D-29BE-45E3-918A-E4029C8DE227}">
  <dimension ref="A1"/>
  <sheetViews>
    <sheetView workbookViewId="0">
      <selection activeCell="G10" sqref="G10"/>
    </sheetView>
  </sheetViews>
  <sheetFormatPr defaultRowHeight="18"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Vlookup</vt:lpstr>
      <vt:lpstr>Hlookup</vt:lpstr>
      <vt:lpstr>Xlookup</vt:lpstr>
      <vt:lpstr>Filter</vt:lpstr>
      <vt:lpstr>iferror</vt:lpstr>
      <vt:lpstr>&amp; Formula</vt:lpstr>
      <vt:lpstr>Textjoin</vt:lpstr>
      <vt:lpstr>Sumif</vt:lpstr>
      <vt:lpstr>Sumifs</vt:lpstr>
      <vt:lpstr>Countif</vt:lpstr>
      <vt:lpstr>Countifs</vt:lpstr>
      <vt:lpstr>Sheet3</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dc:creator>
  <cp:lastModifiedBy>Savita Mitra</cp:lastModifiedBy>
  <dcterms:created xsi:type="dcterms:W3CDTF">2023-08-17T11:42:09Z</dcterms:created>
  <dcterms:modified xsi:type="dcterms:W3CDTF">2024-09-16T17:37:00Z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4e6ac5-0e84-491c-8838-b11844917f54_Enabled">
    <vt:lpwstr>true</vt:lpwstr>
  </property>
  <property fmtid="{D5CDD505-2E9C-101B-9397-08002B2CF9AE}" pid="3" name="MSIP_Label_724e6ac5-0e84-491c-8838-b11844917f54_SetDate">
    <vt:lpwstr>2024-04-18T08:28:06Z</vt:lpwstr>
  </property>
  <property fmtid="{D5CDD505-2E9C-101B-9397-08002B2CF9AE}" pid="4" name="MSIP_Label_724e6ac5-0e84-491c-8838-b11844917f54_Method">
    <vt:lpwstr>Standard</vt:lpwstr>
  </property>
  <property fmtid="{D5CDD505-2E9C-101B-9397-08002B2CF9AE}" pid="5" name="MSIP_Label_724e6ac5-0e84-491c-8838-b11844917f54_Name">
    <vt:lpwstr>Protected</vt:lpwstr>
  </property>
  <property fmtid="{D5CDD505-2E9C-101B-9397-08002B2CF9AE}" pid="6" name="MSIP_Label_724e6ac5-0e84-491c-8838-b11844917f54_SiteId">
    <vt:lpwstr>2ba011f1-f50a-44f3-a200-db3ea74e29b7</vt:lpwstr>
  </property>
  <property fmtid="{D5CDD505-2E9C-101B-9397-08002B2CF9AE}" pid="7" name="MSIP_Label_724e6ac5-0e84-491c-8838-b11844917f54_ActionId">
    <vt:lpwstr>dd18c41e-5e94-4788-8881-3f6de21d6d70</vt:lpwstr>
  </property>
  <property fmtid="{D5CDD505-2E9C-101B-9397-08002B2CF9AE}" pid="8" name="MSIP_Label_724e6ac5-0e84-491c-8838-b11844917f54_ContentBits">
    <vt:lpwstr>0</vt:lpwstr>
  </property>
</Properties>
</file>