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Horn\Documents\"/>
    </mc:Choice>
  </mc:AlternateContent>
  <xr:revisionPtr revIDLastSave="0" documentId="13_ncr:1_{295A2108-5FE4-4AEC-B7C3-F80DC935E609}" xr6:coauthVersionLast="45" xr6:coauthVersionMax="45" xr10:uidLastSave="{00000000-0000-0000-0000-000000000000}"/>
  <bookViews>
    <workbookView xWindow="-120" yWindow="-120" windowWidth="24240" windowHeight="13140" xr2:uid="{0FE25CBC-532F-49DA-8004-4DF81CB57180}"/>
  </bookViews>
  <sheets>
    <sheet name="Foe Calculat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E12" i="1" s="1"/>
  <c r="E20" i="1" s="1"/>
  <c r="D12" i="1"/>
  <c r="C12" i="1"/>
  <c r="E18" i="1" l="1"/>
  <c r="E21" i="1"/>
  <c r="E19" i="1"/>
  <c r="F12" i="1"/>
  <c r="E16" i="1"/>
  <c r="E15" i="1"/>
  <c r="E14" i="1"/>
  <c r="E13" i="1"/>
  <c r="E17" i="1"/>
  <c r="F13" i="1" l="1"/>
  <c r="F14" i="1" s="1"/>
  <c r="F15" i="1" s="1"/>
  <c r="F16" i="1" s="1"/>
  <c r="F17" i="1" s="1"/>
  <c r="F18" i="1" s="1"/>
  <c r="F19" i="1" s="1"/>
  <c r="F20" i="1" s="1"/>
  <c r="F21" i="1" s="1"/>
</calcChain>
</file>

<file path=xl/sharedStrings.xml><?xml version="1.0" encoding="utf-8"?>
<sst xmlns="http://schemas.openxmlformats.org/spreadsheetml/2006/main" count="145" uniqueCount="26">
  <si>
    <t>Champion vs Foe Calculator</t>
  </si>
  <si>
    <t>Monster</t>
  </si>
  <si>
    <t>Empire</t>
  </si>
  <si>
    <t>Greenskin</t>
  </si>
  <si>
    <t>Beastmen</t>
  </si>
  <si>
    <t>Dwarf</t>
  </si>
  <si>
    <t>Vanquish Dmg Bonus (Rituals)</t>
  </si>
  <si>
    <t>Base Damage</t>
  </si>
  <si>
    <t>Total Dmg</t>
  </si>
  <si>
    <t>Champion Base Damage</t>
  </si>
  <si>
    <t>First Hit</t>
  </si>
  <si>
    <t>2nd Hit</t>
  </si>
  <si>
    <t>3rd Hit</t>
  </si>
  <si>
    <t>4th Hit</t>
  </si>
  <si>
    <t>5th Hit</t>
  </si>
  <si>
    <t>6th Hit</t>
  </si>
  <si>
    <t>7th Hit</t>
  </si>
  <si>
    <t>8th Hit</t>
  </si>
  <si>
    <t>9th Hit</t>
  </si>
  <si>
    <t>10th Hit</t>
  </si>
  <si>
    <t>Chain Dmg Bonus</t>
  </si>
  <si>
    <t>Foe Type</t>
  </si>
  <si>
    <t>Bonus</t>
  </si>
  <si>
    <t>Chain Bonus Dmg</t>
  </si>
  <si>
    <t>Consecutive Hits</t>
  </si>
  <si>
    <t>Courtesy of: Savvy6 - Throgg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</si>
</sst>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164" fontId="0" fillId="2" borderId="1" xfId="1" applyNumberFormat="1" applyFont="1" applyFill="1" applyBorder="1" applyAlignment="1" applyProtection="1">
      <alignment horizontal="center"/>
      <protection locked="0"/>
    </xf>
    <xf numFmtId="9" fontId="0" fillId="2" borderId="1" xfId="1" applyFont="1" applyFill="1" applyBorder="1" applyAlignment="1" applyProtection="1">
      <alignment horizontal="center"/>
      <protection locked="0"/>
    </xf>
    <xf numFmtId="9" fontId="0" fillId="2" borderId="1" xfId="1" applyNumberFormat="1" applyFont="1" applyFill="1" applyBorder="1" applyAlignment="1" applyProtection="1">
      <alignment horizontal="center"/>
      <protection locked="0"/>
    </xf>
    <xf numFmtId="1" fontId="0" fillId="0" borderId="1" xfId="0" applyNumberFormat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5" borderId="0" xfId="0" applyFill="1" applyAlignment="1"/>
    <xf numFmtId="0" fontId="0" fillId="5" borderId="0" xfId="0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" fontId="0" fillId="6" borderId="1" xfId="0" applyNumberFormat="1" applyFill="1" applyBorder="1"/>
    <xf numFmtId="1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9B9135-2520-4AD8-80D0-DA2BDFF271E0}" name="Table3" displayName="Table3" ref="A3:A8" totalsRowShown="0" headerRowDxfId="1" dataDxfId="5">
  <autoFilter ref="A3:A8" xr:uid="{D99F63FB-1B0B-407E-8875-F2EE363D9178}"/>
  <tableColumns count="1">
    <tableColumn id="1" xr3:uid="{2EB64A87-B0B5-4DC5-8635-3D1808122A65}" name="Foe Typ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E1B2F3-5785-4FBB-8740-6C9F47BCDBC5}" name="Table4" displayName="Table4" ref="B3:B8" totalsRowShown="0" headerRowDxfId="4" dataDxfId="3" headerRowCellStyle="Percent" dataCellStyle="Percent">
  <autoFilter ref="B3:B8" xr:uid="{30991773-79E0-43DD-97BF-93C4BE7B347D}"/>
  <tableColumns count="1">
    <tableColumn id="1" xr3:uid="{1AA3988F-AEE3-41EA-A65F-05A18EEF045B}" name="Bonu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0A5E-349C-489A-8B4F-1F490F63F6C9}">
  <dimension ref="A1:S27"/>
  <sheetViews>
    <sheetView tabSelected="1" workbookViewId="0">
      <selection activeCell="A12" sqref="A12"/>
    </sheetView>
  </sheetViews>
  <sheetFormatPr defaultRowHeight="15" x14ac:dyDescent="0.25"/>
  <cols>
    <col min="1" max="1" width="22.5703125" bestFit="1" customWidth="1"/>
    <col min="2" max="2" width="13.42578125" bestFit="1" customWidth="1"/>
    <col min="3" max="3" width="26.85546875" bestFit="1" customWidth="1"/>
    <col min="4" max="4" width="15.7109375" bestFit="1" customWidth="1"/>
    <col min="5" max="5" width="18.42578125" bestFit="1" customWidth="1"/>
  </cols>
  <sheetData>
    <row r="1" spans="1:19" x14ac:dyDescent="0.25">
      <c r="A1" s="19" t="s">
        <v>0</v>
      </c>
      <c r="B1" s="19"/>
      <c r="C1" s="19"/>
      <c r="D1" s="19"/>
      <c r="E1" s="19"/>
      <c r="F1" s="19"/>
      <c r="G1" s="11"/>
      <c r="H1" s="11"/>
      <c r="I1" s="11"/>
      <c r="J1" s="11"/>
      <c r="K1" s="11"/>
      <c r="L1" s="12"/>
      <c r="M1" s="12"/>
      <c r="N1" s="12"/>
      <c r="O1" s="12"/>
      <c r="P1" s="12"/>
      <c r="Q1" s="12"/>
      <c r="R1" s="12"/>
      <c r="S1" s="12"/>
    </row>
    <row r="2" spans="1:19" x14ac:dyDescent="0.25">
      <c r="A2" s="1" t="s">
        <v>6</v>
      </c>
      <c r="B2" s="1"/>
      <c r="C2" s="2" t="s">
        <v>9</v>
      </c>
      <c r="D2" s="3">
        <v>54375</v>
      </c>
      <c r="E2" s="4" t="s">
        <v>25</v>
      </c>
      <c r="F2" s="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25">
      <c r="A3" s="2" t="s">
        <v>21</v>
      </c>
      <c r="B3" s="5" t="s">
        <v>22</v>
      </c>
      <c r="C3" s="2" t="s">
        <v>20</v>
      </c>
      <c r="D3" s="6">
        <v>2.5000000000000001E-2</v>
      </c>
      <c r="E3" s="17"/>
      <c r="F3" s="1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25">
      <c r="A4" s="2" t="s">
        <v>1</v>
      </c>
      <c r="B4" s="7">
        <v>0.15</v>
      </c>
      <c r="C4" s="15"/>
      <c r="D4" s="15"/>
      <c r="E4" s="17"/>
      <c r="F4" s="17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25">
      <c r="A5" s="2" t="s">
        <v>2</v>
      </c>
      <c r="B5" s="7">
        <v>0.1</v>
      </c>
      <c r="C5" s="15"/>
      <c r="D5" s="15"/>
      <c r="E5" s="17"/>
      <c r="F5" s="17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x14ac:dyDescent="0.25">
      <c r="A6" s="2" t="s">
        <v>3</v>
      </c>
      <c r="B6" s="7">
        <v>0.21</v>
      </c>
      <c r="C6" s="15"/>
      <c r="D6" s="15"/>
      <c r="E6" s="17"/>
      <c r="F6" s="17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x14ac:dyDescent="0.25">
      <c r="A7" s="2" t="s">
        <v>4</v>
      </c>
      <c r="B7" s="7">
        <v>7.4999999999999997E-2</v>
      </c>
      <c r="C7" s="18"/>
      <c r="D7" s="15"/>
      <c r="E7" s="17"/>
      <c r="F7" s="17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x14ac:dyDescent="0.25">
      <c r="A8" s="2" t="s">
        <v>5</v>
      </c>
      <c r="B8" s="8">
        <v>0.11</v>
      </c>
      <c r="C8" s="17"/>
      <c r="D8" s="17"/>
      <c r="E8" s="17"/>
      <c r="F8" s="17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x14ac:dyDescent="0.25">
      <c r="A9" s="17"/>
      <c r="B9" s="17"/>
      <c r="C9" s="17"/>
      <c r="D9" s="17"/>
      <c r="E9" s="17"/>
      <c r="F9" s="17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25">
      <c r="A10" s="15"/>
      <c r="B10" s="16"/>
      <c r="C10" s="15"/>
      <c r="D10" s="15"/>
      <c r="E10" s="17"/>
      <c r="F10" s="17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25">
      <c r="A11" s="2" t="s">
        <v>21</v>
      </c>
      <c r="B11" s="9" t="s">
        <v>22</v>
      </c>
      <c r="C11" s="2" t="s">
        <v>7</v>
      </c>
      <c r="D11" s="2" t="s">
        <v>23</v>
      </c>
      <c r="E11" s="2" t="s">
        <v>10</v>
      </c>
      <c r="F11" s="2" t="s">
        <v>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x14ac:dyDescent="0.25">
      <c r="A12" s="3" t="s">
        <v>1</v>
      </c>
      <c r="B12" s="10">
        <f>IF(A12="Monster",B4,IF(A12="Empire",B5,IF(A12="Greenskin",B6,IF(A12="Beastmen",B7,IF(A12="Dwarf",B8,"")))))</f>
        <v>0.15</v>
      </c>
      <c r="C12" s="20">
        <f>D2</f>
        <v>54375</v>
      </c>
      <c r="D12" s="21">
        <f>D3</f>
        <v>2.5000000000000001E-2</v>
      </c>
      <c r="E12" s="23">
        <f>C12*B12+C12</f>
        <v>62531.25</v>
      </c>
      <c r="F12" s="22">
        <f>E12</f>
        <v>62531.25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x14ac:dyDescent="0.25">
      <c r="A13" s="2"/>
      <c r="B13" s="9"/>
      <c r="C13" s="9" t="s">
        <v>24</v>
      </c>
      <c r="D13" s="2" t="s">
        <v>11</v>
      </c>
      <c r="E13" s="23">
        <f>$E$12*(1+($D$3*1))</f>
        <v>64094.531249999993</v>
      </c>
      <c r="F13" s="22">
        <f>F12+E13</f>
        <v>126625.78125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x14ac:dyDescent="0.25">
      <c r="A14" s="15"/>
      <c r="B14" s="16"/>
      <c r="C14" s="16"/>
      <c r="D14" s="2" t="s">
        <v>12</v>
      </c>
      <c r="E14" s="23">
        <f>$E$12*(1+($D$3*2))</f>
        <v>65657.8125</v>
      </c>
      <c r="F14" s="22">
        <f t="shared" ref="F14:F21" si="0">F13+E14</f>
        <v>192283.59375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15"/>
      <c r="B15" s="16"/>
      <c r="C15" s="16"/>
      <c r="D15" s="2" t="s">
        <v>13</v>
      </c>
      <c r="E15" s="23">
        <f>$E$12*(1+($D$3*3))</f>
        <v>67221.09375</v>
      </c>
      <c r="F15" s="22">
        <f t="shared" si="0"/>
        <v>259504.6875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x14ac:dyDescent="0.25">
      <c r="A16" s="15"/>
      <c r="B16" s="16"/>
      <c r="C16" s="16"/>
      <c r="D16" s="2" t="s">
        <v>14</v>
      </c>
      <c r="E16" s="23">
        <f>$E$12*(1+($D$3*4))</f>
        <v>68784.375</v>
      </c>
      <c r="F16" s="22">
        <f t="shared" si="0"/>
        <v>328289.0625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x14ac:dyDescent="0.25">
      <c r="A17" s="15"/>
      <c r="B17" s="16"/>
      <c r="C17" s="16"/>
      <c r="D17" s="2" t="s">
        <v>15</v>
      </c>
      <c r="E17" s="23">
        <f>$E$12*(1+($D$3*5))</f>
        <v>70347.65625</v>
      </c>
      <c r="F17" s="22">
        <f t="shared" si="0"/>
        <v>398636.71875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25">
      <c r="A18" s="15"/>
      <c r="B18" s="16"/>
      <c r="C18" s="16"/>
      <c r="D18" s="9" t="s">
        <v>16</v>
      </c>
      <c r="E18" s="23">
        <f>$E$12*(1+($D$3*6))</f>
        <v>71910.9375</v>
      </c>
      <c r="F18" s="22">
        <f t="shared" si="0"/>
        <v>470547.65625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25">
      <c r="A19" s="15"/>
      <c r="B19" s="16"/>
      <c r="C19" s="16"/>
      <c r="D19" s="9" t="s">
        <v>17</v>
      </c>
      <c r="E19" s="23">
        <f>$E$12*(1+($D$3*7))</f>
        <v>73474.21875</v>
      </c>
      <c r="F19" s="22">
        <f t="shared" si="0"/>
        <v>544021.875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25">
      <c r="A20" s="15"/>
      <c r="B20" s="16"/>
      <c r="C20" s="16"/>
      <c r="D20" s="9" t="s">
        <v>18</v>
      </c>
      <c r="E20" s="23">
        <f>$E$12*(1+($D$3*8))</f>
        <v>75037.5</v>
      </c>
      <c r="F20" s="22">
        <f t="shared" si="0"/>
        <v>619059.375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x14ac:dyDescent="0.25">
      <c r="A21" s="15"/>
      <c r="B21" s="16"/>
      <c r="C21" s="16"/>
      <c r="D21" s="9" t="s">
        <v>19</v>
      </c>
      <c r="E21" s="23">
        <f>$E$12*(1+($D$3*9))</f>
        <v>76600.78125</v>
      </c>
      <c r="F21" s="22">
        <f t="shared" si="0"/>
        <v>695660.15625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25">
      <c r="A22" s="13"/>
      <c r="B22" s="14"/>
      <c r="C22" s="14"/>
      <c r="D22" s="1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</sheetData>
  <sheetProtection sheet="1" objects="1" scenarios="1" selectLockedCells="1"/>
  <mergeCells count="3">
    <mergeCell ref="A2:B2"/>
    <mergeCell ref="A1:F1"/>
    <mergeCell ref="E2:F2"/>
  </mergeCells>
  <dataValidations count="2">
    <dataValidation type="list" allowBlank="1" showInputMessage="1" showErrorMessage="1" sqref="A12" xr:uid="{B36402CA-2944-4F98-9789-3216550F56D4}">
      <formula1>$A$4:$A$8</formula1>
    </dataValidation>
    <dataValidation type="list" allowBlank="1" showInputMessage="1" showErrorMessage="1" sqref="B12" xr:uid="{08BD6EFD-DFF3-49F9-90DB-FB21404E40BA}">
      <formula1>$B$4:$B$8</formula1>
    </dataValidation>
  </dataValidation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Van Horn</dc:creator>
  <cp:lastModifiedBy>Ryan Van Horn</cp:lastModifiedBy>
  <dcterms:created xsi:type="dcterms:W3CDTF">2019-11-23T18:06:00Z</dcterms:created>
  <dcterms:modified xsi:type="dcterms:W3CDTF">2019-11-23T21:55:25Z</dcterms:modified>
</cp:coreProperties>
</file>