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TNB Seed Fund Project\Master Nayli\AHP EXCEL\Urban\"/>
    </mc:Choice>
  </mc:AlternateContent>
  <xr:revisionPtr revIDLastSave="0" documentId="13_ncr:1000001_{E7F732D6-1DB8-1340-8C1D-BD823B547CF4}" xr6:coauthVersionLast="47" xr6:coauthVersionMax="47" xr10:uidLastSave="{00000000-0000-0000-0000-000000000000}"/>
  <bookViews>
    <workbookView xWindow="0" yWindow="0" windowWidth="23040" windowHeight="9648" xr2:uid="{C481112B-3CCD-4114-A2E8-0C756C091F42}"/>
  </bookViews>
  <sheets>
    <sheet name="Weightage" sheetId="1" r:id="rId1"/>
    <sheet name="Urba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I11" i="2"/>
  <c r="G11" i="2"/>
  <c r="E11" i="2"/>
  <c r="K11" i="2"/>
  <c r="M11" i="2"/>
  <c r="O11" i="2"/>
  <c r="Q11" i="2"/>
  <c r="S11" i="2"/>
  <c r="S4" i="2"/>
  <c r="S3" i="2"/>
  <c r="S5" i="2"/>
  <c r="S6" i="2"/>
  <c r="S7" i="2"/>
  <c r="S8" i="2"/>
  <c r="S9" i="2"/>
  <c r="S10" i="2"/>
  <c r="S12" i="2"/>
  <c r="S13" i="2"/>
  <c r="S14" i="2"/>
  <c r="Q3" i="2"/>
  <c r="Q4" i="2"/>
  <c r="Q5" i="2"/>
  <c r="Q6" i="2"/>
  <c r="Q7" i="2"/>
  <c r="Q8" i="2"/>
  <c r="Q9" i="2"/>
  <c r="Q10" i="2"/>
  <c r="Q12" i="2"/>
  <c r="Q13" i="2"/>
  <c r="Q14" i="2"/>
  <c r="Q15" i="2"/>
  <c r="O3" i="2"/>
  <c r="O4" i="2"/>
  <c r="O5" i="2"/>
  <c r="O6" i="2"/>
  <c r="O7" i="2"/>
  <c r="O8" i="2"/>
  <c r="O9" i="2"/>
  <c r="O10" i="2"/>
  <c r="O12" i="2"/>
  <c r="O13" i="2"/>
  <c r="O14" i="2"/>
  <c r="O15" i="2"/>
  <c r="M3" i="2"/>
  <c r="M4" i="2"/>
  <c r="M5" i="2"/>
  <c r="M6" i="2"/>
  <c r="M7" i="2"/>
  <c r="M8" i="2"/>
  <c r="M9" i="2"/>
  <c r="M10" i="2"/>
  <c r="M12" i="2"/>
  <c r="M13" i="2"/>
  <c r="M14" i="2"/>
  <c r="M15" i="2"/>
  <c r="K13" i="2"/>
  <c r="K3" i="2"/>
  <c r="K4" i="2"/>
  <c r="K5" i="2"/>
  <c r="K6" i="2"/>
  <c r="K7" i="2"/>
  <c r="K8" i="2"/>
  <c r="K9" i="2"/>
  <c r="K10" i="2"/>
  <c r="K12" i="2"/>
  <c r="K14" i="2"/>
  <c r="I3" i="2"/>
  <c r="I4" i="2"/>
  <c r="I5" i="2"/>
  <c r="I6" i="2"/>
  <c r="I7" i="2"/>
  <c r="I8" i="2"/>
  <c r="I9" i="2"/>
  <c r="I10" i="2"/>
  <c r="I12" i="2"/>
  <c r="I13" i="2"/>
  <c r="I14" i="2"/>
  <c r="G3" i="2"/>
  <c r="G4" i="2"/>
  <c r="G5" i="2"/>
  <c r="G6" i="2"/>
  <c r="G7" i="2"/>
  <c r="G8" i="2"/>
  <c r="G9" i="2"/>
  <c r="G10" i="2"/>
  <c r="G12" i="2"/>
  <c r="G13" i="2"/>
  <c r="G14" i="2"/>
  <c r="G15" i="2"/>
  <c r="E13" i="2"/>
  <c r="E12" i="2"/>
  <c r="E10" i="2"/>
  <c r="E9" i="2"/>
  <c r="E8" i="2"/>
  <c r="E7" i="2"/>
  <c r="E6" i="2"/>
  <c r="E5" i="2"/>
  <c r="E3" i="2"/>
  <c r="E4" i="2"/>
  <c r="E14" i="2"/>
  <c r="E15" i="2"/>
  <c r="I15" i="2"/>
  <c r="S15" i="2"/>
  <c r="K15" i="2"/>
  <c r="F17" i="1"/>
  <c r="F16" i="1"/>
  <c r="F15" i="1"/>
  <c r="F13" i="1"/>
  <c r="F12" i="1"/>
  <c r="F10" i="1"/>
  <c r="F9" i="1"/>
  <c r="F7" i="1"/>
  <c r="F6" i="1"/>
  <c r="F5" i="1"/>
  <c r="F4" i="1"/>
  <c r="F3" i="1"/>
  <c r="F19" i="1"/>
</calcChain>
</file>

<file path=xl/sharedStrings.xml><?xml version="1.0" encoding="utf-8"?>
<sst xmlns="http://schemas.openxmlformats.org/spreadsheetml/2006/main" count="248" uniqueCount="44">
  <si>
    <t>Criteria</t>
  </si>
  <si>
    <t>Level 1</t>
  </si>
  <si>
    <t>Sub Criteria</t>
  </si>
  <si>
    <t>Level 2</t>
  </si>
  <si>
    <t>Global Priorities</t>
  </si>
  <si>
    <t>Technical</t>
  </si>
  <si>
    <t xml:space="preserve">Frequency </t>
  </si>
  <si>
    <t>Data Rate</t>
  </si>
  <si>
    <t>Economical</t>
  </si>
  <si>
    <t>CAPEX</t>
  </si>
  <si>
    <t>OPEX</t>
  </si>
  <si>
    <t>Infrastructure</t>
  </si>
  <si>
    <t>Existing Infrastructure</t>
  </si>
  <si>
    <t>Spectrum Availability</t>
  </si>
  <si>
    <t>Service Standard</t>
  </si>
  <si>
    <t>Security</t>
  </si>
  <si>
    <t>Installation Complexity</t>
  </si>
  <si>
    <t>Maintainence Complexity</t>
  </si>
  <si>
    <t>Distance</t>
  </si>
  <si>
    <t>Scalability</t>
  </si>
  <si>
    <t>Reliability</t>
  </si>
  <si>
    <t>Alternatives</t>
  </si>
  <si>
    <t>Private LTE + NB IoT</t>
  </si>
  <si>
    <t>5G</t>
  </si>
  <si>
    <t>4G</t>
  </si>
  <si>
    <t>UHF</t>
  </si>
  <si>
    <t>Zigbee</t>
  </si>
  <si>
    <t>WiFi/RF Mesh</t>
  </si>
  <si>
    <t>LoRA</t>
  </si>
  <si>
    <t>NBPLC</t>
  </si>
  <si>
    <t>Fiber Optic</t>
  </si>
  <si>
    <t>Level 3 (Urban)</t>
  </si>
  <si>
    <t>Level 3 (Suburban)</t>
  </si>
  <si>
    <t>Level 3 (Rural)</t>
  </si>
  <si>
    <t>SATCOM</t>
  </si>
  <si>
    <t>Level 3(Urban)</t>
  </si>
  <si>
    <t>Criteia</t>
  </si>
  <si>
    <t>EV Score</t>
  </si>
  <si>
    <t>ZigBee</t>
  </si>
  <si>
    <t>Wifi/RF Mesh</t>
  </si>
  <si>
    <t>Private LTE/NB IoT</t>
  </si>
  <si>
    <t>Highest sebab weights kt CAPEX n OPEX tinggi</t>
  </si>
  <si>
    <t>EV Score (Normalized)</t>
  </si>
  <si>
    <t>Idealized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</si>
</sst>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3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NumberFormat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0" fillId="8" borderId="0" xfId="0" applyNumberFormat="1" applyFill="1"/>
    <xf numFmtId="0" fontId="0" fillId="7" borderId="0" xfId="0" applyFill="1"/>
  </cellXfs>
  <cellStyles count="1">
    <cellStyle name="Normal" xfId="0" builtinId="0"/>
  </cellStyles>
  <dxfs count="41"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2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3EE9F-97AB-44AA-B0B2-2E08CE568949}" name="Table1" displayName="Table1" ref="B2:E18" headerRowCount="0" totalsRowShown="0">
  <tableColumns count="4">
    <tableColumn id="1" xr3:uid="{353F43FC-92F2-47AE-8244-660FA6C73A5B}" name="Column1"/>
    <tableColumn id="2" xr3:uid="{67075094-250A-4096-BC32-96F288465450}" name="Column2"/>
    <tableColumn id="3" xr3:uid="{1F2F493F-1588-4F56-954B-105DDBAA231F}" name="Column3"/>
    <tableColumn id="4" xr3:uid="{695B45C8-D8E8-4A6A-B049-19DB28BDABB1}" name="Column4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35A6E2-374A-4E02-A45C-270FB7A467D7}" name="Table6" displayName="Table6" ref="F2:F19" headerRowCount="0" totalsRowShown="0">
  <tableColumns count="1">
    <tableColumn id="1" xr3:uid="{EF373CFA-D1A5-4DF9-BD05-A0CC46DDDEDD}" name="Column1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359161-6F2E-4AE1-A66D-BF732FB19B16}" name="Table2" displayName="Table2" ref="I2:N52" headerRowCount="0" totalsRowShown="0">
  <tableColumns count="6">
    <tableColumn id="1" xr3:uid="{02F8979B-8CC2-4E6C-A108-E164B028B908}" name="Column1"/>
    <tableColumn id="2" xr3:uid="{2AAD8848-5707-4A1E-B120-D90091DAC3B5}" name="Column2"/>
    <tableColumn id="3" xr3:uid="{D1885A39-BF1E-43F4-89DE-C10DD4BE08E0}" name="Column3" dataDxfId="40"/>
    <tableColumn id="6" xr3:uid="{2681BE42-80D4-451C-9DC7-E15AE97D7D2C}" name="Column6"/>
    <tableColumn id="4" xr3:uid="{200B0995-C93B-42BA-BC69-59CD285D3384}" name="Column4" dataDxfId="39"/>
    <tableColumn id="5" xr3:uid="{2F112EBE-1908-4B93-B60A-103F01A3280D}" name="Column5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66562-A44F-466B-8596-F04DD1FAC47D}" name="Table3" displayName="Table3" ref="P2:U22" headerRowCount="0" totalsRowShown="0">
  <tableColumns count="6">
    <tableColumn id="1" xr3:uid="{F79F0953-A26C-4785-A92B-BBBBD9A5DAFC}" name="Column1"/>
    <tableColumn id="2" xr3:uid="{E7A1BA40-973B-4300-A4FA-061AA923CFFF}" name="Column2"/>
    <tableColumn id="3" xr3:uid="{60020670-7D01-4B54-A5D6-6ED61D97D1E0}" name="Column3" dataDxfId="38"/>
    <tableColumn id="4" xr3:uid="{521EAC7D-261E-4511-AC6F-913B4B7CF9C3}" name="Column4"/>
    <tableColumn id="5" xr3:uid="{A520E540-CE6C-4AF0-9075-96A7B4E20B0B}" name="Column5" dataDxfId="37"/>
    <tableColumn id="6" xr3:uid="{6445C33F-5F4C-45E9-B5D7-ABCC9549C5C1}" name="Column6" dataDxfId="36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1B1282-7EE8-41B4-A8E8-1B865D5A0C2A}" name="Table4" displayName="Table4" ref="W2:Y23" headerRowCount="0" totalsRowShown="0">
  <tableColumns count="3">
    <tableColumn id="1" xr3:uid="{ABFB4059-B444-4C2F-B0DD-AD5BA0490ABC}" name="Column1"/>
    <tableColumn id="2" xr3:uid="{C5D4AEC4-78AC-4110-92AB-D9260F5BCBB6}" name="Column2"/>
    <tableColumn id="3" xr3:uid="{E353D8A5-D92B-4311-B7B3-550C98970B80}" name="Column3" dataDxfId="35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1BF5DD-BFA0-4E12-B415-8318B5257997}" name="Table5" displayName="Table5" ref="AA2:AC31" headerRowCount="0" totalsRowShown="0">
  <tableColumns count="3">
    <tableColumn id="1" xr3:uid="{54AFCD67-0616-4460-82A9-D77E73693D6B}" name="Column1"/>
    <tableColumn id="2" xr3:uid="{27DD56C3-09F8-40D3-A990-292D60604C36}" name="Column2"/>
    <tableColumn id="3" xr3:uid="{C5CA73F8-0973-4008-AC82-B3FCD313DA01}" name="Column3" dataDxfId="34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6CEC6C-AB11-475A-9A2B-017AFC76C55D}" name="Table7" displayName="Table7" ref="B3:S16" headerRowCount="0" totalsRowCount="1">
  <tableColumns count="18">
    <tableColumn id="1" xr3:uid="{758FB489-403E-4CCA-98F9-2847186A7C1A}" name="Criteria" totalsRowDxfId="33"/>
    <tableColumn id="2" xr3:uid="{136BE2AE-7F12-4286-9F99-2B86AC1540CD}" name="Global Priorities" totalsRowDxfId="32"/>
    <tableColumn id="3" xr3:uid="{AEA5338E-E7E1-4557-A230-F8C579258686}" name="Column1" dataDxfId="31" totalsRowDxfId="30"/>
    <tableColumn id="4" xr3:uid="{50F2B926-C96A-4B8A-A84F-08A300D3D0A5}" name="Column2" dataDxfId="29" totalsRowDxfId="28">
      <calculatedColumnFormula>C3*D3</calculatedColumnFormula>
    </tableColumn>
    <tableColumn id="5" xr3:uid="{0190724E-C33E-42B9-B0CE-355BFCA02F1A}" name="Column3" dataDxfId="27" totalsRowDxfId="26"/>
    <tableColumn id="6" xr3:uid="{9CBDE4F2-0C8A-4CC2-AF80-916434E53983}" name="Column4" dataDxfId="25" totalsRowDxfId="24">
      <calculatedColumnFormula>C3*F3</calculatedColumnFormula>
    </tableColumn>
    <tableColumn id="9" xr3:uid="{61EC1A5B-7E4F-463F-9A03-8F7799327710}" name="Column7" dataDxfId="23" totalsRowDxfId="22"/>
    <tableColumn id="10" xr3:uid="{F50513A0-8E0B-4995-831E-678F286CD0D5}" name="Column8" dataDxfId="21" totalsRowDxfId="20">
      <calculatedColumnFormula>C3*H3</calculatedColumnFormula>
    </tableColumn>
    <tableColumn id="11" xr3:uid="{70243006-E83D-4F90-B467-7F06C2DAE37D}" name="Column9" dataDxfId="19" totalsRowDxfId="18"/>
    <tableColumn id="12" xr3:uid="{50A0D0D6-0913-4520-8DC9-8F0ACEF1B375}" name="Column10" dataDxfId="17" totalsRowDxfId="16">
      <calculatedColumnFormula>C3*J3</calculatedColumnFormula>
    </tableColumn>
    <tableColumn id="13" xr3:uid="{03C90001-72B0-4524-8643-C2A906667967}" name="Column11" dataDxfId="15" totalsRowDxfId="14"/>
    <tableColumn id="14" xr3:uid="{5B9BDAF9-59EB-43EC-B705-14A58A6E365D}" name="Column12" dataDxfId="13" totalsRowDxfId="12">
      <calculatedColumnFormula>C3*L3</calculatedColumnFormula>
    </tableColumn>
    <tableColumn id="15" xr3:uid="{DCA67753-D7C5-4FE6-82D1-C23F22CF0AD1}" name="Column13" dataDxfId="11" totalsRowDxfId="10"/>
    <tableColumn id="16" xr3:uid="{18B783CE-6410-4344-B7D3-0F7CD1CE1C62}" name="Column14" dataDxfId="9" totalsRowDxfId="8">
      <calculatedColumnFormula>C3*N3</calculatedColumnFormula>
    </tableColumn>
    <tableColumn id="17" xr3:uid="{021B5D54-44E3-4E17-AD26-CCAF2A6C255A}" name="Column15" dataDxfId="7" totalsRowDxfId="6"/>
    <tableColumn id="18" xr3:uid="{205DFB4A-E1B7-4B37-A0B6-A6F433342D55}" name="Column16" dataDxfId="5" totalsRowDxfId="4">
      <calculatedColumnFormula>C3*P3</calculatedColumnFormula>
    </tableColumn>
    <tableColumn id="19" xr3:uid="{3FBBE965-D4D3-401B-8033-679483365930}" name="Column17" dataDxfId="3" totalsRowDxfId="2"/>
    <tableColumn id="20" xr3:uid="{FDCD714D-5A98-4B6A-908A-BE0ED36F0406}" name="Column18" dataDxfId="1" totalsRowDxfId="0">
      <calculatedColumnFormula>C3*R3</calculatedColumnFormula>
    </tableColumn>
  </tableColumns>
  <tableStyleInfo name="TableStyleLight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A27A26-78A2-4683-BADC-ED80C0A5D9CF}" name="Table15" displayName="Table15" ref="A20:C26" headerRowCount="0" totalsRowShown="0">
  <sortState xmlns:xlrd2="http://schemas.microsoft.com/office/spreadsheetml/2017/richdata2" ref="A20:B26">
    <sortCondition descending="1" ref="B20"/>
  </sortState>
  <tableColumns count="3">
    <tableColumn id="1" xr3:uid="{17B22350-EED6-4B88-B744-FCEEA9624942}" name="NBPLC"/>
    <tableColumn id="2" xr3:uid="{735F4A08-8B9A-4F71-8BCC-EBB4AFB11651}" name="0.091502216"/>
    <tableColumn id="3" xr3:uid="{B87C0D6C-BB27-47C4-9801-39A26EB1D8B1}" name="Column1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7" Type="http://schemas.openxmlformats.org/officeDocument/2006/relationships/table" Target="../tables/table6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Relationship Id="rId6" Type="http://schemas.openxmlformats.org/officeDocument/2006/relationships/table" Target="../tables/table5.xml" /><Relationship Id="rId5" Type="http://schemas.openxmlformats.org/officeDocument/2006/relationships/table" Target="../tables/table4.xml" /><Relationship Id="rId4" Type="http://schemas.openxmlformats.org/officeDocument/2006/relationships/table" Target="../tables/table3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 /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BF15-00B8-42BC-8B40-E2DF8AB9A8D6}">
  <dimension ref="B2:AC60"/>
  <sheetViews>
    <sheetView tabSelected="1" workbookViewId="0">
      <selection activeCell="D22" sqref="D22"/>
    </sheetView>
  </sheetViews>
  <sheetFormatPr defaultRowHeight="15" x14ac:dyDescent="0.2"/>
  <cols>
    <col min="2" max="2" width="15.19921875" customWidth="1"/>
    <col min="3" max="3" width="16.27734375" customWidth="1"/>
    <col min="4" max="4" width="24.48046875" customWidth="1"/>
    <col min="5" max="5" width="18.29296875" customWidth="1"/>
    <col min="6" max="6" width="20.04296875" customWidth="1"/>
    <col min="9" max="9" width="11.1640625" customWidth="1"/>
    <col min="10" max="10" width="18.16015625" customWidth="1"/>
    <col min="11" max="11" width="15.73828125" customWidth="1"/>
    <col min="12" max="12" width="17.3515625" customWidth="1"/>
    <col min="13" max="13" width="17.08203125" customWidth="1"/>
    <col min="14" max="14" width="13.046875" customWidth="1"/>
    <col min="17" max="17" width="18.6953125" customWidth="1"/>
    <col min="18" max="18" width="13.1796875" customWidth="1"/>
    <col min="19" max="19" width="17.484375" customWidth="1"/>
    <col min="20" max="20" width="16.54296875" customWidth="1"/>
    <col min="21" max="21" width="14.390625" customWidth="1"/>
    <col min="23" max="23" width="19.50390625" customWidth="1"/>
    <col min="24" max="24" width="21.25390625" customWidth="1"/>
    <col min="25" max="25" width="17.484375" customWidth="1"/>
    <col min="27" max="27" width="22.1953125" customWidth="1"/>
    <col min="28" max="28" width="18.83203125" customWidth="1"/>
    <col min="29" max="29" width="13.98828125" customWidth="1"/>
  </cols>
  <sheetData>
    <row r="2" spans="2:2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1" t="s">
        <v>0</v>
      </c>
      <c r="J2" s="1" t="s">
        <v>21</v>
      </c>
      <c r="K2" s="5" t="s">
        <v>31</v>
      </c>
      <c r="L2" s="1" t="s">
        <v>21</v>
      </c>
      <c r="M2" s="7" t="s">
        <v>32</v>
      </c>
      <c r="N2" s="3" t="s">
        <v>33</v>
      </c>
      <c r="P2" s="1" t="s">
        <v>0</v>
      </c>
      <c r="Q2" s="1" t="s">
        <v>21</v>
      </c>
      <c r="R2" s="5" t="s">
        <v>35</v>
      </c>
      <c r="S2" t="s">
        <v>21</v>
      </c>
      <c r="T2" s="7" t="s">
        <v>32</v>
      </c>
      <c r="U2" s="3" t="s">
        <v>33</v>
      </c>
      <c r="W2" s="1" t="s">
        <v>0</v>
      </c>
      <c r="X2" s="1" t="s">
        <v>21</v>
      </c>
      <c r="Y2" s="5" t="s">
        <v>31</v>
      </c>
      <c r="AA2" s="1" t="s">
        <v>0</v>
      </c>
      <c r="AB2" s="1" t="s">
        <v>21</v>
      </c>
      <c r="AC2" s="5" t="s">
        <v>31</v>
      </c>
    </row>
    <row r="3" spans="2:29" x14ac:dyDescent="0.2">
      <c r="B3" t="s">
        <v>5</v>
      </c>
      <c r="C3">
        <v>0.36789498662361853</v>
      </c>
      <c r="D3" t="s">
        <v>6</v>
      </c>
      <c r="E3">
        <v>0.57294674720710714</v>
      </c>
      <c r="F3">
        <f>C3*E3</f>
        <v>0.21078423589980444</v>
      </c>
      <c r="I3" t="s">
        <v>6</v>
      </c>
      <c r="J3" t="s">
        <v>29</v>
      </c>
      <c r="K3" s="6">
        <v>7.99738060246203E-2</v>
      </c>
      <c r="L3" t="s">
        <v>29</v>
      </c>
      <c r="M3" s="4"/>
      <c r="N3" s="2"/>
      <c r="P3" t="s">
        <v>9</v>
      </c>
      <c r="Q3" t="s">
        <v>29</v>
      </c>
      <c r="R3" s="6">
        <v>0.10891695585749132</v>
      </c>
      <c r="S3" t="s">
        <v>29</v>
      </c>
      <c r="T3" s="4">
        <v>5.1441572977558539E-2</v>
      </c>
      <c r="U3" s="2">
        <v>5.1441572977558539E-2</v>
      </c>
      <c r="W3" t="s">
        <v>12</v>
      </c>
      <c r="X3" t="s">
        <v>29</v>
      </c>
      <c r="Y3" s="6">
        <v>0.1349066918780446</v>
      </c>
      <c r="AA3" t="s">
        <v>15</v>
      </c>
      <c r="AB3" t="s">
        <v>29</v>
      </c>
      <c r="AC3" s="6">
        <v>0.36297381519688804</v>
      </c>
    </row>
    <row r="4" spans="2:29" x14ac:dyDescent="0.2">
      <c r="D4" t="s">
        <v>18</v>
      </c>
      <c r="E4">
        <v>0.240096760624394</v>
      </c>
      <c r="F4">
        <f>C3*E4</f>
        <v>8.8330394538285575E-2</v>
      </c>
      <c r="J4" t="s">
        <v>30</v>
      </c>
      <c r="K4" s="6">
        <v>0.22792269364620762</v>
      </c>
      <c r="L4" t="s">
        <v>25</v>
      </c>
      <c r="M4" s="4"/>
      <c r="N4" s="2"/>
      <c r="Q4" t="s">
        <v>30</v>
      </c>
      <c r="R4" s="6">
        <v>0.15768054549671684</v>
      </c>
      <c r="S4" t="s">
        <v>25</v>
      </c>
      <c r="T4" s="4">
        <v>0.14134277935307921</v>
      </c>
      <c r="U4" s="2">
        <v>0.14134277935307921</v>
      </c>
      <c r="X4" t="s">
        <v>30</v>
      </c>
      <c r="Y4" s="6">
        <v>0.53922297740473357</v>
      </c>
      <c r="AB4" t="s">
        <v>30</v>
      </c>
      <c r="AC4" s="6">
        <v>0.22688941894431994</v>
      </c>
    </row>
    <row r="5" spans="2:29" x14ac:dyDescent="0.2">
      <c r="D5" t="s">
        <v>19</v>
      </c>
      <c r="E5">
        <v>8.4003491568875183E-2</v>
      </c>
      <c r="F5">
        <f>C3*E5</f>
        <v>3.0904463407068587E-2</v>
      </c>
      <c r="J5" t="s">
        <v>26</v>
      </c>
      <c r="K5" s="6">
        <v>0.159775238489125</v>
      </c>
      <c r="L5" t="s">
        <v>30</v>
      </c>
      <c r="M5" s="4"/>
      <c r="N5" s="2"/>
      <c r="Q5" t="s">
        <v>26</v>
      </c>
      <c r="R5" s="6">
        <v>2.8351825673794382E-2</v>
      </c>
      <c r="S5" t="s">
        <v>30</v>
      </c>
      <c r="T5" s="4">
        <v>7.3428391007872101E-2</v>
      </c>
      <c r="U5" s="2">
        <v>7.3428391007872101E-2</v>
      </c>
      <c r="X5" t="s">
        <v>26</v>
      </c>
      <c r="Y5" s="6">
        <v>2.6401454702805843E-2</v>
      </c>
      <c r="AB5" t="s">
        <v>26</v>
      </c>
      <c r="AC5" s="6">
        <v>3.466713416904129E-2</v>
      </c>
    </row>
    <row r="6" spans="2:29" x14ac:dyDescent="0.2">
      <c r="D6" t="s">
        <v>7</v>
      </c>
      <c r="E6">
        <v>5.1476500299811614E-2</v>
      </c>
      <c r="F6">
        <f>C3*E6</f>
        <v>1.8937946389229889E-2</v>
      </c>
      <c r="J6" t="s">
        <v>27</v>
      </c>
      <c r="K6" s="6">
        <v>0.159775238489125</v>
      </c>
      <c r="L6" t="s">
        <v>26</v>
      </c>
      <c r="M6" s="4"/>
      <c r="N6" s="2"/>
      <c r="Q6" t="s">
        <v>27</v>
      </c>
      <c r="R6" s="6">
        <v>4.4590392476327879E-2</v>
      </c>
      <c r="S6" t="s">
        <v>26</v>
      </c>
      <c r="T6" s="4">
        <v>1.821086274309042E-2</v>
      </c>
      <c r="U6" s="2">
        <v>1.821086274309042E-2</v>
      </c>
      <c r="X6" t="s">
        <v>27</v>
      </c>
      <c r="Y6" s="6">
        <v>5.8678613933019499E-2</v>
      </c>
      <c r="AB6" t="s">
        <v>27</v>
      </c>
      <c r="AC6" s="6">
        <v>3.466713416904129E-2</v>
      </c>
    </row>
    <row r="7" spans="2:29" x14ac:dyDescent="0.2">
      <c r="D7" t="s">
        <v>20</v>
      </c>
      <c r="E7">
        <v>5.1476500299811614E-2</v>
      </c>
      <c r="F7">
        <f>C3*E7</f>
        <v>1.8937946389229889E-2</v>
      </c>
      <c r="J7" t="s">
        <v>24</v>
      </c>
      <c r="K7" s="6">
        <v>0.159775238489125</v>
      </c>
      <c r="L7" t="s">
        <v>27</v>
      </c>
      <c r="M7" s="4"/>
      <c r="N7" s="2"/>
      <c r="Q7" t="s">
        <v>24</v>
      </c>
      <c r="R7" s="6">
        <v>4.4590392476327879E-2</v>
      </c>
      <c r="S7" t="s">
        <v>27</v>
      </c>
      <c r="T7" s="4">
        <v>2.468266972365658E-2</v>
      </c>
      <c r="U7" s="2">
        <v>2.468266972365658E-2</v>
      </c>
      <c r="X7" t="s">
        <v>24</v>
      </c>
      <c r="Y7" s="6">
        <v>6.1716517107678726E-2</v>
      </c>
      <c r="AB7" t="s">
        <v>24</v>
      </c>
      <c r="AC7" s="6">
        <v>9.4630348200622744E-2</v>
      </c>
    </row>
    <row r="8" spans="2:29" x14ac:dyDescent="0.2">
      <c r="J8" t="s">
        <v>23</v>
      </c>
      <c r="K8" s="6">
        <v>4.3280092086698765E-2</v>
      </c>
      <c r="L8" t="s">
        <v>24</v>
      </c>
      <c r="M8" s="4"/>
      <c r="N8" s="2"/>
      <c r="Q8" t="s">
        <v>23</v>
      </c>
      <c r="R8" s="6">
        <v>4.4590392476327879E-2</v>
      </c>
      <c r="S8" t="s">
        <v>24</v>
      </c>
      <c r="T8" s="4">
        <v>2.468266972365658E-2</v>
      </c>
      <c r="U8" s="2">
        <v>2.468266972365658E-2</v>
      </c>
      <c r="X8" t="s">
        <v>23</v>
      </c>
      <c r="Y8" s="6">
        <v>6.4754420282337952E-2</v>
      </c>
      <c r="AB8" t="s">
        <v>23</v>
      </c>
      <c r="AC8" s="6">
        <v>0.10464810963257283</v>
      </c>
    </row>
    <row r="9" spans="2:29" x14ac:dyDescent="0.2">
      <c r="B9" t="s">
        <v>8</v>
      </c>
      <c r="C9">
        <v>0.168639735588859</v>
      </c>
      <c r="D9" t="s">
        <v>9</v>
      </c>
      <c r="E9">
        <v>0.74999892711792882</v>
      </c>
      <c r="F9">
        <f>C9*E9</f>
        <v>0.12647962076109545</v>
      </c>
      <c r="J9" t="s">
        <v>22</v>
      </c>
      <c r="K9" s="6">
        <v>4.6902767658395628E-2</v>
      </c>
      <c r="L9" t="s">
        <v>22</v>
      </c>
      <c r="M9" s="4"/>
      <c r="N9" s="2"/>
      <c r="Q9" t="s">
        <v>22</v>
      </c>
      <c r="R9" s="6">
        <v>0.52668910306668593</v>
      </c>
      <c r="S9" t="s">
        <v>22</v>
      </c>
      <c r="T9" s="4">
        <v>0.3849339130847157</v>
      </c>
      <c r="U9" s="2">
        <v>0.3849339130847157</v>
      </c>
      <c r="X9" t="s">
        <v>22</v>
      </c>
      <c r="Y9" s="6">
        <v>6.4754420282337952E-2</v>
      </c>
      <c r="AB9" t="s">
        <v>22</v>
      </c>
      <c r="AC9" s="6">
        <v>0.10493274741505074</v>
      </c>
    </row>
    <row r="10" spans="2:29" x14ac:dyDescent="0.2">
      <c r="D10" t="s">
        <v>10</v>
      </c>
      <c r="E10">
        <v>0.24999964237264288</v>
      </c>
      <c r="F10">
        <f>C9*E10</f>
        <v>4.2159873587031806E-2</v>
      </c>
      <c r="J10" t="s">
        <v>28</v>
      </c>
      <c r="K10" s="6">
        <v>0.12259492511670263</v>
      </c>
      <c r="L10" t="s">
        <v>28</v>
      </c>
      <c r="M10" s="4"/>
      <c r="N10" s="2"/>
      <c r="Q10" t="s">
        <v>28</v>
      </c>
      <c r="R10" s="6">
        <v>4.4590392476327879E-2</v>
      </c>
      <c r="S10" t="s">
        <v>28</v>
      </c>
      <c r="T10" s="4">
        <v>2.468266972365658E-2</v>
      </c>
      <c r="U10" s="2">
        <v>2.468266972365658E-2</v>
      </c>
      <c r="X10" t="s">
        <v>28</v>
      </c>
      <c r="Y10" s="6">
        <v>4.9564904409041828E-2</v>
      </c>
      <c r="AB10" t="s">
        <v>28</v>
      </c>
      <c r="AC10" s="6">
        <v>3.6591292272463175E-2</v>
      </c>
    </row>
    <row r="11" spans="2:29" x14ac:dyDescent="0.2">
      <c r="K11" s="6"/>
      <c r="L11" t="s">
        <v>34</v>
      </c>
      <c r="M11" s="4"/>
      <c r="N11" s="2"/>
      <c r="R11" s="6"/>
      <c r="S11" t="s">
        <v>34</v>
      </c>
      <c r="T11" s="4">
        <v>0.25659447166271421</v>
      </c>
      <c r="U11" s="2">
        <v>0.25659447166271421</v>
      </c>
      <c r="Y11" s="6"/>
      <c r="AC11" s="6"/>
    </row>
    <row r="12" spans="2:29" x14ac:dyDescent="0.2">
      <c r="B12" t="s">
        <v>11</v>
      </c>
      <c r="C12">
        <v>9.5570291163793175E-2</v>
      </c>
      <c r="D12" t="s">
        <v>12</v>
      </c>
      <c r="E12">
        <v>0.49999904632750258</v>
      </c>
      <c r="F12">
        <f>C12*E12</f>
        <v>4.7785054439138337E-2</v>
      </c>
      <c r="K12" s="6"/>
      <c r="M12" s="4"/>
      <c r="N12" s="2"/>
      <c r="R12" s="6"/>
      <c r="T12" s="4"/>
      <c r="U12" s="2"/>
      <c r="Y12" s="6"/>
      <c r="AC12" s="6"/>
    </row>
    <row r="13" spans="2:29" x14ac:dyDescent="0.2">
      <c r="D13" s="14" t="s">
        <v>13</v>
      </c>
      <c r="E13" s="14">
        <v>0.49999904632750258</v>
      </c>
      <c r="F13" s="14">
        <f>C12*E13</f>
        <v>4.7785054439138337E-2</v>
      </c>
      <c r="I13" t="s">
        <v>18</v>
      </c>
      <c r="J13" t="s">
        <v>29</v>
      </c>
      <c r="K13" s="6">
        <v>0.30539163257878843</v>
      </c>
      <c r="L13" t="s">
        <v>29</v>
      </c>
      <c r="M13" s="4"/>
      <c r="N13" s="2"/>
      <c r="P13" t="s">
        <v>10</v>
      </c>
      <c r="Q13" t="s">
        <v>29</v>
      </c>
      <c r="R13" s="6">
        <v>0.10168735567560053</v>
      </c>
      <c r="S13" t="s">
        <v>29</v>
      </c>
      <c r="T13" s="4">
        <v>5.1512450509218204E-2</v>
      </c>
      <c r="U13" s="2">
        <v>5.1512450509218204E-2</v>
      </c>
      <c r="Y13" s="6"/>
      <c r="AA13" t="s">
        <v>16</v>
      </c>
      <c r="AB13" t="s">
        <v>29</v>
      </c>
      <c r="AC13" s="6">
        <v>4.7542201463500945E-2</v>
      </c>
    </row>
    <row r="14" spans="2:29" x14ac:dyDescent="0.2">
      <c r="J14" t="s">
        <v>30</v>
      </c>
      <c r="K14" s="6">
        <v>0.25595865681260704</v>
      </c>
      <c r="L14" t="s">
        <v>25</v>
      </c>
      <c r="M14" s="4"/>
      <c r="N14" s="2"/>
      <c r="Q14" t="s">
        <v>30</v>
      </c>
      <c r="R14" s="6">
        <v>0.16574348104553882</v>
      </c>
      <c r="S14" t="s">
        <v>25</v>
      </c>
      <c r="T14" s="4">
        <v>0.14435678420904463</v>
      </c>
      <c r="U14" s="2">
        <v>0.14435678420904463</v>
      </c>
      <c r="W14" t="s">
        <v>13</v>
      </c>
      <c r="Y14" s="6"/>
      <c r="AB14" t="s">
        <v>30</v>
      </c>
      <c r="AC14" s="6">
        <v>0.4141943313082338</v>
      </c>
    </row>
    <row r="15" spans="2:29" x14ac:dyDescent="0.2">
      <c r="B15" t="s">
        <v>14</v>
      </c>
      <c r="C15">
        <v>0.36789498662361853</v>
      </c>
      <c r="D15" t="s">
        <v>15</v>
      </c>
      <c r="E15">
        <v>7.180456834800604E-2</v>
      </c>
      <c r="F15">
        <f>C15*E15</f>
        <v>2.6416540711904385E-2</v>
      </c>
      <c r="J15" t="s">
        <v>26</v>
      </c>
      <c r="K15" s="6">
        <v>2.9869291604645486E-2</v>
      </c>
      <c r="L15" t="s">
        <v>30</v>
      </c>
      <c r="M15" s="4"/>
      <c r="N15" s="2"/>
      <c r="Q15" t="s">
        <v>26</v>
      </c>
      <c r="R15" s="6">
        <v>4.1116522118131923E-2</v>
      </c>
      <c r="S15" t="s">
        <v>30</v>
      </c>
      <c r="T15" s="4">
        <v>7.6772854422200734E-2</v>
      </c>
      <c r="U15" s="2">
        <v>7.6772854422200734E-2</v>
      </c>
      <c r="Y15" s="6"/>
      <c r="AB15" t="s">
        <v>26</v>
      </c>
      <c r="AC15" s="6">
        <v>8.8728904784273172E-2</v>
      </c>
    </row>
    <row r="16" spans="2:29" x14ac:dyDescent="0.2">
      <c r="D16" t="s">
        <v>16</v>
      </c>
      <c r="E16">
        <v>0.11398264733174725</v>
      </c>
      <c r="F16">
        <f>C15*E16</f>
        <v>4.1933644515437782E-2</v>
      </c>
      <c r="J16" t="s">
        <v>27</v>
      </c>
      <c r="K16" s="6">
        <v>7.0455297924976137E-2</v>
      </c>
      <c r="L16" t="s">
        <v>26</v>
      </c>
      <c r="M16" s="4"/>
      <c r="N16" s="2"/>
      <c r="Q16" t="s">
        <v>27</v>
      </c>
      <c r="R16" s="6">
        <v>4.1116522118131923E-2</v>
      </c>
      <c r="S16" t="s">
        <v>26</v>
      </c>
      <c r="T16" s="4">
        <v>2.4017792469088202E-2</v>
      </c>
      <c r="U16" s="2">
        <v>2.4017792469088202E-2</v>
      </c>
      <c r="Y16" s="6"/>
      <c r="AB16" t="s">
        <v>27</v>
      </c>
      <c r="AC16" s="6">
        <v>8.8728904784273172E-2</v>
      </c>
    </row>
    <row r="17" spans="4:29" x14ac:dyDescent="0.2">
      <c r="D17" t="s">
        <v>17</v>
      </c>
      <c r="E17">
        <v>0.81421278426241162</v>
      </c>
      <c r="F17">
        <f>C15*E17</f>
        <v>0.29954480137499911</v>
      </c>
      <c r="J17" t="s">
        <v>24</v>
      </c>
      <c r="K17" s="6">
        <v>7.0455297924976137E-2</v>
      </c>
      <c r="L17" t="s">
        <v>27</v>
      </c>
      <c r="M17" s="4"/>
      <c r="N17" s="2"/>
      <c r="Q17" t="s">
        <v>24</v>
      </c>
      <c r="R17" s="6">
        <v>4.1116522118131923E-2</v>
      </c>
      <c r="S17" t="s">
        <v>27</v>
      </c>
      <c r="T17" s="4">
        <v>2.4455778927682345E-2</v>
      </c>
      <c r="U17" s="2">
        <v>2.4455778927682345E-2</v>
      </c>
      <c r="Y17" s="6"/>
      <c r="AB17" t="s">
        <v>24</v>
      </c>
      <c r="AC17" s="6">
        <v>8.8728904784273172E-2</v>
      </c>
    </row>
    <row r="18" spans="4:29" x14ac:dyDescent="0.2">
      <c r="J18" t="s">
        <v>23</v>
      </c>
      <c r="K18" s="6">
        <v>4.5195871266296074E-2</v>
      </c>
      <c r="L18" t="s">
        <v>24</v>
      </c>
      <c r="M18" s="4"/>
      <c r="N18" s="2"/>
      <c r="Q18" t="s">
        <v>23</v>
      </c>
      <c r="R18" s="6">
        <v>4.1116522118131923E-2</v>
      </c>
      <c r="S18" t="s">
        <v>24</v>
      </c>
      <c r="T18" s="4">
        <v>2.4455778927682345E-2</v>
      </c>
      <c r="U18" s="2">
        <v>2.4455778927682345E-2</v>
      </c>
      <c r="Y18" s="6"/>
      <c r="AB18" t="s">
        <v>23</v>
      </c>
      <c r="AC18" s="6">
        <v>8.8728904784273172E-2</v>
      </c>
    </row>
    <row r="19" spans="4:29" x14ac:dyDescent="0.2">
      <c r="F19">
        <f>SUM(F3:F17)</f>
        <v>0.9999995764523637</v>
      </c>
      <c r="J19" t="s">
        <v>22</v>
      </c>
      <c r="K19" s="6">
        <v>0.15221865396273451</v>
      </c>
      <c r="L19" t="s">
        <v>22</v>
      </c>
      <c r="M19" s="4"/>
      <c r="N19" s="2"/>
      <c r="Q19" t="s">
        <v>22</v>
      </c>
      <c r="R19" s="6">
        <v>0.52698655268820105</v>
      </c>
      <c r="S19" t="s">
        <v>22</v>
      </c>
      <c r="T19" s="4">
        <v>0.40715636092183571</v>
      </c>
      <c r="U19" s="2">
        <v>0.40715636092183571</v>
      </c>
      <c r="Y19" s="6"/>
      <c r="AB19" t="s">
        <v>22</v>
      </c>
      <c r="AC19" s="6">
        <v>9.4618943306899572E-2</v>
      </c>
    </row>
    <row r="20" spans="4:29" x14ac:dyDescent="0.2">
      <c r="J20" t="s">
        <v>28</v>
      </c>
      <c r="K20" s="6">
        <v>7.0455297924976137E-2</v>
      </c>
      <c r="L20" t="s">
        <v>28</v>
      </c>
      <c r="M20" s="4"/>
      <c r="N20" s="2"/>
      <c r="Q20" t="s">
        <v>28</v>
      </c>
      <c r="R20" s="6">
        <v>4.1116522118131923E-2</v>
      </c>
      <c r="S20" t="s">
        <v>28</v>
      </c>
      <c r="T20" s="4">
        <v>2.4455778927682345E-2</v>
      </c>
      <c r="U20" s="2">
        <v>2.4455778927682345E-2</v>
      </c>
      <c r="Y20" s="6"/>
      <c r="AB20" t="s">
        <v>28</v>
      </c>
      <c r="AC20" s="6">
        <v>8.8728904784273172E-2</v>
      </c>
    </row>
    <row r="21" spans="4:29" x14ac:dyDescent="0.2">
      <c r="K21" s="6"/>
      <c r="L21" t="s">
        <v>34</v>
      </c>
      <c r="M21" s="4"/>
      <c r="N21" s="2"/>
      <c r="R21" s="6"/>
      <c r="S21" t="s">
        <v>34</v>
      </c>
      <c r="T21" s="4">
        <v>0.22281642068556543</v>
      </c>
      <c r="U21" s="2">
        <v>0.22281642068556543</v>
      </c>
      <c r="Y21" s="6"/>
      <c r="AC21" s="6"/>
    </row>
    <row r="22" spans="4:29" x14ac:dyDescent="0.2">
      <c r="K22" s="6"/>
      <c r="M22" s="4"/>
      <c r="N22" s="2"/>
      <c r="R22" s="6"/>
      <c r="T22" s="4"/>
      <c r="U22" s="2"/>
      <c r="Y22" s="6"/>
      <c r="AC22" s="6"/>
    </row>
    <row r="23" spans="4:29" x14ac:dyDescent="0.2">
      <c r="I23" t="s">
        <v>19</v>
      </c>
      <c r="J23" t="s">
        <v>29</v>
      </c>
      <c r="K23" s="6">
        <v>3.7675682397221397E-2</v>
      </c>
      <c r="L23" t="s">
        <v>29</v>
      </c>
      <c r="M23" s="4">
        <v>3.97524301973304E-2</v>
      </c>
      <c r="N23" s="2">
        <v>3.97524301973304E-2</v>
      </c>
      <c r="Y23" s="6"/>
      <c r="AA23" t="s">
        <v>17</v>
      </c>
      <c r="AB23" t="s">
        <v>29</v>
      </c>
      <c r="AC23" s="6">
        <v>2.2727272727272721E-2</v>
      </c>
    </row>
    <row r="24" spans="4:29" x14ac:dyDescent="0.2">
      <c r="J24" t="s">
        <v>30</v>
      </c>
      <c r="K24" s="6">
        <v>0.1207695658376171</v>
      </c>
      <c r="L24" t="s">
        <v>25</v>
      </c>
      <c r="M24" s="4">
        <v>3.97524301973304E-2</v>
      </c>
      <c r="N24" s="2">
        <v>3.97524301973304E-2</v>
      </c>
      <c r="AB24" t="s">
        <v>30</v>
      </c>
      <c r="AC24" s="6">
        <v>2.2727272727272721E-2</v>
      </c>
    </row>
    <row r="25" spans="4:29" x14ac:dyDescent="0.2">
      <c r="J25" t="s">
        <v>26</v>
      </c>
      <c r="K25" s="6">
        <v>0.1668026594065935</v>
      </c>
      <c r="L25" t="s">
        <v>30</v>
      </c>
      <c r="M25" s="4">
        <v>0.1040125313616472</v>
      </c>
      <c r="N25" s="2">
        <v>0.1040125313616472</v>
      </c>
      <c r="AB25" t="s">
        <v>26</v>
      </c>
      <c r="AC25" s="6">
        <v>0.15909090909090909</v>
      </c>
    </row>
    <row r="26" spans="4:29" x14ac:dyDescent="0.2">
      <c r="J26" t="s">
        <v>27</v>
      </c>
      <c r="K26" s="6">
        <v>0.19900100305328441</v>
      </c>
      <c r="L26" t="s">
        <v>26</v>
      </c>
      <c r="M26" s="4">
        <v>0.14686133735263246</v>
      </c>
      <c r="N26" s="2">
        <v>0.14686133735263246</v>
      </c>
      <c r="AB26" t="s">
        <v>27</v>
      </c>
      <c r="AC26" s="6">
        <v>0.15909090909090909</v>
      </c>
    </row>
    <row r="27" spans="4:29" x14ac:dyDescent="0.2">
      <c r="J27" t="s">
        <v>24</v>
      </c>
      <c r="K27" s="6">
        <v>5.9042418427908867E-2</v>
      </c>
      <c r="L27" t="s">
        <v>27</v>
      </c>
      <c r="M27" s="4">
        <v>0.17187606445637396</v>
      </c>
      <c r="N27" s="2">
        <v>0.17187606445637396</v>
      </c>
      <c r="AB27" t="s">
        <v>24</v>
      </c>
      <c r="AC27" s="6">
        <v>0.15909090909090909</v>
      </c>
    </row>
    <row r="28" spans="4:29" x14ac:dyDescent="0.2">
      <c r="J28" t="s">
        <v>23</v>
      </c>
      <c r="K28" s="6">
        <v>6.3597732622070649E-2</v>
      </c>
      <c r="L28" t="s">
        <v>24</v>
      </c>
      <c r="M28" s="4">
        <v>5.5087425386989755E-2</v>
      </c>
      <c r="N28" s="2">
        <v>5.5087425386989755E-2</v>
      </c>
      <c r="AB28" t="s">
        <v>23</v>
      </c>
      <c r="AC28" s="6">
        <v>0.15909090909090909</v>
      </c>
    </row>
    <row r="29" spans="4:29" x14ac:dyDescent="0.2">
      <c r="J29" t="s">
        <v>22</v>
      </c>
      <c r="K29" s="6">
        <v>0.19366137578268428</v>
      </c>
      <c r="L29" t="s">
        <v>22</v>
      </c>
      <c r="M29" s="4">
        <v>0.1620147861926183</v>
      </c>
      <c r="N29" s="2">
        <v>0.1620147861926183</v>
      </c>
      <c r="AB29" t="s">
        <v>22</v>
      </c>
      <c r="AC29" s="6">
        <v>0.15909090909090909</v>
      </c>
    </row>
    <row r="30" spans="4:29" x14ac:dyDescent="0.2">
      <c r="J30" t="s">
        <v>28</v>
      </c>
      <c r="K30" s="6">
        <v>0.15944956247261968</v>
      </c>
      <c r="L30" t="s">
        <v>28</v>
      </c>
      <c r="M30" s="4">
        <v>0.1416333469277975</v>
      </c>
      <c r="N30" s="2">
        <v>0.1416333469277975</v>
      </c>
      <c r="AB30" t="s">
        <v>28</v>
      </c>
      <c r="AC30" s="6">
        <v>0.15909090909090909</v>
      </c>
    </row>
    <row r="31" spans="4:29" x14ac:dyDescent="0.2">
      <c r="K31" s="6"/>
      <c r="L31" t="s">
        <v>34</v>
      </c>
      <c r="M31" s="4">
        <v>0.13900964792728027</v>
      </c>
      <c r="N31" s="2">
        <v>0.13900964792728027</v>
      </c>
      <c r="AC31" s="6"/>
    </row>
    <row r="32" spans="4:29" x14ac:dyDescent="0.2">
      <c r="K32" s="6"/>
      <c r="M32" s="4"/>
      <c r="N32" s="2"/>
    </row>
    <row r="33" spans="9:14" x14ac:dyDescent="0.2">
      <c r="I33" t="s">
        <v>7</v>
      </c>
      <c r="J33" t="s">
        <v>29</v>
      </c>
      <c r="K33" s="6">
        <v>2.8720961858053975E-2</v>
      </c>
      <c r="L33" t="s">
        <v>29</v>
      </c>
      <c r="M33" s="4">
        <v>4.4752805973545438E-2</v>
      </c>
      <c r="N33" s="2">
        <v>4.4752805973545438E-2</v>
      </c>
    </row>
    <row r="34" spans="9:14" x14ac:dyDescent="0.2">
      <c r="J34" t="s">
        <v>30</v>
      </c>
      <c r="K34" s="6">
        <v>0.23972669139271718</v>
      </c>
      <c r="L34" t="s">
        <v>25</v>
      </c>
      <c r="M34" s="4">
        <v>3.4631131688283932E-2</v>
      </c>
      <c r="N34" s="2">
        <v>3.4631131688283932E-2</v>
      </c>
    </row>
    <row r="35" spans="9:14" x14ac:dyDescent="0.2">
      <c r="J35" t="s">
        <v>26</v>
      </c>
      <c r="K35" s="6">
        <v>3.0044515277204583E-2</v>
      </c>
      <c r="L35" t="s">
        <v>30</v>
      </c>
      <c r="M35" s="4">
        <v>0.41303066173449166</v>
      </c>
      <c r="N35" s="2">
        <v>0.41303066173449166</v>
      </c>
    </row>
    <row r="36" spans="9:14" x14ac:dyDescent="0.2">
      <c r="J36" t="s">
        <v>27</v>
      </c>
      <c r="K36" s="6">
        <v>9.5189732074354008E-2</v>
      </c>
      <c r="L36" t="s">
        <v>26</v>
      </c>
      <c r="M36" s="4">
        <v>4.7209303276266726E-2</v>
      </c>
      <c r="N36" s="2">
        <v>4.7209303276266726E-2</v>
      </c>
    </row>
    <row r="37" spans="9:14" x14ac:dyDescent="0.2">
      <c r="J37" t="s">
        <v>24</v>
      </c>
      <c r="K37" s="6">
        <v>7.0281524799559722E-2</v>
      </c>
      <c r="L37" t="s">
        <v>27</v>
      </c>
      <c r="M37" s="4">
        <v>0.15584122814386256</v>
      </c>
      <c r="N37" s="2">
        <v>0.15584122814386256</v>
      </c>
    </row>
    <row r="38" spans="9:14" x14ac:dyDescent="0.2">
      <c r="J38" t="s">
        <v>23</v>
      </c>
      <c r="K38" s="6">
        <v>0.44644742651385388</v>
      </c>
      <c r="L38" t="s">
        <v>24</v>
      </c>
      <c r="M38" s="4">
        <v>0.11747505593552483</v>
      </c>
      <c r="N38" s="2">
        <v>0.11747505593552483</v>
      </c>
    </row>
    <row r="39" spans="9:14" x14ac:dyDescent="0.2">
      <c r="J39" t="s">
        <v>22</v>
      </c>
      <c r="K39" s="6">
        <v>6.634352339374347E-2</v>
      </c>
      <c r="L39" t="s">
        <v>22</v>
      </c>
      <c r="M39" s="4">
        <v>0.11327033639301758</v>
      </c>
      <c r="N39" s="2">
        <v>0.11327033639301758</v>
      </c>
    </row>
    <row r="40" spans="9:14" x14ac:dyDescent="0.2">
      <c r="J40" t="s">
        <v>28</v>
      </c>
      <c r="K40" s="6">
        <v>2.3245624690513153E-2</v>
      </c>
      <c r="L40" t="s">
        <v>28</v>
      </c>
      <c r="M40" s="4">
        <v>4.0510821113159026E-2</v>
      </c>
      <c r="N40" s="2">
        <v>4.0510821113159026E-2</v>
      </c>
    </row>
    <row r="41" spans="9:14" x14ac:dyDescent="0.2">
      <c r="K41" s="6"/>
      <c r="L41" t="s">
        <v>34</v>
      </c>
      <c r="M41" s="4">
        <v>3.3278655741848337E-2</v>
      </c>
      <c r="N41" s="2">
        <v>3.3278655741848337E-2</v>
      </c>
    </row>
    <row r="42" spans="9:14" x14ac:dyDescent="0.2">
      <c r="K42" s="6"/>
      <c r="M42" s="4"/>
      <c r="N42" s="2"/>
    </row>
    <row r="43" spans="9:14" x14ac:dyDescent="0.2">
      <c r="I43" t="s">
        <v>20</v>
      </c>
      <c r="J43" t="s">
        <v>29</v>
      </c>
      <c r="K43" s="6">
        <v>0.16168490620722925</v>
      </c>
      <c r="L43" t="s">
        <v>29</v>
      </c>
      <c r="M43" s="4">
        <v>0.15384615384615385</v>
      </c>
      <c r="N43" s="2">
        <v>0.15384615384615385</v>
      </c>
    </row>
    <row r="44" spans="9:14" x14ac:dyDescent="0.2">
      <c r="J44" t="s">
        <v>30</v>
      </c>
      <c r="K44" s="6">
        <v>0.3520054205823796</v>
      </c>
      <c r="L44" t="s">
        <v>25</v>
      </c>
      <c r="M44" s="4">
        <v>7.6923076923076927E-2</v>
      </c>
      <c r="N44" s="2">
        <v>7.6923076923076927E-2</v>
      </c>
    </row>
    <row r="45" spans="9:14" x14ac:dyDescent="0.2">
      <c r="J45" t="s">
        <v>26</v>
      </c>
      <c r="K45" s="6">
        <v>8.7518502787250235E-2</v>
      </c>
      <c r="L45" t="s">
        <v>30</v>
      </c>
      <c r="M45" s="4">
        <v>0.30769230769230771</v>
      </c>
      <c r="N45" s="2">
        <v>0.30769230769230771</v>
      </c>
    </row>
    <row r="46" spans="9:14" x14ac:dyDescent="0.2">
      <c r="J46" t="s">
        <v>27</v>
      </c>
      <c r="K46" s="6">
        <v>8.7518502787250235E-2</v>
      </c>
      <c r="L46" t="s">
        <v>26</v>
      </c>
      <c r="M46" s="4">
        <v>7.6923076923076927E-2</v>
      </c>
      <c r="N46" s="2">
        <v>7.6923076923076927E-2</v>
      </c>
    </row>
    <row r="47" spans="9:14" x14ac:dyDescent="0.2">
      <c r="J47" t="s">
        <v>24</v>
      </c>
      <c r="K47" s="6">
        <v>8.7518502787250235E-2</v>
      </c>
      <c r="L47" t="s">
        <v>27</v>
      </c>
      <c r="M47" s="4">
        <v>7.6923076923076927E-2</v>
      </c>
      <c r="N47" s="2">
        <v>7.6923076923076927E-2</v>
      </c>
    </row>
    <row r="48" spans="9:14" x14ac:dyDescent="0.2">
      <c r="J48" t="s">
        <v>23</v>
      </c>
      <c r="K48" s="6">
        <v>4.8717159274140089E-2</v>
      </c>
      <c r="L48" t="s">
        <v>24</v>
      </c>
      <c r="M48" s="4">
        <v>7.6923076923076927E-2</v>
      </c>
      <c r="N48" s="2">
        <v>7.6923076923076927E-2</v>
      </c>
    </row>
    <row r="49" spans="10:14" x14ac:dyDescent="0.2">
      <c r="J49" t="s">
        <v>22</v>
      </c>
      <c r="K49" s="6">
        <v>8.7518502787250235E-2</v>
      </c>
      <c r="L49" t="s">
        <v>22</v>
      </c>
      <c r="M49" s="4">
        <v>7.6923076923076927E-2</v>
      </c>
      <c r="N49" s="2">
        <v>7.6923076923076927E-2</v>
      </c>
    </row>
    <row r="50" spans="10:14" x14ac:dyDescent="0.2">
      <c r="J50" t="s">
        <v>28</v>
      </c>
      <c r="K50" s="6">
        <v>8.7518502787250235E-2</v>
      </c>
      <c r="L50" t="s">
        <v>28</v>
      </c>
      <c r="M50" s="4">
        <v>7.6923076923076927E-2</v>
      </c>
      <c r="N50" s="2">
        <v>7.6923076923076927E-2</v>
      </c>
    </row>
    <row r="51" spans="10:14" x14ac:dyDescent="0.2">
      <c r="K51" s="6"/>
      <c r="L51" t="s">
        <v>34</v>
      </c>
      <c r="M51" s="4">
        <v>7.6923076923076927E-2</v>
      </c>
      <c r="N51" s="2">
        <v>7.6923076923076927E-2</v>
      </c>
    </row>
    <row r="52" spans="10:14" x14ac:dyDescent="0.2">
      <c r="K52" s="6"/>
      <c r="M52" s="4"/>
      <c r="N52" s="2"/>
    </row>
    <row r="53" spans="10:14" x14ac:dyDescent="0.2">
      <c r="K53" s="8"/>
      <c r="M53" s="8"/>
    </row>
    <row r="54" spans="10:14" x14ac:dyDescent="0.2">
      <c r="K54" s="8"/>
      <c r="M54" s="8"/>
    </row>
    <row r="55" spans="10:14" x14ac:dyDescent="0.2">
      <c r="K55" s="8"/>
      <c r="M55" s="8"/>
    </row>
    <row r="56" spans="10:14" x14ac:dyDescent="0.2">
      <c r="K56" s="8"/>
      <c r="M56" s="8"/>
    </row>
    <row r="57" spans="10:14" x14ac:dyDescent="0.2">
      <c r="K57" s="8"/>
      <c r="M57" s="8"/>
    </row>
    <row r="58" spans="10:14" x14ac:dyDescent="0.2">
      <c r="K58" s="8"/>
      <c r="M58" s="8"/>
    </row>
    <row r="59" spans="10:14" x14ac:dyDescent="0.2">
      <c r="K59" s="8"/>
      <c r="M59" s="8"/>
    </row>
    <row r="60" spans="10:14" x14ac:dyDescent="0.2">
      <c r="K60" s="8"/>
      <c r="M60" s="8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7F25-8EEB-4638-B851-18EBE7CD43E5}">
  <dimension ref="A2:S26"/>
  <sheetViews>
    <sheetView workbookViewId="0">
      <selection activeCell="H25" sqref="H25"/>
    </sheetView>
  </sheetViews>
  <sheetFormatPr defaultRowHeight="15" x14ac:dyDescent="0.2"/>
  <cols>
    <col min="1" max="1" width="16.8125" customWidth="1"/>
    <col min="2" max="2" width="21.7890625" customWidth="1"/>
    <col min="3" max="3" width="10.0859375" customWidth="1"/>
    <col min="4" max="4" width="14.796875" customWidth="1"/>
    <col min="5" max="5" width="10.0859375" customWidth="1"/>
    <col min="9" max="9" width="8.875" customWidth="1"/>
    <col min="11" max="11" width="8.875" customWidth="1"/>
    <col min="13" max="13" width="8.875" customWidth="1"/>
    <col min="15" max="15" width="8.875" customWidth="1"/>
    <col min="17" max="17" width="8.875" customWidth="1"/>
  </cols>
  <sheetData>
    <row r="2" spans="1:19" x14ac:dyDescent="0.2">
      <c r="A2" s="1" t="s">
        <v>36</v>
      </c>
      <c r="B2" s="1" t="s">
        <v>2</v>
      </c>
      <c r="C2" s="1" t="s">
        <v>4</v>
      </c>
      <c r="D2" s="9" t="s">
        <v>29</v>
      </c>
      <c r="E2" s="1" t="s">
        <v>37</v>
      </c>
      <c r="F2" s="9" t="s">
        <v>30</v>
      </c>
      <c r="G2" s="1" t="s">
        <v>37</v>
      </c>
      <c r="H2" s="9" t="s">
        <v>38</v>
      </c>
      <c r="I2" s="1" t="s">
        <v>37</v>
      </c>
      <c r="J2" s="9" t="s">
        <v>39</v>
      </c>
      <c r="K2" s="1" t="s">
        <v>37</v>
      </c>
      <c r="L2" s="9" t="s">
        <v>24</v>
      </c>
      <c r="M2" s="1" t="s">
        <v>37</v>
      </c>
      <c r="N2" s="9" t="s">
        <v>23</v>
      </c>
      <c r="O2" s="1" t="s">
        <v>37</v>
      </c>
      <c r="P2" s="9" t="s">
        <v>40</v>
      </c>
      <c r="Q2" s="1" t="s">
        <v>37</v>
      </c>
      <c r="R2" s="9" t="s">
        <v>28</v>
      </c>
      <c r="S2" s="1" t="s">
        <v>37</v>
      </c>
    </row>
    <row r="3" spans="1:19" x14ac:dyDescent="0.2">
      <c r="A3" s="6" t="s">
        <v>5</v>
      </c>
      <c r="B3" s="6" t="s">
        <v>6</v>
      </c>
      <c r="C3" s="6">
        <v>0.21078423589980444</v>
      </c>
      <c r="D3" s="10">
        <v>7.99738060246203E-2</v>
      </c>
      <c r="E3">
        <f t="shared" ref="E3:E14" si="0">C3*D3</f>
        <v>1.6857217594898766E-2</v>
      </c>
      <c r="F3" s="10">
        <v>0.22792269364620762</v>
      </c>
      <c r="G3">
        <f t="shared" ref="G3:G14" si="1">C3*F3</f>
        <v>4.8042510824441088E-2</v>
      </c>
      <c r="H3" s="10">
        <v>0.159775238489125</v>
      </c>
      <c r="I3">
        <f t="shared" ref="I3:I14" si="2">C3*H3</f>
        <v>3.3678101560639238E-2</v>
      </c>
      <c r="J3" s="10">
        <v>0.159775238489125</v>
      </c>
      <c r="K3">
        <f t="shared" ref="K3:K14" si="3">C3*J3</f>
        <v>3.3678101560639238E-2</v>
      </c>
      <c r="L3" s="10">
        <v>0.159775238489125</v>
      </c>
      <c r="M3">
        <f t="shared" ref="M3:M14" si="4">C3*L3</f>
        <v>3.3678101560639238E-2</v>
      </c>
      <c r="N3" s="10">
        <v>4.3280092086698765E-2</v>
      </c>
      <c r="O3">
        <f t="shared" ref="O3:O14" si="5">C3*N3</f>
        <v>9.1227611401679728E-3</v>
      </c>
      <c r="P3" s="10">
        <v>4.6902767658395628E-2</v>
      </c>
      <c r="Q3">
        <f t="shared" ref="Q3:Q14" si="6">C3*P3</f>
        <v>9.8863640424609826E-3</v>
      </c>
      <c r="R3" s="10">
        <v>0.12259492511670263</v>
      </c>
      <c r="S3">
        <f t="shared" ref="S3:S14" si="7">C3*R3</f>
        <v>2.5841077615917907E-2</v>
      </c>
    </row>
    <row r="4" spans="1:19" x14ac:dyDescent="0.2">
      <c r="A4" s="6"/>
      <c r="B4" s="6" t="s">
        <v>18</v>
      </c>
      <c r="C4" s="6">
        <v>8.8330394538285575E-2</v>
      </c>
      <c r="D4" s="10">
        <v>0.30539163257878843</v>
      </c>
      <c r="E4">
        <f t="shared" ref="E4:E13" si="8">C4*D4</f>
        <v>2.6975363394375527E-2</v>
      </c>
      <c r="F4" s="10">
        <v>0.25595865681260704</v>
      </c>
      <c r="G4">
        <f t="shared" si="1"/>
        <v>2.2608929141747218E-2</v>
      </c>
      <c r="H4" s="10">
        <v>2.9869291604645486E-2</v>
      </c>
      <c r="I4">
        <f t="shared" si="2"/>
        <v>2.6383663120174367E-3</v>
      </c>
      <c r="J4" s="10">
        <v>7.0455297924976137E-2</v>
      </c>
      <c r="K4">
        <f t="shared" si="3"/>
        <v>6.2233442630255957E-3</v>
      </c>
      <c r="L4" s="10">
        <v>7.0455297924976137E-2</v>
      </c>
      <c r="M4">
        <f t="shared" si="4"/>
        <v>6.2233442630255957E-3</v>
      </c>
      <c r="N4" s="10">
        <v>4.5195871266296074E-2</v>
      </c>
      <c r="O4">
        <f t="shared" si="5"/>
        <v>3.9921691404534963E-3</v>
      </c>
      <c r="P4" s="10">
        <v>0.15221865396273451</v>
      </c>
      <c r="Q4">
        <f t="shared" si="6"/>
        <v>1.3445533760615106E-2</v>
      </c>
      <c r="R4" s="10">
        <v>7.0455297924976137E-2</v>
      </c>
      <c r="S4">
        <f>C4*R4</f>
        <v>6.2233442630255957E-3</v>
      </c>
    </row>
    <row r="5" spans="1:19" x14ac:dyDescent="0.2">
      <c r="A5" s="6"/>
      <c r="B5" s="6" t="s">
        <v>19</v>
      </c>
      <c r="C5" s="6">
        <v>3.0904463407068587E-2</v>
      </c>
      <c r="D5" s="10">
        <v>3.7675682397221397E-2</v>
      </c>
      <c r="E5">
        <f t="shared" si="8"/>
        <v>1.1643467479812667E-3</v>
      </c>
      <c r="F5" s="10">
        <v>0.1207695658376171</v>
      </c>
      <c r="G5">
        <f t="shared" si="1"/>
        <v>3.732318628116198E-3</v>
      </c>
      <c r="H5" s="10">
        <v>0.1668026594065935</v>
      </c>
      <c r="I5">
        <f t="shared" si="2"/>
        <v>5.1549466838327939E-3</v>
      </c>
      <c r="J5" s="10">
        <v>0.19900100305328441</v>
      </c>
      <c r="K5">
        <f t="shared" si="3"/>
        <v>6.1500192168301724E-3</v>
      </c>
      <c r="L5" s="10">
        <v>5.9042418427908867E-2</v>
      </c>
      <c r="M5">
        <f t="shared" si="4"/>
        <v>1.8246742597701417E-3</v>
      </c>
      <c r="N5" s="10">
        <v>6.3597732622070649E-2</v>
      </c>
      <c r="O5">
        <f t="shared" si="5"/>
        <v>1.9654538005913144E-3</v>
      </c>
      <c r="P5" s="10">
        <v>0.19366137578268428</v>
      </c>
      <c r="Q5">
        <f t="shared" si="6"/>
        <v>5.9850009012385246E-3</v>
      </c>
      <c r="R5" s="10">
        <v>0.15944956247261968</v>
      </c>
      <c r="S5">
        <f t="shared" si="7"/>
        <v>4.9277031687081719E-3</v>
      </c>
    </row>
    <row r="6" spans="1:19" x14ac:dyDescent="0.2">
      <c r="A6" s="6"/>
      <c r="B6" s="6" t="s">
        <v>7</v>
      </c>
      <c r="C6" s="6">
        <v>1.8937946389229889E-2</v>
      </c>
      <c r="D6" s="10">
        <v>2.8720961858053975E-2</v>
      </c>
      <c r="E6">
        <f t="shared" si="8"/>
        <v>5.4391603591494265E-4</v>
      </c>
      <c r="F6" s="10">
        <v>0.23972669139271718</v>
      </c>
      <c r="G6">
        <f t="shared" si="1"/>
        <v>4.5399312296627364E-3</v>
      </c>
      <c r="H6" s="10">
        <v>3.0044515277204583E-2</v>
      </c>
      <c r="I6">
        <f t="shared" si="2"/>
        <v>5.6898141961009871E-4</v>
      </c>
      <c r="J6" s="10">
        <v>9.5189732074354008E-2</v>
      </c>
      <c r="K6">
        <f t="shared" si="3"/>
        <v>1.802698042829273E-3</v>
      </c>
      <c r="L6" s="10">
        <v>7.0281524799559722E-2</v>
      </c>
      <c r="M6">
        <f t="shared" si="4"/>
        <v>1.3309877488073929E-3</v>
      </c>
      <c r="N6" s="10">
        <v>0.44644742651385388</v>
      </c>
      <c r="O6">
        <f t="shared" si="5"/>
        <v>8.4547974289290156E-3</v>
      </c>
      <c r="P6" s="10">
        <v>6.634352339374347E-2</v>
      </c>
      <c r="Q6">
        <f t="shared" si="6"/>
        <v>1.2564100893033329E-3</v>
      </c>
      <c r="R6" s="10">
        <v>2.3245624690513153E-2</v>
      </c>
      <c r="S6">
        <f t="shared" si="7"/>
        <v>4.4022439417309669E-4</v>
      </c>
    </row>
    <row r="7" spans="1:19" x14ac:dyDescent="0.2">
      <c r="A7" s="6"/>
      <c r="B7" s="6" t="s">
        <v>20</v>
      </c>
      <c r="C7" s="6">
        <v>1.8937946389229889E-2</v>
      </c>
      <c r="D7" s="10">
        <v>0.16168490620722925</v>
      </c>
      <c r="E7">
        <f t="shared" si="8"/>
        <v>3.0619800857001702E-3</v>
      </c>
      <c r="F7" s="10">
        <v>0.3520054205823796</v>
      </c>
      <c r="G7">
        <f t="shared" si="1"/>
        <v>6.6662597837074244E-3</v>
      </c>
      <c r="H7" s="10">
        <v>8.7518502787250235E-2</v>
      </c>
      <c r="I7">
        <f t="shared" si="2"/>
        <v>1.6574207138506116E-3</v>
      </c>
      <c r="J7" s="10">
        <v>8.7518502787250235E-2</v>
      </c>
      <c r="K7">
        <f t="shared" si="3"/>
        <v>1.6574207138506116E-3</v>
      </c>
      <c r="L7" s="10">
        <v>8.7518502787250235E-2</v>
      </c>
      <c r="M7">
        <f t="shared" si="4"/>
        <v>1.6574207138506116E-3</v>
      </c>
      <c r="N7" s="10">
        <v>4.8717159274140089E-2</v>
      </c>
      <c r="O7">
        <f t="shared" si="5"/>
        <v>9.2260295056923868E-4</v>
      </c>
      <c r="P7" s="10">
        <v>8.7518502787250235E-2</v>
      </c>
      <c r="Q7">
        <f t="shared" si="6"/>
        <v>1.6574207138506116E-3</v>
      </c>
      <c r="R7" s="10">
        <v>8.7518502787250235E-2</v>
      </c>
      <c r="S7">
        <f t="shared" si="7"/>
        <v>1.6574207138506116E-3</v>
      </c>
    </row>
    <row r="8" spans="1:19" x14ac:dyDescent="0.2">
      <c r="A8" s="4" t="s">
        <v>8</v>
      </c>
      <c r="B8" s="4" t="s">
        <v>9</v>
      </c>
      <c r="C8" s="4">
        <v>0.12647962076109545</v>
      </c>
      <c r="D8" s="10">
        <v>0.10891695585749132</v>
      </c>
      <c r="E8">
        <f t="shared" si="8"/>
        <v>1.3775775271308476E-2</v>
      </c>
      <c r="F8" s="10">
        <v>0.15768054549671684</v>
      </c>
      <c r="G8">
        <f t="shared" si="1"/>
        <v>1.9943375595827404E-2</v>
      </c>
      <c r="H8" s="10">
        <v>2.8351825673794382E-2</v>
      </c>
      <c r="I8">
        <f t="shared" si="2"/>
        <v>3.585928159106203E-3</v>
      </c>
      <c r="J8" s="10">
        <v>4.4590392476327879E-2</v>
      </c>
      <c r="K8">
        <f t="shared" si="3"/>
        <v>5.6397759299943537E-3</v>
      </c>
      <c r="L8" s="10">
        <v>4.4590392476327879E-2</v>
      </c>
      <c r="M8">
        <f t="shared" si="4"/>
        <v>5.6397759299943537E-3</v>
      </c>
      <c r="N8" s="10">
        <v>4.4590392476327879E-2</v>
      </c>
      <c r="O8">
        <f t="shared" si="5"/>
        <v>5.6397759299943537E-3</v>
      </c>
      <c r="P8" s="10">
        <v>0.52668910306668593</v>
      </c>
      <c r="Q8">
        <f t="shared" si="6"/>
        <v>6.6615438014875947E-2</v>
      </c>
      <c r="R8" s="10">
        <v>4.4590392476327879E-2</v>
      </c>
      <c r="S8">
        <f t="shared" si="7"/>
        <v>5.6397759299943537E-3</v>
      </c>
    </row>
    <row r="9" spans="1:19" x14ac:dyDescent="0.2">
      <c r="A9" s="4"/>
      <c r="B9" s="4" t="s">
        <v>10</v>
      </c>
      <c r="C9" s="4">
        <v>4.2159873587031806E-2</v>
      </c>
      <c r="D9" s="10">
        <v>0.10168735567560053</v>
      </c>
      <c r="E9">
        <f t="shared" si="8"/>
        <v>4.2871260606828594E-3</v>
      </c>
      <c r="F9" s="10">
        <v>0.16574348104553882</v>
      </c>
      <c r="G9">
        <f t="shared" si="1"/>
        <v>6.9877242087545187E-3</v>
      </c>
      <c r="H9" s="10">
        <v>4.1116522118131923E-2</v>
      </c>
      <c r="I9">
        <f t="shared" si="2"/>
        <v>1.733467374838839E-3</v>
      </c>
      <c r="J9" s="10">
        <v>4.1116522118131923E-2</v>
      </c>
      <c r="K9">
        <f t="shared" si="3"/>
        <v>1.733467374838839E-3</v>
      </c>
      <c r="L9" s="10">
        <v>4.1116522118131923E-2</v>
      </c>
      <c r="M9">
        <f t="shared" si="4"/>
        <v>1.733467374838839E-3</v>
      </c>
      <c r="N9" s="10">
        <v>4.1116522118131923E-2</v>
      </c>
      <c r="O9">
        <f t="shared" si="5"/>
        <v>1.733467374838839E-3</v>
      </c>
      <c r="P9" s="10">
        <v>0.52698655268820105</v>
      </c>
      <c r="Q9">
        <f t="shared" si="6"/>
        <v>2.2217686443400234E-2</v>
      </c>
      <c r="R9" s="10">
        <v>4.1116522118131923E-2</v>
      </c>
      <c r="S9">
        <f t="shared" si="7"/>
        <v>1.733467374838839E-3</v>
      </c>
    </row>
    <row r="10" spans="1:19" x14ac:dyDescent="0.2">
      <c r="A10" s="2" t="s">
        <v>11</v>
      </c>
      <c r="B10" s="2" t="s">
        <v>12</v>
      </c>
      <c r="C10" s="2">
        <v>4.7785054439138337E-2</v>
      </c>
      <c r="D10" s="10">
        <v>0.1349066918780446</v>
      </c>
      <c r="E10">
        <f t="shared" si="8"/>
        <v>6.4465236155964228E-3</v>
      </c>
      <c r="F10" s="10">
        <v>0.53922297740473357</v>
      </c>
      <c r="G10">
        <f t="shared" si="1"/>
        <v>2.5766799330119456E-2</v>
      </c>
      <c r="H10" s="10">
        <v>2.6401454702805843E-2</v>
      </c>
      <c r="I10">
        <f t="shared" si="2"/>
        <v>1.2615949502460221E-3</v>
      </c>
      <c r="J10" s="10">
        <v>5.8678613933019499E-2</v>
      </c>
      <c r="K10">
        <f t="shared" si="3"/>
        <v>2.803960761202518E-3</v>
      </c>
      <c r="L10" s="10">
        <v>6.1716517107678726E-2</v>
      </c>
      <c r="M10">
        <f t="shared" si="4"/>
        <v>2.9491271297844403E-3</v>
      </c>
      <c r="N10" s="10">
        <v>6.4754420282337952E-2</v>
      </c>
      <c r="O10">
        <f t="shared" si="5"/>
        <v>3.0942934983663626E-3</v>
      </c>
      <c r="P10" s="10">
        <v>6.4754420282337952E-2</v>
      </c>
      <c r="Q10">
        <f t="shared" si="6"/>
        <v>3.0942934983663626E-3</v>
      </c>
      <c r="R10" s="10">
        <v>4.9564904409041828E-2</v>
      </c>
      <c r="S10">
        <f t="shared" si="7"/>
        <v>2.3684616554567515E-3</v>
      </c>
    </row>
    <row r="11" spans="1:19" x14ac:dyDescent="0.2">
      <c r="A11" s="12" t="s">
        <v>14</v>
      </c>
      <c r="B11" s="14" t="s">
        <v>13</v>
      </c>
      <c r="C11" s="14">
        <v>4.7785054439138337E-2</v>
      </c>
      <c r="D11" s="14"/>
      <c r="E11" s="15">
        <f t="shared" si="8"/>
        <v>0</v>
      </c>
      <c r="F11" s="14"/>
      <c r="G11" s="15">
        <f>C11*F11</f>
        <v>0</v>
      </c>
      <c r="H11" s="14"/>
      <c r="I11" s="15">
        <f>C11*H11</f>
        <v>0</v>
      </c>
      <c r="J11" s="14"/>
      <c r="K11" s="15">
        <f>C11*J11</f>
        <v>0</v>
      </c>
      <c r="L11" s="14"/>
      <c r="M11" s="15">
        <f>C11*L11</f>
        <v>0</v>
      </c>
      <c r="N11" s="14"/>
      <c r="O11" s="15">
        <f>C11*N11</f>
        <v>0</v>
      </c>
      <c r="P11" s="14"/>
      <c r="Q11" s="15">
        <f>C11*P11</f>
        <v>0</v>
      </c>
      <c r="R11" s="14"/>
      <c r="S11" s="15">
        <f>C11*R11</f>
        <v>0</v>
      </c>
    </row>
    <row r="12" spans="1:19" x14ac:dyDescent="0.2">
      <c r="A12" s="12"/>
      <c r="B12" s="12" t="s">
        <v>15</v>
      </c>
      <c r="C12" s="12">
        <v>2.6416540711904385E-2</v>
      </c>
      <c r="D12" s="10">
        <v>0.36297381519688804</v>
      </c>
      <c r="E12">
        <f t="shared" si="8"/>
        <v>9.5885125665038512E-3</v>
      </c>
      <c r="F12" s="10">
        <v>0.22688941894431994</v>
      </c>
      <c r="G12">
        <f t="shared" si="1"/>
        <v>5.9936335726429573E-3</v>
      </c>
      <c r="H12" s="10">
        <v>3.466713416904129E-2</v>
      </c>
      <c r="I12">
        <f t="shared" si="2"/>
        <v>9.1578576114153079E-4</v>
      </c>
      <c r="J12" s="10">
        <v>3.466713416904129E-2</v>
      </c>
      <c r="K12">
        <f t="shared" si="3"/>
        <v>9.1578576114153079E-4</v>
      </c>
      <c r="L12" s="10">
        <v>9.4630348200622744E-2</v>
      </c>
      <c r="M12">
        <f t="shared" si="4"/>
        <v>2.4998064458234387E-3</v>
      </c>
      <c r="N12" s="10">
        <v>0.10464810963257283</v>
      </c>
      <c r="O12">
        <f t="shared" si="5"/>
        <v>2.7644410485326938E-3</v>
      </c>
      <c r="P12" s="10">
        <v>0.10493274741505074</v>
      </c>
      <c r="Q12">
        <f t="shared" si="6"/>
        <v>2.7719601941016674E-3</v>
      </c>
      <c r="R12" s="10">
        <v>3.6591292272463175E-2</v>
      </c>
      <c r="S12">
        <f t="shared" si="7"/>
        <v>9.6661536201671575E-4</v>
      </c>
    </row>
    <row r="13" spans="1:19" x14ac:dyDescent="0.2">
      <c r="A13" s="12"/>
      <c r="B13" s="12" t="s">
        <v>16</v>
      </c>
      <c r="C13" s="12">
        <v>4.1933644515437782E-2</v>
      </c>
      <c r="D13" s="10">
        <v>4.7542201463500945E-2</v>
      </c>
      <c r="E13">
        <f t="shared" si="8"/>
        <v>1.9936177756517746E-3</v>
      </c>
      <c r="F13" s="10">
        <v>0.4141943313082338</v>
      </c>
      <c r="G13">
        <f t="shared" si="1"/>
        <v>1.7368677849388937E-2</v>
      </c>
      <c r="H13" s="10">
        <v>8.8728904784273172E-2</v>
      </c>
      <c r="I13">
        <f t="shared" si="2"/>
        <v>3.7207263514678376E-3</v>
      </c>
      <c r="J13" s="10">
        <v>8.8728904784273172E-2</v>
      </c>
      <c r="K13">
        <f>C13*J13</f>
        <v>3.7207263514678376E-3</v>
      </c>
      <c r="L13" s="10">
        <v>8.8728904784273172E-2</v>
      </c>
      <c r="M13">
        <f t="shared" si="4"/>
        <v>3.7207263514678376E-3</v>
      </c>
      <c r="N13" s="10">
        <v>8.8728904784273172E-2</v>
      </c>
      <c r="O13">
        <f t="shared" si="5"/>
        <v>3.7207263514678376E-3</v>
      </c>
      <c r="P13" s="10">
        <v>9.4618943306899572E-2</v>
      </c>
      <c r="Q13">
        <f t="shared" si="6"/>
        <v>3.9677171330578876E-3</v>
      </c>
      <c r="R13" s="10">
        <v>8.8728904784273172E-2</v>
      </c>
      <c r="S13">
        <f t="shared" si="7"/>
        <v>3.7207263514678376E-3</v>
      </c>
    </row>
    <row r="14" spans="1:19" x14ac:dyDescent="0.2">
      <c r="B14" s="12" t="s">
        <v>17</v>
      </c>
      <c r="C14" s="12">
        <v>0.29954480137499911</v>
      </c>
      <c r="D14" s="10">
        <v>2.2727272727272721E-2</v>
      </c>
      <c r="E14">
        <f t="shared" si="0"/>
        <v>6.8078363948863418E-3</v>
      </c>
      <c r="F14" s="10">
        <v>2.2727272727272721E-2</v>
      </c>
      <c r="G14">
        <f t="shared" si="1"/>
        <v>6.8078363948863418E-3</v>
      </c>
      <c r="H14" s="10">
        <v>0.15909090909090909</v>
      </c>
      <c r="I14">
        <f t="shared" si="2"/>
        <v>4.7654854764204405E-2</v>
      </c>
      <c r="J14" s="10">
        <v>0.15909090909090909</v>
      </c>
      <c r="K14">
        <f t="shared" si="3"/>
        <v>4.7654854764204405E-2</v>
      </c>
      <c r="L14" s="10">
        <v>0.15909090909090909</v>
      </c>
      <c r="M14">
        <f t="shared" si="4"/>
        <v>4.7654854764204405E-2</v>
      </c>
      <c r="N14" s="10">
        <v>0.15909090909090909</v>
      </c>
      <c r="O14">
        <f t="shared" si="5"/>
        <v>4.7654854764204405E-2</v>
      </c>
      <c r="P14" s="10">
        <v>0.15909090909090909</v>
      </c>
      <c r="Q14">
        <f t="shared" si="6"/>
        <v>4.7654854764204405E-2</v>
      </c>
      <c r="R14" s="10">
        <v>0.15909090909090909</v>
      </c>
      <c r="S14">
        <f t="shared" si="7"/>
        <v>4.7654854764204405E-2</v>
      </c>
    </row>
    <row r="15" spans="1:19" x14ac:dyDescent="0.2">
      <c r="D15" s="10"/>
      <c r="E15" s="1">
        <f>SUM(E3:E14)</f>
        <v>9.1502215543500395E-2</v>
      </c>
      <c r="F15" s="10"/>
      <c r="G15" s="1">
        <f>SUM(G3:G14)</f>
        <v>0.16845799655929428</v>
      </c>
      <c r="H15" s="10"/>
      <c r="I15" s="1">
        <f>SUM(I3:I14)</f>
        <v>0.102570174050955</v>
      </c>
      <c r="J15" s="10"/>
      <c r="K15" s="1">
        <f>SUM(K3:K14)</f>
        <v>0.11198015474002437</v>
      </c>
      <c r="L15" s="10"/>
      <c r="M15" s="1">
        <f>SUM(M3:M14)</f>
        <v>0.10891228654220628</v>
      </c>
      <c r="N15" s="10"/>
      <c r="O15" s="1">
        <f>SUM(O3:O14)</f>
        <v>8.906534342811552E-2</v>
      </c>
      <c r="P15" s="10"/>
      <c r="Q15" s="1">
        <f>SUM(Q3:Q14)</f>
        <v>0.17855267955547505</v>
      </c>
      <c r="R15" s="10"/>
      <c r="S15" s="1">
        <f>SUM(S3:S14)</f>
        <v>0.10117367159365429</v>
      </c>
    </row>
    <row r="16" spans="1:19" x14ac:dyDescent="0.2">
      <c r="D16" s="10"/>
      <c r="E16" s="11"/>
      <c r="F16" s="10"/>
      <c r="G16" s="11"/>
      <c r="H16" s="10"/>
      <c r="I16" s="11"/>
      <c r="J16" s="10"/>
      <c r="K16" s="11"/>
      <c r="L16" s="10"/>
      <c r="M16" s="11"/>
      <c r="N16" s="10"/>
      <c r="O16" s="11"/>
      <c r="P16" s="10"/>
      <c r="Q16" s="11"/>
      <c r="R16" s="10"/>
      <c r="S16" s="11"/>
    </row>
    <row r="19" spans="1:4" x14ac:dyDescent="0.2">
      <c r="A19" s="1" t="s">
        <v>21</v>
      </c>
      <c r="B19" s="1" t="s">
        <v>42</v>
      </c>
      <c r="C19" s="1" t="s">
        <v>43</v>
      </c>
    </row>
    <row r="20" spans="1:4" x14ac:dyDescent="0.2">
      <c r="A20" s="13" t="s">
        <v>40</v>
      </c>
      <c r="B20" s="13">
        <v>0.17855267955547505</v>
      </c>
      <c r="C20" s="16">
        <v>1</v>
      </c>
      <c r="D20" t="s">
        <v>41</v>
      </c>
    </row>
    <row r="21" spans="1:4" x14ac:dyDescent="0.2">
      <c r="A21" t="s">
        <v>30</v>
      </c>
      <c r="B21">
        <v>0.16845799655929428</v>
      </c>
      <c r="C21">
        <f>B21/B20</f>
        <v>0.94346383923605903</v>
      </c>
    </row>
    <row r="22" spans="1:4" x14ac:dyDescent="0.2">
      <c r="A22" t="s">
        <v>39</v>
      </c>
      <c r="B22">
        <v>0.11198015474002437</v>
      </c>
      <c r="C22">
        <f>B22/B20</f>
        <v>0.62715471433310488</v>
      </c>
    </row>
    <row r="23" spans="1:4" x14ac:dyDescent="0.2">
      <c r="A23" t="s">
        <v>24</v>
      </c>
      <c r="B23">
        <v>0.10891228654220628</v>
      </c>
      <c r="C23">
        <f>B23/B20</f>
        <v>0.6099728484240865</v>
      </c>
    </row>
    <row r="24" spans="1:4" x14ac:dyDescent="0.2">
      <c r="A24" t="s">
        <v>38</v>
      </c>
      <c r="B24">
        <v>0.102570174050955</v>
      </c>
      <c r="C24">
        <f>B24/B20</f>
        <v>0.57445328911508819</v>
      </c>
    </row>
    <row r="25" spans="1:4" x14ac:dyDescent="0.2">
      <c r="A25" t="s">
        <v>28</v>
      </c>
      <c r="B25">
        <v>0.10117367159365429</v>
      </c>
      <c r="C25">
        <f>B25/B20</f>
        <v>0.56663205416763485</v>
      </c>
    </row>
    <row r="26" spans="1:4" x14ac:dyDescent="0.2">
      <c r="A26" t="s">
        <v>23</v>
      </c>
      <c r="B26">
        <v>8.906534342811552E-2</v>
      </c>
      <c r="C26">
        <f>B26/B20</f>
        <v>0.49881829636974756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Weightage</vt:lpstr>
      <vt:lpstr>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2021-06-29T11:03:51Z</dcterms:created>
  <dcterms:modified xsi:type="dcterms:W3CDTF">2021-07-01T08:19:00Z</dcterms:modified>
</cp:coreProperties>
</file>