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ocuments\GitHub\SMILE_to_Feature\IL Data\"/>
    </mc:Choice>
  </mc:AlternateContent>
  <xr:revisionPtr revIDLastSave="0" documentId="13_ncr:1_{43A437FA-B682-4E3F-8298-6B6EDA3A683C}" xr6:coauthVersionLast="47" xr6:coauthVersionMax="47" xr10:uidLastSave="{00000000-0000-0000-0000-000000000000}"/>
  <bookViews>
    <workbookView xWindow="-108" yWindow="-108" windowWidth="23256" windowHeight="12576" xr2:uid="{BA42A3CB-3CED-4FC6-98DC-A6630CE6366C}"/>
  </bookViews>
  <sheets>
    <sheet name="Sheet1" sheetId="1" r:id="rId1"/>
    <sheet name="Paper1" sheetId="3" r:id="rId2"/>
    <sheet name="Paper3" sheetId="11" r:id="rId3"/>
    <sheet name="Sheet2" sheetId="2" r:id="rId4"/>
  </sheets>
  <definedNames>
    <definedName name="ExternalData_1" localSheetId="1" hidden="1">Paper1!$A$1:$C$158</definedName>
    <definedName name="ExternalData_1" localSheetId="2" hidden="1">Paper3!$A$1:$G$12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7" i="1" l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P32" i="1" a="1"/>
  <c r="P32" i="1" s="1"/>
  <c r="N32" i="1" a="1"/>
  <c r="N32" i="1" s="1"/>
  <c r="C3" i="1" a="1"/>
  <c r="C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7F1C0B-F89A-4BF7-B2F8-D4EFE6566556}" keepAlive="1" name="Query - Paper1" description="Connection to the 'Paper1' query in the workbook." type="5" refreshedVersion="8" background="1" saveData="1">
    <dbPr connection="Provider=Microsoft.Mashup.OleDb.1;Data Source=$Workbook$;Location=Paper1;Extended Properties=&quot;&quot;" command="SELECT * FROM [Paper1]"/>
  </connection>
  <connection id="2" xr16:uid="{63A09F44-56C9-4EED-982B-FCB58C4E451A}" keepAlive="1" name="Query - Paper3" description="Connection to the 'Paper3' query in the workbook." type="5" refreshedVersion="8" background="1" saveData="1">
    <dbPr connection="Provider=Microsoft.Mashup.OleDb.1;Data Source=$Workbook$;Location=Paper3;Extended Properties=&quot;&quot;" command="SELECT * FROM [Paper3]"/>
  </connection>
  <connection id="3" xr16:uid="{DDEC3EA4-4FA9-459D-A8FC-B2677CDAC2CA}" keepAlive="1" name="Query - Table005 (Page 6)" description="Connection to the 'Table005 (Page 6)' query in the workbook." type="5" refreshedVersion="8" background="1" saveData="1">
    <dbPr connection="Provider=Microsoft.Mashup.OleDb.1;Data Source=$Workbook$;Location=&quot;Table005 (Page 6)&quot;;Extended Properties=&quot;&quot;" command="SELECT * FROM [Table005 (Page 6)]"/>
  </connection>
  <connection id="4" xr16:uid="{0067C591-851E-4BDE-B0E5-C76D0F2285A2}" keepAlive="1" name="Query - Table006 (Page 7)" description="Connection to the 'Table006 (Page 7)' query in the workbook." type="5" refreshedVersion="8" background="1" saveData="1">
    <dbPr connection="Provider=Microsoft.Mashup.OleDb.1;Data Source=$Workbook$;Location=&quot;Table006 (Page 7)&quot;;Extended Properties=&quot;&quot;" command="SELECT * FROM [Table006 (Page 7)]"/>
  </connection>
  <connection id="5" xr16:uid="{A85B2664-EBBB-4763-A989-DF604EA193EB}" keepAlive="1" name="Query - Table007 (Page 8)" description="Connection to the 'Table007 (Page 8)' query in the workbook." type="5" refreshedVersion="8" background="1" saveData="1">
    <dbPr connection="Provider=Microsoft.Mashup.OleDb.1;Data Source=$Workbook$;Location=&quot;Table007 (Page 8)&quot;;Extended Properties=&quot;&quot;" command="SELECT * FROM [Table007 (Page 8)]"/>
  </connection>
  <connection id="6" xr16:uid="{858A849F-8D3F-4101-B61F-E0606D0372B3}" keepAlive="1" name="Query - Table025 (Page 8)" description="Connection to the 'Table025 (Page 8)' query in the workbook." type="5" refreshedVersion="0" background="1">
    <dbPr connection="Provider=Microsoft.Mashup.OleDb.1;Data Source=$Workbook$;Location=&quot;Table025 (Page 8)&quot;;Extended Properties=&quot;&quot;" command="SELECT * FROM [Table025 (Page 8)]"/>
  </connection>
  <connection id="7" xr16:uid="{83C682AB-F9BE-4758-8188-1A5F1A2E266C}" keepAlive="1" name="Query - Table027 (Page 8)" description="Connection to the 'Table027 (Page 8)' query in the workbook." type="5" refreshedVersion="0" background="1">
    <dbPr connection="Provider=Microsoft.Mashup.OleDb.1;Data Source=$Workbook$;Location=&quot;Table027 (Page 8)&quot;;Extended Properties=&quot;&quot;" command="SELECT * FROM [Table027 (Page 8)]"/>
  </connection>
  <connection id="8" xr16:uid="{F5022AF7-4C60-4E81-AC61-123DFADF9581}" keepAlive="1" name="Query - Table028 (Page 9)" description="Connection to the 'Table028 (Page 9)' query in the workbook." type="5" refreshedVersion="0" background="1">
    <dbPr connection="Provider=Microsoft.Mashup.OleDb.1;Data Source=$Workbook$;Location=&quot;Table028 (Page 9)&quot;;Extended Properties=&quot;&quot;" command="SELECT * FROM [Table028 (Page 9)]"/>
  </connection>
  <connection id="9" xr16:uid="{1C28C1E9-F3FE-4AAF-8BCD-62EB38AD0D60}" keepAlive="1" name="Query - Table030 (Page 9)" description="Connection to the 'Table030 (Page 9)' query in the workbook." type="5" refreshedVersion="0" background="1">
    <dbPr connection="Provider=Microsoft.Mashup.OleDb.1;Data Source=$Workbook$;Location=&quot;Table030 (Page 9)&quot;;Extended Properties=&quot;&quot;" command="SELECT * FROM [Table030 (Page 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<sst xmlns="http://schemas.openxmlformats.org/spreadsheetml/2006/main" count="373" uniqueCount="231">
  <si>
    <t>[BMIM]OAc-water (60-40 wt%) 298 1.011 126.156 124.783 26.97 727.38 090.76 093.24 
[BMIM]OAc-water (60-40 wt%) 313 0.998 126.156 126.408 26.65 710.22 089.78 092.38 
[BMIM]OAc-water (60-40 wt%) 363 0.991 126.156 127.301 26.21 686.96 087.45 090.47 
[BMIM]Cl-water (60-40 wt%) 298 1.050 112.002 106.668 25.12 631.01 067.31 069.78 
[BMIM]Cl-water (60-40 wt%) 313 1.024 112.002 109.376 24.51 600.74 065.71 068.31 
[BMIM]Cl-water (60-40 wt%) 363 1.001 112.002 111.890 24.14 582.74 065.20 068.15 
[BMIM]Br-water (60-40 wt%) 298 1.279 138.672 108.422 25.68 659.46 071.50 073.98
 [BMIM]Br-water (60-40 wt%) 313 1.239 138.672 111.922 25.21 635.54 071.13 073.73
 [BMIM]Br-water (60-40 wt%) 363 1.208 138.672 114.794 24.89 619.51 071.12 074.14
 [BMIM]TFB-water (60-40 wt%) 298 1.004 142.812 142.243 29.79 887.44 126.23 128.71
 [BMIM]TFB-water (60-40 wt%) 313 0.997 142.812 143.241 29.34 860.84 123.31 125.91
 [BMIM]TFB-water (60-40 wt%) 363 0.985 142.812 144.986 28.98 839.84 121.77 124.79
 Alkali lignin 298 - - - 26.30 -- -</t>
  </si>
  <si>
    <t>[BMIM]OAc-water</t>
  </si>
  <si>
    <t>26.97</t>
  </si>
  <si>
    <t/>
  </si>
  <si>
    <t>26.65</t>
  </si>
  <si>
    <t>26.21</t>
  </si>
  <si>
    <t>[BMIM]Cl-water</t>
  </si>
  <si>
    <t>25.12</t>
  </si>
  <si>
    <t>24.51</t>
  </si>
  <si>
    <t>24.14</t>
  </si>
  <si>
    <t>[BMIM]Br-water</t>
  </si>
  <si>
    <t>25.68</t>
  </si>
  <si>
    <t>25.21</t>
  </si>
  <si>
    <t>24.89</t>
  </si>
  <si>
    <t>[BMIM]TFB-water</t>
  </si>
  <si>
    <t>29.79</t>
  </si>
  <si>
    <t>29.34</t>
  </si>
  <si>
    <t>28.98</t>
  </si>
  <si>
    <t>Delta</t>
  </si>
  <si>
    <t>T</t>
  </si>
  <si>
    <t>SMILES</t>
  </si>
  <si>
    <t>CCCCN1C=C[N+](=C1)C.CC(=O)[O-]</t>
  </si>
  <si>
    <t>CCCCN1C=C[N+](=C1)C.[Cl-]</t>
  </si>
  <si>
    <t>CCCCN1C=C[N+](=C1)C.[Br-]</t>
  </si>
  <si>
    <t>[B-](F)(F)(F)F.CCCCN1C=C[N+](=C1)C</t>
  </si>
  <si>
    <t>IL</t>
  </si>
  <si>
    <t>Column1</t>
  </si>
  <si>
    <t>Column2</t>
  </si>
  <si>
    <t>Column3</t>
  </si>
  <si>
    <t>[emim][TFA]</t>
  </si>
  <si>
    <t>25.56^{1}</t>
  </si>
  <si>
    <t>25.58</t>
  </si>
  <si>
    <t>25.59</t>
  </si>
  <si>
    <t>25.60</t>
  </si>
  <si>
    <t>[emim][SCN]</t>
  </si>
  <si>
    <t>25.19^{1}</t>
  </si>
  <si>
    <t>25.24</t>
  </si>
  <si>
    <t>25.33</t>
  </si>
  <si>
    <t>25.41</t>
  </si>
  <si>
    <t>25.46</t>
  </si>
  <si>
    <t>25.55</t>
  </si>
  <si>
    <t>25.57</t>
  </si>
  <si>
    <t>[bmim][SCN]</t>
  </si>
  <si>
    <t>24.64^{1}</t>
  </si>
  <si>
    <t>24.70</t>
  </si>
  <si>
    <t>24.72</t>
  </si>
  <si>
    <t>24.75</t>
  </si>
  <si>
    <t>24.77</t>
  </si>
  <si>
    <t>24.80</t>
  </si>
  <si>
    <t>[hmim][SCN]</t>
  </si>
  <si>
    <t>23.65^{1}</t>
  </si>
  <si>
    <t>23.74</t>
  </si>
  <si>
    <t>23.79</t>
  </si>
  <si>
    <t>23.84</t>
  </si>
  <si>
    <t>23.90</t>
  </si>
  <si>
    <t>23.93</t>
  </si>
  <si>
    <t>23.98</t>
  </si>
  <si>
    <t>[1,4bmPY][SCN]</t>
  </si>
  <si>
    <t>24.53</t>
  </si>
  <si>
    <t>24.57</t>
  </si>
  <si>
    <t>24.62</t>
  </si>
  <si>
    <t>24.67</t>
  </si>
  <si>
    <t>24.71</t>
  </si>
  <si>
    <t>24.74</t>
  </si>
  <si>
    <t>[bmPYR][SCN]</t>
  </si>
  <si>
    <t>24.96</t>
  </si>
  <si>
    <t>24.98</t>
  </si>
  <si>
    <t>25.00</t>
  </si>
  <si>
    <t>25.01</t>
  </si>
  <si>
    <t>25.02</t>
  </si>
  <si>
    <t>25.04</t>
  </si>
  <si>
    <t>25.05</t>
  </si>
  <si>
    <t>[bmim][CF_{3} SO_{3} ]</t>
  </si>
  <si>
    <t>22.67^{1}</t>
  </si>
  <si>
    <t>22.74</t>
  </si>
  <si>
    <t>22.81</t>
  </si>
  <si>
    <t>22.87</t>
  </si>
  <si>
    <t>22.97</t>
  </si>
  <si>
    <t>23.03</t>
  </si>
  <si>
    <t>23.09</t>
  </si>
  <si>
    <t>[1,3bmPY][CF_{3} SO_{3} ]</t>
  </si>
  <si>
    <t>22.47^{1}</t>
  </si>
  <si>
    <t>22.61</t>
  </si>
  <si>
    <t>22.68</t>
  </si>
  <si>
    <t>22.75</t>
  </si>
  <si>
    <t>22.84</t>
  </si>
  <si>
    <t>22.89</t>
  </si>
  <si>
    <t>[bmPYR][CF_{3} SO_{3} ]</t>
  </si>
  <si>
    <t>22.83^{1}</t>
  </si>
  <si>
    <t>22.94</t>
  </si>
  <si>
    <t>23.01</t>
  </si>
  <si>
    <t>23.06</t>
  </si>
  <si>
    <t>23.13</t>
  </si>
  <si>
    <t>23.17</t>
  </si>
  <si>
    <t>23.24</t>
  </si>
  <si>
    <t>[bmim][MDEGSO_{4} ]</t>
  </si>
  <si>
    <t>24.81</t>
  </si>
  <si>
    <t>[bmim][OcSO_{4} ]</t>
  </si>
  <si>
    <t>22.83</t>
  </si>
  <si>
    <t>23.00</t>
  </si>
  <si>
    <t>23.25</t>
  </si>
  <si>
    <t>[P_{1,i4,i4,i4} ][TOS]</t>
  </si>
  <si>
    <t>24.33^{1}</t>
  </si>
  <si>
    <t>24.20</t>
  </si>
  <si>
    <t>24.13</t>
  </si>
  <si>
    <t>24.05</t>
  </si>
  <si>
    <t>23.99</t>
  </si>
  <si>
    <t>[1,4bmPY][TOS]</t>
  </si>
  <si>
    <t>23.06^{1}</t>
  </si>
  <si>
    <t>23.27</t>
  </si>
  <si>
    <t>23.29</t>
  </si>
  <si>
    <t>23.33</t>
  </si>
  <si>
    <t>[1,4bmPY][NTf_{2} ]</t>
  </si>
  <si>
    <t>20.61^{1}</t>
  </si>
  <si>
    <t>20.82</t>
  </si>
  <si>
    <t>20.92</t>
  </si>
  <si>
    <t>21.05</t>
  </si>
  <si>
    <t>21.15</t>
  </si>
  <si>
    <t>21.25</t>
  </si>
  <si>
    <t>21.35</t>
  </si>
  <si>
    <t>[C_{6} OCmim][NTf_{2} ]</t>
  </si>
  <si>
    <t>20.26^{1}</t>
  </si>
  <si>
    <t>20.48</t>
  </si>
  <si>
    <t>20.59</t>
  </si>
  <si>
    <t>20.71</t>
  </si>
  <si>
    <t>20.93</t>
  </si>
  <si>
    <t>[(C_{6} OC)_{2} im][NTf_{2} ]</t>
  </si>
  <si>
    <t>19.60^{1}</t>
  </si>
  <si>
    <t>19.81</t>
  </si>
  <si>
    <t>19.92</t>
  </si>
  <si>
    <t>20.03</t>
  </si>
  <si>
    <t>20.14</t>
  </si>
  <si>
    <t>20.25</t>
  </si>
  <si>
    <t>20.35</t>
  </si>
  <si>
    <t>[Et_{3} S][NTf_{2} ]</t>
  </si>
  <si>
    <t>21.05^{1}</t>
  </si>
  <si>
    <t>21.13</t>
  </si>
  <si>
    <t>21.47</t>
  </si>
  <si>
    <t>21.55</t>
  </si>
  <si>
    <t>21.66</t>
  </si>
  <si>
    <t>21.72</t>
  </si>
  <si>
    <t>[hmim][NTf_{2} ]</t>
  </si>
  <si>
    <t>20.36</t>
  </si>
  <si>
    <t>20.44</t>
  </si>
  <si>
    <t>20.58</t>
  </si>
  <si>
    <t>20.64</t>
  </si>
  <si>
    <t>20.70</t>
  </si>
  <si>
    <t>20.83</t>
  </si>
  <si>
    <t>[mmim][(CH_{3} )_{2} PO_{4} ] [21]</t>
  </si>
  <si>
    <t>[emim][(C_{2} H_{5} )_{2} PO_{4} ] [21]</t>
  </si>
  <si>
    <t>[emim][NTf_{2} ] [23]</t>
  </si>
  <si>
    <t>[emim][NTf_{2} ] [25]</t>
  </si>
  <si>
    <t>[emim][BF_{4} ] [24]</t>
  </si>
  <si>
    <t>[bmim][BF_{4} ] [24]</t>
  </si>
  <si>
    <t>[bmim][BF_{4} ] [25]</t>
  </si>
  <si>
    <t>[bmim][NTf_{2} ] [25]</t>
  </si>
  <si>
    <t>[bmim][NTf_{2} ] [26]</t>
  </si>
  <si>
    <t>[bmim][CF_{3} SO_{3} ] [25]</t>
  </si>
  <si>
    <t>[bmim][CF_{3} SO_{3} ] [26]</t>
  </si>
  <si>
    <t>[bmim][PF_{6} ] [23]</t>
  </si>
  <si>
    <t>[bmim][PF_{6} ] [25]</t>
  </si>
  <si>
    <t>[bmim][PF_{6} ] [26]</t>
  </si>
  <si>
    <t>[bmim][SbF_{6} ] [26]</t>
  </si>
  <si>
    <t>[bmmim][NTf_{2} ] [26]</t>
  </si>
  <si>
    <t>[hmim][BF_{4} ] [24]</t>
  </si>
  <si>
    <t>[hmim][NTf_{2} ] [25]</t>
  </si>
  <si>
    <t>[hmim][PF_{6} ] [25]</t>
  </si>
  <si>
    <t>[omim][BF_{4} ] [24]</t>
  </si>
  <si>
    <t>[omim][NTf_{2} ] [25]</t>
  </si>
  <si>
    <t>[omim][PF_{6} ] [25]</t>
  </si>
  <si>
    <t>[omim][Cl] [23]</t>
  </si>
  <si>
    <t>[C_{16} mim][BF_{4} ] [22]</t>
  </si>
  <si>
    <t>[OH-C_{2} mim][BF_{4} ] [21]</t>
  </si>
  <si>
    <t>[OH-C_{2} mim][PF_{6} ] [21]</t>
  </si>
  <si>
    <t>δ_{d} /(MPa)^{1/2}</t>
  </si>
  <si>
    <t>δ_{p} /(MPa)^{1/2}</t>
  </si>
  <si>
    <t>δ_{h} /(MPa)^{1/2}</t>
  </si>
  <si>
    <t>δ_{t} /(MPa)^{1/2}</t>
  </si>
  <si>
    <t>R_{0}</t>
  </si>
  <si>
    <t>fitting</t>
  </si>
  <si>
    <t>[TBP][TFSI]</t>
  </si>
  <si>
    <t>[TBP]PF_{6}</t>
  </si>
  <si>
    <t>[TBLP][TFSI]</t>
  </si>
  <si>
    <t>[TMHA][TFSI]</t>
  </si>
  <si>
    <t>[TOMA][TFSI]</t>
  </si>
  <si>
    <t>[TOMA][TfO]</t>
  </si>
  <si>
    <t>[TOMA]PF_{6}</t>
  </si>
  <si>
    <t>[EMI][TFSI]</t>
  </si>
  <si>
    <t>[OMI][TFSI]</t>
  </si>
  <si>
    <t>[BPy][TFSI]</t>
  </si>
  <si>
    <t>[OPy][TFSI]</t>
  </si>
  <si>
    <t>CCN1C=C[N+](=C1)C.C(=O)(C(F)(F)F)[O-]</t>
  </si>
  <si>
    <t>CCN1C=C[N+](=C1)C.C(#N)[S-]</t>
  </si>
  <si>
    <t>CCCCN1C=C[N+](=C1)C</t>
  </si>
  <si>
    <t>CCCCN1C=C[N+](=C1)C.C(#N)[S-]</t>
  </si>
  <si>
    <t>CCCCCCN1C=C[N+](=C1)C.C(#N)[S-]</t>
  </si>
  <si>
    <t>CCN1C=C[N+](=C1)C</t>
  </si>
  <si>
    <t>CCCCCCN1C=C[N+](=C1)C</t>
  </si>
  <si>
    <t>CCCCCCCCN1C=C[N+](=C1)C</t>
  </si>
  <si>
    <t>C(=O)(C(F)(F)F)[O-]</t>
  </si>
  <si>
    <t>C(#N)[S-]</t>
  </si>
  <si>
    <t>[emim][NTf_{2} ]</t>
  </si>
  <si>
    <t>[emim][BF_{4} ]</t>
  </si>
  <si>
    <t>[bmim][BF_{4} ]</t>
  </si>
  <si>
    <t>[bmim][NTf_{2} ]</t>
  </si>
  <si>
    <t xml:space="preserve">[bmim][CF_{3} SO_{3} ] </t>
  </si>
  <si>
    <t xml:space="preserve">[bmim][PF_{6} ] </t>
  </si>
  <si>
    <t xml:space="preserve">[bmim][SbF_{6} ] </t>
  </si>
  <si>
    <t xml:space="preserve">[bmmim][NTf_{2} ] </t>
  </si>
  <si>
    <t xml:space="preserve">[hmim][BF_{4} ] </t>
  </si>
  <si>
    <t xml:space="preserve">[hmim][NTf_{2} ] </t>
  </si>
  <si>
    <t xml:space="preserve">[hmim][PF_{6} ] </t>
  </si>
  <si>
    <t xml:space="preserve">[omim][BF_{4} ] </t>
  </si>
  <si>
    <t xml:space="preserve">[omim][NTf_{2} ] </t>
  </si>
  <si>
    <t xml:space="preserve">[omim][PF_{6} ] </t>
  </si>
  <si>
    <t>F[P-](F)(F)(F)(F)F</t>
  </si>
  <si>
    <t>CCCC[N+]1=CC=C(C=C1)C.C(#N)[S-]</t>
  </si>
  <si>
    <t>CCCC[N+]1=CC=C(C=C1)C</t>
  </si>
  <si>
    <t>CCCC[N+]1(CCCC1)C</t>
  </si>
  <si>
    <t>CCCC[N+]1=CC=CC(=C1)C</t>
  </si>
  <si>
    <t>CC1=CC=C(C=C1)S(=O)(=O)[O-]</t>
  </si>
  <si>
    <t>CCCCCCCCOS(=O)(=O)[O-]</t>
  </si>
  <si>
    <t>COCCOCCOS(=O)(=O)O</t>
  </si>
  <si>
    <t>C(F)(F)(F)S(=O)(=O)[N-]S(=O)(=O)C(F)(F)F</t>
  </si>
  <si>
    <t>[B-](F)(F)(F)F</t>
  </si>
  <si>
    <t>F[Sb-](F)(F)(F)(F)F</t>
  </si>
  <si>
    <t>1,3-dihexyloxymethyl-imidazolium bis(trifluoromethylsulfonyl)-amide</t>
  </si>
  <si>
    <t>CC[S+](CC)CC</t>
  </si>
  <si>
    <t>CC(C)C[P+](C)(CC(C)C)CC(C)C</t>
  </si>
  <si>
    <t>marciniak2010.pdf</t>
  </si>
  <si>
    <t>CCCCN1C=C[N+](=C1)C.CC1=CC=C(C=C1)S(=O)(=O)[O-]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</si>
</sst>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F06D36-82EF-4709-AE04-25AF6E284F4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5A20A8-35B6-4569-889A-6BB0430D7635}" autoFormatId="16" applyNumberFormats="0" applyBorderFormats="0" applyFontFormats="0" applyPatternFormats="0" applyAlignmentFormats="0" applyWidthHeightFormats="0">
  <queryTableRefresh nextId="8">
    <queryTableFields count="7">
      <queryTableField id="1" name="IL" tableColumnId="1"/>
      <queryTableField id="2" name="δ_{d} /(MPa)^{1/2}" tableColumnId="2"/>
      <queryTableField id="3" name="δ_{p} /(MPa)^{1/2}" tableColumnId="3"/>
      <queryTableField id="4" name="δ_{h} /(MPa)^{1/2}" tableColumnId="4"/>
      <queryTableField id="5" name="δ_{t} /(MPa)^{1/2}" tableColumnId="5"/>
      <queryTableField id="6" name="R_{0}" tableColumnId="6"/>
      <queryTableField id="7" name="fitt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13F36-33B8-4167-9234-FD9156E9A5FD}" name="Paper1" displayName="Paper1" ref="A1:C158" tableType="queryTable" totalsRowShown="0">
  <autoFilter ref="A1:C158" xr:uid="{FFB13F36-33B8-4167-9234-FD9156E9A5FD}">
    <filterColumn colId="1">
      <filters>
        <filter val="298.15"/>
      </filters>
    </filterColumn>
  </autoFilter>
  <tableColumns count="3">
    <tableColumn id="1" xr3:uid="{DFE304E1-679F-40BE-85CA-C61F1250941E}" uniqueName="1" name="Column1" queryTableFieldId="1" dataDxfId="1"/>
    <tableColumn id="2" xr3:uid="{9EBBBD6E-4054-4CB9-8071-26E58B5879E0}" uniqueName="2" name="Column2" queryTableFieldId="2"/>
    <tableColumn id="3" xr3:uid="{94A86EA7-363D-4D8D-AC40-9BFAB4A82286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B28CD5-5E4E-4354-9A1B-90D521B4D3B3}" name="Paper3" displayName="Paper3" ref="A1:G12" tableType="queryTable" totalsRowShown="0">
  <autoFilter ref="A1:G12" xr:uid="{05B28CD5-5E4E-4354-9A1B-90D521B4D3B3}"/>
  <tableColumns count="7">
    <tableColumn id="1" xr3:uid="{5C3910A9-80E7-4D7F-8FCA-173B7B872F1C}" uniqueName="1" name="IL" queryTableFieldId="1" dataDxfId="0"/>
    <tableColumn id="2" xr3:uid="{316FE2F1-3922-4117-9227-FDD464A2007E}" uniqueName="2" name="δ_{d} /(MPa)^{1/2}" queryTableFieldId="2"/>
    <tableColumn id="3" xr3:uid="{3FDE9B60-FF29-412C-87EC-7A5C5771AB9B}" uniqueName="3" name="δ_{p} /(MPa)^{1/2}" queryTableFieldId="3"/>
    <tableColumn id="4" xr3:uid="{C0141824-87D6-46CF-BA06-043BC3D00E7D}" uniqueName="4" name="δ_{h} /(MPa)^{1/2}" queryTableFieldId="4"/>
    <tableColumn id="5" xr3:uid="{CD537395-3AF3-4B33-98AA-18C3AEB56903}" uniqueName="5" name="δ_{t} /(MPa)^{1/2}" queryTableFieldId="5"/>
    <tableColumn id="6" xr3:uid="{6113B936-A4A6-44AF-AC9C-74B105D2438F}" uniqueName="6" name="R_{0}" queryTableFieldId="6"/>
    <tableColumn id="7" xr3:uid="{41E95EC7-4C53-4035-AE05-B284CD035AE4}" uniqueName="7" name="fitting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Downloads/marciniak201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3BF9-F4B1-4435-A50B-9968C54824D3}">
  <dimension ref="B3:Q68"/>
  <sheetViews>
    <sheetView tabSelected="1" topLeftCell="B26" zoomScale="70" zoomScaleNormal="70" workbookViewId="0">
      <selection activeCell="K31" sqref="K31"/>
    </sheetView>
  </sheetViews>
  <sheetFormatPr defaultRowHeight="14.4"/>
  <cols>
    <col min="4" max="4" width="16.21875" bestFit="1" customWidth="1"/>
    <col min="5" max="5" width="16.21875" customWidth="1"/>
    <col min="9" max="9" width="25" bestFit="1" customWidth="1"/>
    <col min="10" max="10" width="84.33203125" bestFit="1" customWidth="1"/>
    <col min="14" max="14" width="16.6640625" bestFit="1" customWidth="1"/>
    <col min="15" max="15" width="25.21875" customWidth="1"/>
    <col min="16" max="16" width="14.6640625" bestFit="1" customWidth="1"/>
    <col min="17" max="17" width="16.109375" bestFit="1" customWidth="1"/>
  </cols>
  <sheetData>
    <row r="3" spans="2:14">
      <c r="B3" t="s">
        <v>0</v>
      </c>
      <c r="C3" t="str" cm="1">
        <f t="array" ref="C3:N15">_xlfn.TEXTSPLIT(B3," ","
",)</f>
        <v>[BMIM]OAc-water</v>
      </c>
      <c r="D3" t="str">
        <v>(60-40</v>
      </c>
      <c r="E3" t="str">
        <v>wt%)</v>
      </c>
      <c r="F3" t="str">
        <v>298</v>
      </c>
      <c r="G3" t="str">
        <v>1.011</v>
      </c>
      <c r="H3" t="str">
        <v>126.156</v>
      </c>
      <c r="I3" t="str">
        <v>124.783</v>
      </c>
      <c r="J3" t="str">
        <v>26.97</v>
      </c>
      <c r="K3" t="str">
        <v>727.38</v>
      </c>
      <c r="L3" t="str">
        <v>090.76</v>
      </c>
      <c r="M3" t="str">
        <v>093.24</v>
      </c>
      <c r="N3" t="str">
        <v/>
      </c>
    </row>
    <row r="4" spans="2:14">
      <c r="C4" t="str">
        <v>[BMIM]OAc-water</v>
      </c>
      <c r="D4" t="str">
        <v>(60-40</v>
      </c>
      <c r="E4" t="str">
        <v>wt%)</v>
      </c>
      <c r="F4" t="str">
        <v>313</v>
      </c>
      <c r="G4" t="str">
        <v>0.998</v>
      </c>
      <c r="H4" t="str">
        <v>126.156</v>
      </c>
      <c r="I4" t="str">
        <v>126.408</v>
      </c>
      <c r="J4" t="str">
        <v>26.65</v>
      </c>
      <c r="K4" t="str">
        <v>710.22</v>
      </c>
      <c r="L4" t="str">
        <v>089.78</v>
      </c>
      <c r="M4" t="str">
        <v>092.38</v>
      </c>
      <c r="N4" t="str">
        <v/>
      </c>
    </row>
    <row r="5" spans="2:14">
      <c r="C5" t="str">
        <v>[BMIM]OAc-water</v>
      </c>
      <c r="D5" t="str">
        <v>(60-40</v>
      </c>
      <c r="E5" t="str">
        <v>wt%)</v>
      </c>
      <c r="F5" t="str">
        <v>363</v>
      </c>
      <c r="G5" t="str">
        <v>0.991</v>
      </c>
      <c r="H5" t="str">
        <v>126.156</v>
      </c>
      <c r="I5" t="str">
        <v>127.301</v>
      </c>
      <c r="J5" t="str">
        <v>26.21</v>
      </c>
      <c r="K5" t="str">
        <v>686.96</v>
      </c>
      <c r="L5" t="str">
        <v>087.45</v>
      </c>
      <c r="M5" t="str">
        <v>090.47</v>
      </c>
      <c r="N5" t="str">
        <v/>
      </c>
    </row>
    <row r="6" spans="2:14">
      <c r="C6" t="str">
        <v>[BMIM]Cl-water</v>
      </c>
      <c r="D6" t="str">
        <v>(60-40</v>
      </c>
      <c r="E6" t="str">
        <v>wt%)</v>
      </c>
      <c r="F6" t="str">
        <v>298</v>
      </c>
      <c r="G6" t="str">
        <v>1.050</v>
      </c>
      <c r="H6" t="str">
        <v>112.002</v>
      </c>
      <c r="I6" t="str">
        <v>106.668</v>
      </c>
      <c r="J6" t="str">
        <v>25.12</v>
      </c>
      <c r="K6" t="str">
        <v>631.01</v>
      </c>
      <c r="L6" t="str">
        <v>067.31</v>
      </c>
      <c r="M6" t="str">
        <v>069.78</v>
      </c>
      <c r="N6" t="str">
        <v/>
      </c>
    </row>
    <row r="7" spans="2:14">
      <c r="C7" t="str">
        <v>[BMIM]Cl-water</v>
      </c>
      <c r="D7" t="str">
        <v>(60-40</v>
      </c>
      <c r="E7" t="str">
        <v>wt%)</v>
      </c>
      <c r="F7" t="str">
        <v>313</v>
      </c>
      <c r="G7" t="str">
        <v>1.024</v>
      </c>
      <c r="H7" t="str">
        <v>112.002</v>
      </c>
      <c r="I7" t="str">
        <v>109.376</v>
      </c>
      <c r="J7" t="str">
        <v>24.51</v>
      </c>
      <c r="K7" t="str">
        <v>600.74</v>
      </c>
      <c r="L7" t="str">
        <v>065.71</v>
      </c>
      <c r="M7" t="str">
        <v>068.31</v>
      </c>
      <c r="N7" t="str">
        <v/>
      </c>
    </row>
    <row r="8" spans="2:14">
      <c r="C8" t="str">
        <v>[BMIM]Cl-water</v>
      </c>
      <c r="D8" t="str">
        <v>(60-40</v>
      </c>
      <c r="E8" t="str">
        <v>wt%)</v>
      </c>
      <c r="F8" t="str">
        <v>363</v>
      </c>
      <c r="G8" t="str">
        <v>1.001</v>
      </c>
      <c r="H8" t="str">
        <v>112.002</v>
      </c>
      <c r="I8" t="str">
        <v>111.890</v>
      </c>
      <c r="J8" t="str">
        <v>24.14</v>
      </c>
      <c r="K8" t="str">
        <v>582.74</v>
      </c>
      <c r="L8" t="str">
        <v>065.20</v>
      </c>
      <c r="M8" t="str">
        <v>068.15</v>
      </c>
      <c r="N8" t="str">
        <v/>
      </c>
    </row>
    <row r="9" spans="2:14">
      <c r="C9" t="str">
        <v>[BMIM]Br-water</v>
      </c>
      <c r="D9" t="str">
        <v>(60-40</v>
      </c>
      <c r="E9" t="str">
        <v>wt%)</v>
      </c>
      <c r="F9" t="str">
        <v>298</v>
      </c>
      <c r="G9" t="str">
        <v>1.279</v>
      </c>
      <c r="H9" t="str">
        <v>138.672</v>
      </c>
      <c r="I9" t="str">
        <v>108.422</v>
      </c>
      <c r="J9" t="str">
        <v>25.68</v>
      </c>
      <c r="K9" t="str">
        <v>659.46</v>
      </c>
      <c r="L9" t="str">
        <v>071.50</v>
      </c>
      <c r="M9" t="str">
        <v>073.98</v>
      </c>
      <c r="N9" t="e">
        <v>#N/A</v>
      </c>
    </row>
    <row r="10" spans="2:14">
      <c r="C10" t="str">
        <v/>
      </c>
      <c r="D10" t="str">
        <v>[BMIM]Br-water</v>
      </c>
      <c r="E10" t="str">
        <v>(60-40</v>
      </c>
      <c r="F10" t="str">
        <v>wt%)</v>
      </c>
      <c r="G10" t="str">
        <v>313</v>
      </c>
      <c r="H10" t="str">
        <v>1.239</v>
      </c>
      <c r="I10" t="str">
        <v>138.672</v>
      </c>
      <c r="J10" t="str">
        <v>111.922</v>
      </c>
      <c r="K10" t="str">
        <v>25.21</v>
      </c>
      <c r="L10" t="str">
        <v>635.54</v>
      </c>
      <c r="M10" t="str">
        <v>071.13</v>
      </c>
      <c r="N10" t="str">
        <v>073.73</v>
      </c>
    </row>
    <row r="11" spans="2:14">
      <c r="C11" t="str">
        <v/>
      </c>
      <c r="D11" t="str">
        <v>[BMIM]Br-water</v>
      </c>
      <c r="E11" t="str">
        <v>(60-40</v>
      </c>
      <c r="F11" t="str">
        <v>wt%)</v>
      </c>
      <c r="G11" t="str">
        <v>363</v>
      </c>
      <c r="H11" t="str">
        <v>1.208</v>
      </c>
      <c r="I11" t="str">
        <v>138.672</v>
      </c>
      <c r="J11" t="str">
        <v>114.794</v>
      </c>
      <c r="K11" t="str">
        <v>24.89</v>
      </c>
      <c r="L11" t="str">
        <v>619.51</v>
      </c>
      <c r="M11" t="str">
        <v>071.12</v>
      </c>
      <c r="N11" t="str">
        <v>074.14</v>
      </c>
    </row>
    <row r="12" spans="2:14">
      <c r="C12" t="str">
        <v/>
      </c>
      <c r="D12" t="str">
        <v>[BMIM]TFB-water</v>
      </c>
      <c r="E12" t="str">
        <v>(60-40</v>
      </c>
      <c r="F12" t="str">
        <v>wt%)</v>
      </c>
      <c r="G12" t="str">
        <v>298</v>
      </c>
      <c r="H12" t="str">
        <v>1.004</v>
      </c>
      <c r="I12" t="str">
        <v>142.812</v>
      </c>
      <c r="J12" t="str">
        <v>142.243</v>
      </c>
      <c r="K12" t="str">
        <v>29.79</v>
      </c>
      <c r="L12" t="str">
        <v>887.44</v>
      </c>
      <c r="M12" t="str">
        <v>126.23</v>
      </c>
      <c r="N12" t="str">
        <v>128.71</v>
      </c>
    </row>
    <row r="13" spans="2:14">
      <c r="C13" t="str">
        <v/>
      </c>
      <c r="D13" t="str">
        <v>[BMIM]TFB-water</v>
      </c>
      <c r="E13" t="str">
        <v>(60-40</v>
      </c>
      <c r="F13" t="str">
        <v>wt%)</v>
      </c>
      <c r="G13" t="str">
        <v>313</v>
      </c>
      <c r="H13" t="str">
        <v>0.997</v>
      </c>
      <c r="I13" t="str">
        <v>142.812</v>
      </c>
      <c r="J13" t="str">
        <v>143.241</v>
      </c>
      <c r="K13" t="str">
        <v>29.34</v>
      </c>
      <c r="L13" t="str">
        <v>860.84</v>
      </c>
      <c r="M13" t="str">
        <v>123.31</v>
      </c>
      <c r="N13" t="str">
        <v>125.91</v>
      </c>
    </row>
    <row r="14" spans="2:14">
      <c r="C14" t="str">
        <v/>
      </c>
      <c r="D14" t="str">
        <v>[BMIM]TFB-water</v>
      </c>
      <c r="E14" t="str">
        <v>(60-40</v>
      </c>
      <c r="F14" t="str">
        <v>wt%)</v>
      </c>
      <c r="G14" t="str">
        <v>363</v>
      </c>
      <c r="H14" t="str">
        <v>0.985</v>
      </c>
      <c r="I14" t="str">
        <v>142.812</v>
      </c>
      <c r="J14" t="str">
        <v>144.986</v>
      </c>
      <c r="K14" t="str">
        <v>28.98</v>
      </c>
      <c r="L14" t="str">
        <v>839.84</v>
      </c>
      <c r="M14" t="str">
        <v>121.77</v>
      </c>
      <c r="N14" t="str">
        <v>124.79</v>
      </c>
    </row>
    <row r="15" spans="2:14">
      <c r="C15" t="str">
        <v/>
      </c>
      <c r="D15" t="str">
        <v>Alkali</v>
      </c>
      <c r="E15" t="str">
        <v>lignin</v>
      </c>
      <c r="F15" t="str">
        <v>298</v>
      </c>
      <c r="G15" t="str">
        <v>-</v>
      </c>
      <c r="H15" t="str">
        <v>-</v>
      </c>
      <c r="I15" t="str">
        <v>-</v>
      </c>
      <c r="J15" t="str">
        <v>26.30</v>
      </c>
      <c r="K15" t="str">
        <v>--</v>
      </c>
      <c r="L15" t="str">
        <v>-</v>
      </c>
      <c r="M15" t="e">
        <v>#N/A</v>
      </c>
      <c r="N15" t="e">
        <v>#N/A</v>
      </c>
    </row>
    <row r="17" spans="3:17">
      <c r="E17" t="s">
        <v>20</v>
      </c>
      <c r="F17" t="s">
        <v>19</v>
      </c>
      <c r="G17" t="s">
        <v>18</v>
      </c>
    </row>
    <row r="18" spans="3:17">
      <c r="D18" t="s">
        <v>1</v>
      </c>
      <c r="E18" t="s">
        <v>21</v>
      </c>
      <c r="F18">
        <v>298</v>
      </c>
      <c r="G18" t="s">
        <v>2</v>
      </c>
    </row>
    <row r="19" spans="3:17">
      <c r="D19" t="s">
        <v>1</v>
      </c>
      <c r="E19" t="s">
        <v>21</v>
      </c>
      <c r="F19">
        <v>313</v>
      </c>
      <c r="G19" t="s">
        <v>4</v>
      </c>
    </row>
    <row r="20" spans="3:17">
      <c r="D20" t="s">
        <v>1</v>
      </c>
      <c r="E20" t="s">
        <v>21</v>
      </c>
      <c r="F20">
        <v>363</v>
      </c>
      <c r="G20" t="s">
        <v>5</v>
      </c>
    </row>
    <row r="21" spans="3:17">
      <c r="D21" t="s">
        <v>6</v>
      </c>
      <c r="E21" t="s">
        <v>22</v>
      </c>
      <c r="F21">
        <v>298</v>
      </c>
      <c r="G21" t="s">
        <v>7</v>
      </c>
    </row>
    <row r="22" spans="3:17">
      <c r="D22" t="s">
        <v>6</v>
      </c>
      <c r="E22" t="s">
        <v>22</v>
      </c>
      <c r="F22">
        <v>313</v>
      </c>
      <c r="G22" t="s">
        <v>8</v>
      </c>
      <c r="I22" t="s">
        <v>25</v>
      </c>
      <c r="J22" t="s">
        <v>20</v>
      </c>
      <c r="L22" t="s">
        <v>18</v>
      </c>
    </row>
    <row r="23" spans="3:17">
      <c r="D23" t="s">
        <v>6</v>
      </c>
      <c r="E23" t="s">
        <v>22</v>
      </c>
      <c r="F23">
        <v>363</v>
      </c>
      <c r="G23" t="s">
        <v>9</v>
      </c>
      <c r="I23" t="s">
        <v>1</v>
      </c>
      <c r="J23" t="s">
        <v>21</v>
      </c>
      <c r="K23">
        <v>298</v>
      </c>
      <c r="L23" t="s">
        <v>2</v>
      </c>
    </row>
    <row r="24" spans="3:17">
      <c r="C24" t="s">
        <v>3</v>
      </c>
      <c r="D24" t="s">
        <v>10</v>
      </c>
      <c r="E24" t="s">
        <v>23</v>
      </c>
      <c r="F24">
        <v>298</v>
      </c>
      <c r="G24" t="s">
        <v>11</v>
      </c>
      <c r="I24" t="s">
        <v>6</v>
      </c>
      <c r="J24" t="s">
        <v>22</v>
      </c>
      <c r="K24">
        <v>298</v>
      </c>
      <c r="L24" t="s">
        <v>7</v>
      </c>
    </row>
    <row r="25" spans="3:17">
      <c r="C25" t="s">
        <v>3</v>
      </c>
      <c r="D25" t="s">
        <v>10</v>
      </c>
      <c r="E25" t="s">
        <v>23</v>
      </c>
      <c r="F25">
        <v>313</v>
      </c>
      <c r="G25" t="s">
        <v>12</v>
      </c>
      <c r="I25" t="s">
        <v>10</v>
      </c>
      <c r="J25" t="s">
        <v>23</v>
      </c>
      <c r="K25">
        <v>298</v>
      </c>
      <c r="L25" t="s">
        <v>11</v>
      </c>
    </row>
    <row r="26" spans="3:17">
      <c r="C26" t="s">
        <v>3</v>
      </c>
      <c r="D26" t="s">
        <v>10</v>
      </c>
      <c r="E26" t="s">
        <v>23</v>
      </c>
      <c r="F26">
        <v>363</v>
      </c>
      <c r="G26" t="s">
        <v>13</v>
      </c>
      <c r="I26" t="s">
        <v>14</v>
      </c>
      <c r="J26" t="s">
        <v>24</v>
      </c>
      <c r="K26">
        <v>298</v>
      </c>
      <c r="L26" t="s">
        <v>15</v>
      </c>
    </row>
    <row r="27" spans="3:17">
      <c r="C27" t="s">
        <v>3</v>
      </c>
      <c r="D27" t="s">
        <v>14</v>
      </c>
      <c r="E27" t="s">
        <v>24</v>
      </c>
      <c r="F27">
        <v>298</v>
      </c>
      <c r="G27" t="s">
        <v>15</v>
      </c>
    </row>
    <row r="28" spans="3:17">
      <c r="C28" t="s">
        <v>3</v>
      </c>
      <c r="D28" t="s">
        <v>14</v>
      </c>
      <c r="E28" t="s">
        <v>24</v>
      </c>
      <c r="F28">
        <v>313</v>
      </c>
      <c r="G28" t="s">
        <v>16</v>
      </c>
    </row>
    <row r="29" spans="3:17">
      <c r="C29" t="s">
        <v>3</v>
      </c>
      <c r="D29" t="s">
        <v>14</v>
      </c>
      <c r="E29" t="s">
        <v>24</v>
      </c>
      <c r="F29">
        <v>363</v>
      </c>
      <c r="G29" t="s">
        <v>17</v>
      </c>
    </row>
    <row r="31" spans="3:17">
      <c r="I31" t="s">
        <v>25</v>
      </c>
      <c r="J31" t="s">
        <v>20</v>
      </c>
      <c r="K31" t="s">
        <v>19</v>
      </c>
      <c r="L31" t="s">
        <v>18</v>
      </c>
      <c r="O31" s="1" t="s">
        <v>229</v>
      </c>
    </row>
    <row r="32" spans="3:17">
      <c r="D32" t="s">
        <v>29</v>
      </c>
      <c r="G32" t="s">
        <v>30</v>
      </c>
      <c r="I32" t="s">
        <v>29</v>
      </c>
      <c r="J32" t="s">
        <v>191</v>
      </c>
      <c r="L32">
        <v>25.56</v>
      </c>
      <c r="N32" t="str" cm="1">
        <f t="array" ref="N32:N44">_xlfn.UNIQUE(_xlfn.TEXTBEFORE(I32:I68,"[",2))</f>
        <v>[emim]</v>
      </c>
      <c r="O32" t="s">
        <v>196</v>
      </c>
      <c r="P32" t="str" cm="1">
        <f t="array" ref="P32:P45">_xlfn.UNIQUE(_xlfn.TEXTAFTER(I32:I68,"]",1))</f>
        <v>[TFA]</v>
      </c>
      <c r="Q32" t="s">
        <v>199</v>
      </c>
    </row>
    <row r="33" spans="4:17">
      <c r="D33" t="s">
        <v>34</v>
      </c>
      <c r="G33" t="s">
        <v>35</v>
      </c>
      <c r="I33" t="s">
        <v>34</v>
      </c>
      <c r="J33" t="s">
        <v>192</v>
      </c>
      <c r="L33">
        <v>25.19</v>
      </c>
      <c r="N33" t="str">
        <v>[bmim]</v>
      </c>
      <c r="O33" t="s">
        <v>193</v>
      </c>
      <c r="P33" t="str">
        <v>[SCN]</v>
      </c>
      <c r="Q33" t="s">
        <v>200</v>
      </c>
    </row>
    <row r="34" spans="4:17">
      <c r="D34" t="s">
        <v>42</v>
      </c>
      <c r="G34" t="s">
        <v>43</v>
      </c>
      <c r="I34" t="s">
        <v>42</v>
      </c>
      <c r="J34" t="s">
        <v>194</v>
      </c>
      <c r="L34">
        <v>24.64</v>
      </c>
      <c r="N34" t="str">
        <v>[hmim]</v>
      </c>
      <c r="O34" t="s">
        <v>197</v>
      </c>
      <c r="P34" t="str">
        <v>[CF_{3} SO_{3} ]</v>
      </c>
      <c r="Q34" t="s">
        <v>199</v>
      </c>
    </row>
    <row r="35" spans="4:17">
      <c r="D35" t="s">
        <v>49</v>
      </c>
      <c r="G35" t="s">
        <v>50</v>
      </c>
      <c r="I35" t="s">
        <v>49</v>
      </c>
      <c r="J35" t="s">
        <v>195</v>
      </c>
      <c r="L35">
        <v>23.65</v>
      </c>
      <c r="N35" t="str">
        <v>[1,4bmPY]</v>
      </c>
      <c r="O35" t="s">
        <v>217</v>
      </c>
      <c r="P35" t="str">
        <v>[MDEGSO_{4} ]</v>
      </c>
      <c r="Q35" t="s">
        <v>222</v>
      </c>
    </row>
    <row r="36" spans="4:17">
      <c r="D36" t="s">
        <v>57</v>
      </c>
      <c r="G36" t="s">
        <v>58</v>
      </c>
      <c r="I36" t="s">
        <v>57</v>
      </c>
      <c r="J36" t="s">
        <v>216</v>
      </c>
      <c r="L36">
        <v>24.53</v>
      </c>
      <c r="N36" t="str">
        <v>[bmPYR]</v>
      </c>
      <c r="O36" t="s">
        <v>218</v>
      </c>
      <c r="P36" t="str">
        <v>[OcSO_{4} ]</v>
      </c>
      <c r="Q36" t="s">
        <v>221</v>
      </c>
    </row>
    <row r="37" spans="4:17">
      <c r="D37" t="s">
        <v>64</v>
      </c>
      <c r="G37" t="s">
        <v>65</v>
      </c>
      <c r="I37" t="s">
        <v>64</v>
      </c>
      <c r="J37" s="2" t="str" cm="1">
        <f t="array" ref="J37">_xlfn.LET(_xlpm.a,_xlfn.UNIQUE(_xlfn.TEXTBEFORE(I37,"[",2)),_xlpm.b,_xlfn.XLOOKUP(_xlpm.a,$N$32:$N$45,$O$32:$O$45,,0),_xlpm.c,_xlfn.UNIQUE(_xlfn.TEXTAFTER(I37,"]",1)),_xlpm.d,_xlfn.XLOOKUP(_xlpm.b,$P$32:$P$45,$Q$32:$Q$45,,-1),
_xlpm.e,_xlpm.b&amp;"."&amp;_xlpm.d,
_xlpm.f,_xlpm.c&amp;_xlpm.d,
_xlpm.e)</f>
        <v>CCCC[N+]1(CCCC1)C.CC1=CC=C(C=C1)S(=O)(=O)[O-]</v>
      </c>
      <c r="L37">
        <v>24.96</v>
      </c>
      <c r="N37" t="str">
        <v>[1,3bmPY]</v>
      </c>
      <c r="O37" t="s">
        <v>219</v>
      </c>
      <c r="P37" t="str">
        <v>[TOS]</v>
      </c>
      <c r="Q37" t="s">
        <v>220</v>
      </c>
    </row>
    <row r="38" spans="4:17">
      <c r="D38" t="s">
        <v>64</v>
      </c>
      <c r="G38" t="s">
        <v>65</v>
      </c>
      <c r="I38" t="s">
        <v>72</v>
      </c>
      <c r="J38" s="2" t="str" cm="1">
        <f t="array" ref="J38">_xlfn.LET(_xlpm.a,_xlfn.UNIQUE(_xlfn.TEXTBEFORE(I38,"[",2)),_xlpm.b,_xlfn.XLOOKUP(_xlpm.a,$N$32:$N$45,$O$32:$O$45,,0),_xlpm.c,_xlfn.UNIQUE(_xlfn.TEXTAFTER(I38,"]",1)),_xlpm.d,_xlfn.XLOOKUP(_xlpm.b,$P$32:$P$45,$Q$32:$Q$45,,-1),
_xlpm.e,_xlpm.b&amp;"."&amp;_xlpm.d,
_xlpm.f,_xlpm.c&amp;_xlpm.d,
_xlpm.e)</f>
        <v>CCCCN1C=C[N+](=C1)C.CC1=CC=C(C=C1)S(=O)(=O)[O-]</v>
      </c>
      <c r="L38">
        <v>22.67</v>
      </c>
      <c r="N38" t="str">
        <v>[P_{1,i4,i4,i4} ]</v>
      </c>
      <c r="O38" t="s">
        <v>228</v>
      </c>
      <c r="P38" t="str">
        <v>[NTf_{2} ]</v>
      </c>
      <c r="Q38" t="s">
        <v>223</v>
      </c>
    </row>
    <row r="39" spans="4:17">
      <c r="D39" t="s">
        <v>72</v>
      </c>
      <c r="G39" t="s">
        <v>73</v>
      </c>
      <c r="I39" t="s">
        <v>80</v>
      </c>
      <c r="J39" s="2" t="str" cm="1">
        <f t="array" ref="J39">_xlfn.LET(_xlpm.a,_xlfn.UNIQUE(_xlfn.TEXTBEFORE(I39,"[",2)),_xlpm.b,_xlfn.XLOOKUP(_xlpm.a,$N$32:$N$45,$O$32:$O$45,,0),_xlpm.c,_xlfn.UNIQUE(_xlfn.TEXTAFTER(I39,"]",1)),_xlpm.d,_xlfn.XLOOKUP(_xlpm.b,$P$32:$P$45,$Q$32:$Q$45,,-1),
_xlpm.e,_xlpm.b&amp;"."&amp;_xlpm.d,
_xlpm.f,_xlpm.c&amp;_xlpm.d,
_xlpm.e)</f>
        <v>CCCC[N+]1=CC=CC(=C1)C.CC1=CC=C(C=C1)S(=O)(=O)[O-]</v>
      </c>
      <c r="L39">
        <v>22.47</v>
      </c>
      <c r="N39" t="str">
        <v>[C_{6} OCmim]</v>
      </c>
      <c r="O39" t="s">
        <v>197</v>
      </c>
      <c r="P39" t="str">
        <v>[BF_{4} ]</v>
      </c>
      <c r="Q39" t="s">
        <v>224</v>
      </c>
    </row>
    <row r="40" spans="4:17">
      <c r="D40" t="s">
        <v>80</v>
      </c>
      <c r="G40" t="s">
        <v>81</v>
      </c>
      <c r="I40" t="s">
        <v>87</v>
      </c>
      <c r="J40" s="2" t="str" cm="1">
        <f t="array" ref="J40">_xlfn.LET(_xlpm.a,_xlfn.UNIQUE(_xlfn.TEXTBEFORE(I40,"[",2)),_xlpm.b,_xlfn.XLOOKUP(_xlpm.a,$N$32:$N$45,$O$32:$O$45,,0),_xlpm.c,_xlfn.UNIQUE(_xlfn.TEXTAFTER(I40,"]",1)),_xlpm.d,_xlfn.XLOOKUP(_xlpm.b,$P$32:$P$45,$Q$32:$Q$45,,-1),
_xlpm.e,_xlpm.b&amp;"."&amp;_xlpm.d,
_xlpm.f,_xlpm.c&amp;_xlpm.d,
_xlpm.e)</f>
        <v>CCCC[N+]1(CCCC1)C.CC1=CC=C(C=C1)S(=O)(=O)[O-]</v>
      </c>
      <c r="L40">
        <v>22.83</v>
      </c>
      <c r="N40" t="str">
        <v>[(C_{6} OC)_{2} im]</v>
      </c>
      <c r="O40" t="s">
        <v>226</v>
      </c>
      <c r="P40" t="str">
        <v xml:space="preserve">[CF_{3} SO_{3} ] </v>
      </c>
      <c r="Q40" t="s">
        <v>199</v>
      </c>
    </row>
    <row r="41" spans="4:17">
      <c r="D41" t="s">
        <v>87</v>
      </c>
      <c r="G41" t="s">
        <v>88</v>
      </c>
      <c r="I41" t="s">
        <v>95</v>
      </c>
      <c r="J41" s="2" t="str" cm="1">
        <f t="array" ref="J41">_xlfn.LET(_xlpm.a,_xlfn.UNIQUE(_xlfn.TEXTBEFORE(I41,"[",2)),_xlpm.b,_xlfn.XLOOKUP(_xlpm.a,$N$32:$N$45,$O$32:$O$45,,0),_xlpm.c,_xlfn.UNIQUE(_xlfn.TEXTAFTER(I41,"]",1)),_xlpm.d,_xlfn.XLOOKUP(_xlpm.b,$P$32:$P$45,$Q$32:$Q$45,,-1),
_xlpm.e,_xlpm.b&amp;"."&amp;_xlpm.d,
_xlpm.f,_xlpm.c&amp;_xlpm.d,
_xlpm.e)</f>
        <v>CCCCN1C=C[N+](=C1)C.CC1=CC=C(C=C1)S(=O)(=O)[O-]</v>
      </c>
      <c r="L41">
        <v>24.8</v>
      </c>
      <c r="N41" t="str">
        <v>[Et_{3} S]</v>
      </c>
      <c r="O41" t="s">
        <v>227</v>
      </c>
      <c r="P41" t="str">
        <v xml:space="preserve">[PF_{6} ] </v>
      </c>
      <c r="Q41" t="s">
        <v>215</v>
      </c>
    </row>
    <row r="42" spans="4:17">
      <c r="D42" t="s">
        <v>95</v>
      </c>
      <c r="G42" t="s">
        <v>48</v>
      </c>
      <c r="I42" t="s">
        <v>97</v>
      </c>
      <c r="J42" s="2" t="str" cm="1">
        <f t="array" ref="J42">_xlfn.LET(_xlpm.a,_xlfn.UNIQUE(_xlfn.TEXTBEFORE(I42,"[",2)),_xlpm.b,_xlfn.XLOOKUP(_xlpm.a,$N$32:$N$45,$O$32:$O$45,,0),_xlpm.c,_xlfn.UNIQUE(_xlfn.TEXTAFTER(I42,"]",1)),_xlpm.d,_xlfn.XLOOKUP(_xlpm.b,$P$32:$P$45,$Q$32:$Q$45,,-1),
_xlpm.e,_xlpm.b&amp;"."&amp;_xlpm.d,
_xlpm.f,_xlpm.c&amp;_xlpm.d,
_xlpm.e)</f>
        <v>CCCCN1C=C[N+](=C1)C.CC1=CC=C(C=C1)S(=O)(=O)[O-]</v>
      </c>
      <c r="L42">
        <v>22.83</v>
      </c>
      <c r="N42" t="str">
        <v>[bmmim]</v>
      </c>
      <c r="P42" t="str">
        <v xml:space="preserve">[SbF_{6} ] </v>
      </c>
      <c r="Q42" t="s">
        <v>225</v>
      </c>
    </row>
    <row r="43" spans="4:17">
      <c r="D43" t="s">
        <v>97</v>
      </c>
      <c r="G43" t="s">
        <v>98</v>
      </c>
      <c r="I43" t="s">
        <v>101</v>
      </c>
      <c r="J43" s="2" t="str" cm="1">
        <f t="array" ref="J43">_xlfn.LET(_xlpm.a,_xlfn.UNIQUE(_xlfn.TEXTBEFORE(I43,"[",2)),_xlpm.b,_xlfn.XLOOKUP(_xlpm.a,$N$32:$N$45,$O$32:$O$45,,0),_xlpm.c,_xlfn.UNIQUE(_xlfn.TEXTAFTER(I43,"]",1)),_xlpm.d,_xlfn.XLOOKUP(_xlpm.b,$P$32:$P$45,$Q$32:$Q$45,,-1),
_xlpm.e,_xlpm.b&amp;"."&amp;_xlpm.d,
_xlpm.f,_xlpm.c&amp;_xlpm.d,
_xlpm.e)</f>
        <v>CC(C)C[P+](C)(CC(C)C)CC(C)C.CC1=CC=C(C=C1)S(=O)(=O)[O-]</v>
      </c>
      <c r="L43">
        <v>24.33</v>
      </c>
      <c r="N43" t="str">
        <v>[omim]</v>
      </c>
      <c r="O43" t="s">
        <v>198</v>
      </c>
      <c r="P43" t="str">
        <v xml:space="preserve">[NTf_{2} ] </v>
      </c>
      <c r="Q43" t="s">
        <v>223</v>
      </c>
    </row>
    <row r="44" spans="4:17">
      <c r="D44" t="s">
        <v>101</v>
      </c>
      <c r="G44" t="s">
        <v>102</v>
      </c>
      <c r="I44" t="s">
        <v>107</v>
      </c>
      <c r="J44" s="2" t="str" cm="1">
        <f t="array" ref="J44">_xlfn.LET(_xlpm.a,_xlfn.UNIQUE(_xlfn.TEXTBEFORE(I44,"[",2)),_xlpm.b,_xlfn.XLOOKUP(_xlpm.a,$N$32:$N$45,$O$32:$O$45,,0),_xlpm.c,_xlfn.UNIQUE(_xlfn.TEXTAFTER(I44,"]",1)),_xlpm.d,_xlfn.XLOOKUP(_xlpm.b,$P$32:$P$45,$Q$32:$Q$45,,-1),
_xlpm.e,_xlpm.b&amp;"."&amp;_xlpm.d,
_xlpm.f,_xlpm.c&amp;_xlpm.d,
_xlpm.e)</f>
        <v>CCCC[N+]1=CC=C(C=C1)C.CC1=CC=C(C=C1)S(=O)(=O)[O-]</v>
      </c>
      <c r="L44">
        <v>23.06</v>
      </c>
      <c r="N44" t="e">
        <v>#VALUE!</v>
      </c>
      <c r="P44" t="str">
        <v xml:space="preserve">[BF_{4} ] </v>
      </c>
      <c r="Q44" t="s">
        <v>224</v>
      </c>
    </row>
    <row r="45" spans="4:17">
      <c r="D45" t="s">
        <v>107</v>
      </c>
      <c r="G45" t="s">
        <v>108</v>
      </c>
      <c r="I45" t="s">
        <v>112</v>
      </c>
      <c r="J45" s="2" t="str" cm="1">
        <f t="array" ref="J45">_xlfn.LET(_xlpm.a,_xlfn.UNIQUE(_xlfn.TEXTBEFORE(I45,"[",2)),_xlpm.b,_xlfn.XLOOKUP(_xlpm.a,$N$32:$N$45,$O$32:$O$45,,0),_xlpm.c,_xlfn.UNIQUE(_xlfn.TEXTAFTER(I45,"]",1)),_xlpm.d,_xlfn.XLOOKUP(_xlpm.b,$P$32:$P$45,$Q$32:$Q$45,,-1),
_xlpm.e,_xlpm.b&amp;"."&amp;_xlpm.d,
_xlpm.f,_xlpm.c&amp;_xlpm.d,
_xlpm.e)</f>
        <v>CCCC[N+]1=CC=C(C=C1)C.CC1=CC=C(C=C1)S(=O)(=O)[O-]</v>
      </c>
      <c r="L45">
        <v>20.61</v>
      </c>
      <c r="P45" t="e">
        <v>#VALUE!</v>
      </c>
    </row>
    <row r="46" spans="4:17">
      <c r="D46" t="s">
        <v>112</v>
      </c>
      <c r="G46" t="s">
        <v>113</v>
      </c>
      <c r="I46" t="s">
        <v>120</v>
      </c>
      <c r="J46" s="2" t="str" cm="1">
        <f t="array" ref="J46">_xlfn.LET(_xlpm.a,_xlfn.UNIQUE(_xlfn.TEXTBEFORE(I46,"[",2)),_xlpm.b,_xlfn.XLOOKUP(_xlpm.a,$N$32:$N$45,$O$32:$O$45,,0),_xlpm.c,_xlfn.UNIQUE(_xlfn.TEXTAFTER(I46,"]",1)),_xlpm.d,_xlfn.XLOOKUP(_xlpm.b,$P$32:$P$45,$Q$32:$Q$45,,-1),
_xlpm.e,_xlpm.b&amp;"."&amp;_xlpm.d,
_xlpm.f,_xlpm.c&amp;_xlpm.d,
_xlpm.e)</f>
        <v>CCCCCCN1C=C[N+](=C1)C.CC1=CC=C(C=C1)S(=O)(=O)[O-]</v>
      </c>
      <c r="L46">
        <v>20.260000000000002</v>
      </c>
    </row>
    <row r="47" spans="4:17">
      <c r="D47" t="s">
        <v>120</v>
      </c>
      <c r="G47" t="s">
        <v>121</v>
      </c>
      <c r="I47" t="s">
        <v>126</v>
      </c>
      <c r="J47" s="2" t="str" cm="1">
        <f t="array" ref="J47">_xlfn.LET(_xlpm.a,_xlfn.UNIQUE(_xlfn.TEXTBEFORE(I47,"[",2)),_xlpm.b,_xlfn.XLOOKUP(_xlpm.a,$N$32:$N$45,$O$32:$O$45,,0),_xlpm.c,_xlfn.UNIQUE(_xlfn.TEXTAFTER(I47,"]",1)),_xlpm.d,_xlfn.XLOOKUP(_xlpm.b,$P$32:$P$45,$Q$32:$Q$45,,-1),
_xlpm.e,_xlpm.b&amp;"."&amp;_xlpm.d,
_xlpm.f,_xlpm.c&amp;_xlpm.d,
_xlpm.e)</f>
        <v>1,3-dihexyloxymethyl-imidazolium bis(trifluoromethylsulfonyl)-amide.CC1=CC=C(C=C1)S(=O)(=O)[O-]</v>
      </c>
      <c r="L47">
        <v>19.600000000000001</v>
      </c>
    </row>
    <row r="48" spans="4:17">
      <c r="D48" t="s">
        <v>126</v>
      </c>
      <c r="G48" t="s">
        <v>127</v>
      </c>
      <c r="I48" t="s">
        <v>134</v>
      </c>
      <c r="J48" s="2" t="str" cm="1">
        <f t="array" ref="J48">_xlfn.LET(_xlpm.a,_xlfn.UNIQUE(_xlfn.TEXTBEFORE(I48,"[",2)),_xlpm.b,_xlfn.XLOOKUP(_xlpm.a,$N$32:$N$45,$O$32:$O$45,,0),_xlpm.c,_xlfn.UNIQUE(_xlfn.TEXTAFTER(I48,"]",1)),_xlpm.d,_xlfn.XLOOKUP(_xlpm.b,$P$32:$P$45,$Q$32:$Q$45,,-1),
_xlpm.e,_xlpm.b&amp;"."&amp;_xlpm.d,
_xlpm.f,_xlpm.c&amp;_xlpm.d,
_xlpm.e)</f>
        <v>CC[S+](CC)CC.CC1=CC=C(C=C1)S(=O)(=O)[O-]</v>
      </c>
      <c r="L48">
        <v>21.05</v>
      </c>
      <c r="N48" t="s">
        <v>230</v>
      </c>
    </row>
    <row r="49" spans="4:12">
      <c r="D49" t="s">
        <v>134</v>
      </c>
      <c r="G49" t="s">
        <v>135</v>
      </c>
      <c r="I49" t="s">
        <v>141</v>
      </c>
      <c r="J49" s="2" t="str" cm="1">
        <f t="array" ref="J49">_xlfn.LET(_xlpm.a,_xlfn.UNIQUE(_xlfn.TEXTBEFORE(I49,"[",2)),_xlpm.b,_xlfn.XLOOKUP(_xlpm.a,$N$32:$N$45,$O$32:$O$45,,0),_xlpm.c,_xlfn.UNIQUE(_xlfn.TEXTAFTER(I49,"]",1)),_xlpm.d,_xlfn.XLOOKUP(_xlpm.b,$P$32:$P$45,$Q$32:$Q$45,,-1),
_xlpm.e,_xlpm.b&amp;"."&amp;_xlpm.d,
_xlpm.f,_xlpm.c&amp;_xlpm.d,
_xlpm.e)</f>
        <v>CCCCCCN1C=C[N+](=C1)C.CC1=CC=C(C=C1)S(=O)(=O)[O-]</v>
      </c>
      <c r="L49">
        <v>20.25</v>
      </c>
    </row>
    <row r="50" spans="4:12">
      <c r="D50" t="s">
        <v>141</v>
      </c>
      <c r="G50" t="s">
        <v>132</v>
      </c>
      <c r="I50" t="s">
        <v>201</v>
      </c>
      <c r="J50" s="2" t="str" cm="1">
        <f t="array" ref="J50">_xlfn.LET(_xlpm.a,_xlfn.UNIQUE(_xlfn.TEXTBEFORE(I50,"[",2)),_xlpm.b,_xlfn.XLOOKUP(_xlpm.a,$N$32:$N$45,$O$32:$O$45,,0),_xlpm.c,_xlfn.UNIQUE(_xlfn.TEXTAFTER(I50,"]",1)),_xlpm.d,_xlfn.XLOOKUP(_xlpm.b,$P$32:$P$45,$Q$32:$Q$45,,-1),
_xlpm.e,_xlpm.b&amp;"."&amp;_xlpm.d,
_xlpm.f,_xlpm.c&amp;_xlpm.d,
_xlpm.e)</f>
        <v>CCN1C=C[N+](=C1)C.CC1=CC=C(C=C1)S(=O)(=O)[O-]</v>
      </c>
      <c r="L50">
        <v>27.6</v>
      </c>
    </row>
    <row r="51" spans="4:12">
      <c r="D51" t="s">
        <v>151</v>
      </c>
      <c r="G51">
        <v>27.6</v>
      </c>
      <c r="I51" t="s">
        <v>202</v>
      </c>
      <c r="J51" s="2" t="str" cm="1">
        <f t="array" ref="J51">_xlfn.LET(_xlpm.a,_xlfn.UNIQUE(_xlfn.TEXTBEFORE(I51,"[",2)),_xlpm.b,_xlfn.XLOOKUP(_xlpm.a,$N$32:$N$45,$O$32:$O$45,,0),_xlpm.c,_xlfn.UNIQUE(_xlfn.TEXTAFTER(I51,"]",1)),_xlpm.d,_xlfn.XLOOKUP(_xlpm.b,$P$32:$P$45,$Q$32:$Q$45,,-1),
_xlpm.e,_xlpm.b&amp;"."&amp;_xlpm.d,
_xlpm.f,_xlpm.c&amp;_xlpm.d,
_xlpm.e)</f>
        <v>CCN1C=C[N+](=C1)C.CC1=CC=C(C=C1)S(=O)(=O)[O-]</v>
      </c>
      <c r="L51">
        <v>24.4</v>
      </c>
    </row>
    <row r="52" spans="4:12">
      <c r="D52" t="s">
        <v>152</v>
      </c>
      <c r="G52">
        <v>24.4</v>
      </c>
      <c r="I52" t="s">
        <v>203</v>
      </c>
      <c r="J52" s="2" t="str" cm="1">
        <f t="array" ref="J52">_xlfn.LET(_xlpm.a,_xlfn.UNIQUE(_xlfn.TEXTBEFORE(I52,"[",2)),_xlpm.b,_xlfn.XLOOKUP(_xlpm.a,$N$32:$N$45,$O$32:$O$45,,0),_xlpm.c,_xlfn.UNIQUE(_xlfn.TEXTAFTER(I52,"]",1)),_xlpm.d,_xlfn.XLOOKUP(_xlpm.b,$P$32:$P$45,$Q$32:$Q$45,,-1),
_xlpm.e,_xlpm.b&amp;"."&amp;_xlpm.d,
_xlpm.f,_xlpm.c&amp;_xlpm.d,
_xlpm.e)</f>
        <v>CCCCN1C=C[N+](=C1)C.CC1=CC=C(C=C1)S(=O)(=O)[O-]</v>
      </c>
      <c r="L52">
        <v>24.3</v>
      </c>
    </row>
    <row r="53" spans="4:12">
      <c r="D53" t="s">
        <v>153</v>
      </c>
      <c r="G53">
        <v>24.3</v>
      </c>
      <c r="I53" t="s">
        <v>203</v>
      </c>
      <c r="J53" s="2" t="str" cm="1">
        <f t="array" ref="J53">_xlfn.LET(_xlpm.a,_xlfn.UNIQUE(_xlfn.TEXTBEFORE(I53,"[",2)),_xlpm.b,_xlfn.XLOOKUP(_xlpm.a,$N$32:$N$45,$O$32:$O$45,,0),_xlpm.c,_xlfn.UNIQUE(_xlfn.TEXTAFTER(I53,"]",1)),_xlpm.d,_xlfn.XLOOKUP(_xlpm.b,$P$32:$P$45,$Q$32:$Q$45,,-1),
_xlpm.e,_xlpm.b&amp;"."&amp;_xlpm.d,
_xlpm.f,_xlpm.c&amp;_xlpm.d,
_xlpm.e)</f>
        <v>CCCCN1C=C[N+](=C1)C.CC1=CC=C(C=C1)S(=O)(=O)[O-]</v>
      </c>
      <c r="L53">
        <v>31.6</v>
      </c>
    </row>
    <row r="54" spans="4:12">
      <c r="D54" t="s">
        <v>154</v>
      </c>
      <c r="G54">
        <v>31.6</v>
      </c>
      <c r="I54" t="s">
        <v>204</v>
      </c>
      <c r="J54" s="2" t="str" cm="1">
        <f t="array" ref="J54">_xlfn.LET(_xlpm.a,_xlfn.UNIQUE(_xlfn.TEXTBEFORE(I54,"[",2)),_xlpm.b,_xlfn.XLOOKUP(_xlpm.a,$N$32:$N$45,$O$32:$O$45,,0),_xlpm.c,_xlfn.UNIQUE(_xlfn.TEXTAFTER(I54,"]",1)),_xlpm.d,_xlfn.XLOOKUP(_xlpm.b,$P$32:$P$45,$Q$32:$Q$45,,-1),
_xlpm.e,_xlpm.b&amp;"."&amp;_xlpm.d,
_xlpm.f,_xlpm.c&amp;_xlpm.d,
_xlpm.e)</f>
        <v>CCCCN1C=C[N+](=C1)C.CC1=CC=C(C=C1)S(=O)(=O)[O-]</v>
      </c>
      <c r="L54">
        <v>26.7</v>
      </c>
    </row>
    <row r="55" spans="4:12">
      <c r="D55" t="s">
        <v>155</v>
      </c>
      <c r="G55">
        <v>26.7</v>
      </c>
      <c r="I55" t="s">
        <v>204</v>
      </c>
      <c r="J55" s="2" t="str" cm="1">
        <f t="array" ref="J55">_xlfn.LET(_xlpm.a,_xlfn.UNIQUE(_xlfn.TEXTBEFORE(I55,"[",2)),_xlpm.b,_xlfn.XLOOKUP(_xlpm.a,$N$32:$N$45,$O$32:$O$45,,0),_xlpm.c,_xlfn.UNIQUE(_xlfn.TEXTAFTER(I55,"]",1)),_xlpm.d,_xlfn.XLOOKUP(_xlpm.b,$P$32:$P$45,$Q$32:$Q$45,,-1),
_xlpm.e,_xlpm.b&amp;"."&amp;_xlpm.d,
_xlpm.f,_xlpm.c&amp;_xlpm.d,
_xlpm.e)</f>
        <v>CCCCN1C=C[N+](=C1)C.CC1=CC=C(C=C1)S(=O)(=O)[O-]</v>
      </c>
      <c r="L55">
        <v>25.5</v>
      </c>
    </row>
    <row r="56" spans="4:12">
      <c r="D56" t="s">
        <v>156</v>
      </c>
      <c r="G56">
        <v>25.5</v>
      </c>
      <c r="I56" t="s">
        <v>205</v>
      </c>
      <c r="J56" s="2" t="str" cm="1">
        <f t="array" ref="J56">_xlfn.LET(_xlpm.a,_xlfn.UNIQUE(_xlfn.TEXTBEFORE(I56,"[",2)),_xlpm.b,_xlfn.XLOOKUP(_xlpm.a,$N$32:$N$45,$O$32:$O$45,,0),_xlpm.c,_xlfn.UNIQUE(_xlfn.TEXTAFTER(I56,"]",1)),_xlpm.d,_xlfn.XLOOKUP(_xlpm.b,$P$32:$P$45,$Q$32:$Q$45,,-1),
_xlpm.e,_xlpm.b&amp;"."&amp;_xlpm.d,
_xlpm.f,_xlpm.c&amp;_xlpm.d,
_xlpm.e)</f>
        <v>CCCCN1C=C[N+](=C1)C.CC1=CC=C(C=C1)S(=O)(=O)[O-]</v>
      </c>
      <c r="L56">
        <v>24.9</v>
      </c>
    </row>
    <row r="57" spans="4:12">
      <c r="D57" t="s">
        <v>157</v>
      </c>
      <c r="G57">
        <v>24.9</v>
      </c>
      <c r="I57" t="s">
        <v>205</v>
      </c>
      <c r="J57" s="2" t="str" cm="1">
        <f t="array" ref="J57">_xlfn.LET(_xlpm.a,_xlfn.UNIQUE(_xlfn.TEXTBEFORE(I57,"[",2)),_xlpm.b,_xlfn.XLOOKUP(_xlpm.a,$N$32:$N$45,$O$32:$O$45,,0),_xlpm.c,_xlfn.UNIQUE(_xlfn.TEXTAFTER(I57,"]",1)),_xlpm.d,_xlfn.XLOOKUP(_xlpm.b,$P$32:$P$45,$Q$32:$Q$45,,-1),
_xlpm.e,_xlpm.b&amp;"."&amp;_xlpm.d,
_xlpm.f,_xlpm.c&amp;_xlpm.d,
_xlpm.e)</f>
        <v>CCCCN1C=C[N+](=C1)C.CC1=CC=C(C=C1)S(=O)(=O)[O-]</v>
      </c>
      <c r="L57">
        <v>25.4</v>
      </c>
    </row>
    <row r="58" spans="4:12">
      <c r="D58" t="s">
        <v>158</v>
      </c>
      <c r="G58">
        <v>25.4</v>
      </c>
      <c r="I58" t="s">
        <v>206</v>
      </c>
      <c r="J58" s="2" t="str" cm="1">
        <f t="array" ref="J58">_xlfn.LET(_xlpm.a,_xlfn.UNIQUE(_xlfn.TEXTBEFORE(I58,"[",2)),_xlpm.b,_xlfn.XLOOKUP(_xlpm.a,$N$32:$N$45,$O$32:$O$45,,0),_xlpm.c,_xlfn.UNIQUE(_xlfn.TEXTAFTER(I58,"]",1)),_xlpm.d,_xlfn.XLOOKUP(_xlpm.b,$P$32:$P$45,$Q$32:$Q$45,,-1),
_xlpm.e,_xlpm.b&amp;"."&amp;_xlpm.d,
_xlpm.f,_xlpm.c&amp;_xlpm.d,
_xlpm.e)</f>
        <v>CCCCN1C=C[N+](=C1)C.CC1=CC=C(C=C1)S(=O)(=O)[O-]</v>
      </c>
      <c r="L58">
        <v>29.8</v>
      </c>
    </row>
    <row r="59" spans="4:12">
      <c r="D59" t="s">
        <v>160</v>
      </c>
      <c r="G59">
        <v>29.8</v>
      </c>
      <c r="I59" t="s">
        <v>206</v>
      </c>
      <c r="J59" s="2" t="str" cm="1">
        <f t="array" ref="J59">_xlfn.LET(_xlpm.a,_xlfn.UNIQUE(_xlfn.TEXTBEFORE(I59,"[",2)),_xlpm.b,_xlfn.XLOOKUP(_xlpm.a,$N$32:$N$45,$O$32:$O$45,,0),_xlpm.c,_xlfn.UNIQUE(_xlfn.TEXTAFTER(I59,"]",1)),_xlpm.d,_xlfn.XLOOKUP(_xlpm.b,$P$32:$P$45,$Q$32:$Q$45,,-1),
_xlpm.e,_xlpm.b&amp;"."&amp;_xlpm.d,
_xlpm.f,_xlpm.c&amp;_xlpm.d,
_xlpm.e)</f>
        <v>CCCCN1C=C[N+](=C1)C.CC1=CC=C(C=C1)S(=O)(=O)[O-]</v>
      </c>
      <c r="L59">
        <v>30.2</v>
      </c>
    </row>
    <row r="60" spans="4:12">
      <c r="D60" t="s">
        <v>161</v>
      </c>
      <c r="G60">
        <v>30.2</v>
      </c>
      <c r="I60" t="s">
        <v>207</v>
      </c>
      <c r="J60" s="2" t="str" cm="1">
        <f t="array" ref="J60">_xlfn.LET(_xlpm.a,_xlfn.UNIQUE(_xlfn.TEXTBEFORE(I60,"[",2)),_xlpm.b,_xlfn.XLOOKUP(_xlpm.a,$N$32:$N$45,$O$32:$O$45,,0),_xlpm.c,_xlfn.UNIQUE(_xlfn.TEXTAFTER(I60,"]",1)),_xlpm.d,_xlfn.XLOOKUP(_xlpm.b,$P$32:$P$45,$Q$32:$Q$45,,-1),
_xlpm.e,_xlpm.b&amp;"."&amp;_xlpm.d,
_xlpm.f,_xlpm.c&amp;_xlpm.d,
_xlpm.e)</f>
        <v>CCCCN1C=C[N+](=C1)C.CC1=CC=C(C=C1)S(=O)(=O)[O-]</v>
      </c>
      <c r="L60">
        <v>31.5</v>
      </c>
    </row>
    <row r="61" spans="4:12">
      <c r="D61" t="s">
        <v>162</v>
      </c>
      <c r="G61">
        <v>31.5</v>
      </c>
      <c r="I61" t="s">
        <v>208</v>
      </c>
      <c r="J61" s="2" t="str" cm="1">
        <f t="array" ref="J61">_xlfn.LET(_xlpm.a,_xlfn.UNIQUE(_xlfn.TEXTBEFORE(I61,"[",2)),_xlpm.b,_xlfn.XLOOKUP(_xlpm.a,$N$32:$N$45,$O$32:$O$45,,0),_xlpm.c,_xlfn.UNIQUE(_xlfn.TEXTAFTER(I61,"]",1)),_xlpm.d,_xlfn.XLOOKUP(_xlpm.b,$P$32:$P$45,$Q$32:$Q$45,,-1),
_xlpm.e,_xlpm.b&amp;"."&amp;_xlpm.d,
_xlpm.f,_xlpm.c&amp;_xlpm.d,
_xlpm.e)</f>
        <v>.</v>
      </c>
      <c r="L61">
        <v>24.2</v>
      </c>
    </row>
    <row r="62" spans="4:12">
      <c r="D62" t="s">
        <v>163</v>
      </c>
      <c r="G62">
        <v>24.2</v>
      </c>
      <c r="I62" t="s">
        <v>209</v>
      </c>
      <c r="J62" s="2" t="str" cm="1">
        <f t="array" ref="J62">_xlfn.LET(_xlpm.a,_xlfn.UNIQUE(_xlfn.TEXTBEFORE(I62,"[",2)),_xlpm.b,_xlfn.XLOOKUP(_xlpm.a,$N$32:$N$45,$O$32:$O$45,,0),_xlpm.c,_xlfn.UNIQUE(_xlfn.TEXTAFTER(I62,"]",1)),_xlpm.d,_xlfn.XLOOKUP(_xlpm.b,$P$32:$P$45,$Q$32:$Q$45,,-1),
_xlpm.e,_xlpm.b&amp;"."&amp;_xlpm.d,
_xlpm.f,_xlpm.c&amp;_xlpm.d,
_xlpm.e)</f>
        <v>CCCCCCN1C=C[N+](=C1)C.CC1=CC=C(C=C1)S(=O)(=O)[O-]</v>
      </c>
      <c r="L62">
        <v>23.3</v>
      </c>
    </row>
    <row r="63" spans="4:12">
      <c r="D63" t="s">
        <v>164</v>
      </c>
      <c r="G63">
        <v>23.3</v>
      </c>
      <c r="I63" t="s">
        <v>210</v>
      </c>
      <c r="J63" s="2" t="str" cm="1">
        <f t="array" ref="J63">_xlfn.LET(_xlpm.a,_xlfn.UNIQUE(_xlfn.TEXTBEFORE(I63,"[",2)),_xlpm.b,_xlfn.XLOOKUP(_xlpm.a,$N$32:$N$45,$O$32:$O$45,,0),_xlpm.c,_xlfn.UNIQUE(_xlfn.TEXTAFTER(I63,"]",1)),_xlpm.d,_xlfn.XLOOKUP(_xlpm.b,$P$32:$P$45,$Q$32:$Q$45,,-1),
_xlpm.e,_xlpm.b&amp;"."&amp;_xlpm.d,
_xlpm.f,_xlpm.c&amp;_xlpm.d,
_xlpm.e)</f>
        <v>CCCCCCN1C=C[N+](=C1)C.CC1=CC=C(C=C1)S(=O)(=O)[O-]</v>
      </c>
      <c r="L63">
        <v>25.6</v>
      </c>
    </row>
    <row r="64" spans="4:12">
      <c r="D64" t="s">
        <v>165</v>
      </c>
      <c r="G64">
        <v>25.6</v>
      </c>
      <c r="I64" t="s">
        <v>211</v>
      </c>
      <c r="J64" s="2" t="str" cm="1">
        <f t="array" ref="J64">_xlfn.LET(_xlpm.a,_xlfn.UNIQUE(_xlfn.TEXTBEFORE(I64,"[",2)),_xlpm.b,_xlfn.XLOOKUP(_xlpm.a,$N$32:$N$45,$O$32:$O$45,,0),_xlpm.c,_xlfn.UNIQUE(_xlfn.TEXTAFTER(I64,"]",1)),_xlpm.d,_xlfn.XLOOKUP(_xlpm.b,$P$32:$P$45,$Q$32:$Q$45,,-1),
_xlpm.e,_xlpm.b&amp;"."&amp;_xlpm.d,
_xlpm.f,_xlpm.c&amp;_xlpm.d,
_xlpm.e)</f>
        <v>CCCCCCN1C=C[N+](=C1)C.CC1=CC=C(C=C1)S(=O)(=O)[O-]</v>
      </c>
      <c r="L64">
        <v>28.6</v>
      </c>
    </row>
    <row r="65" spans="4:12">
      <c r="D65" t="s">
        <v>166</v>
      </c>
      <c r="G65">
        <v>28.6</v>
      </c>
      <c r="I65" t="s">
        <v>212</v>
      </c>
      <c r="J65" s="2" t="str" cm="1">
        <f t="array" ref="J65">_xlfn.LET(_xlpm.a,_xlfn.UNIQUE(_xlfn.TEXTBEFORE(I65,"[",2)),_xlpm.b,_xlfn.XLOOKUP(_xlpm.a,$N$32:$N$45,$O$32:$O$45,,0),_xlpm.c,_xlfn.UNIQUE(_xlfn.TEXTAFTER(I65,"]",1)),_xlpm.d,_xlfn.XLOOKUP(_xlpm.b,$P$32:$P$45,$Q$32:$Q$45,,-1),
_xlpm.e,_xlpm.b&amp;"."&amp;_xlpm.d,
_xlpm.f,_xlpm.c&amp;_xlpm.d,
_xlpm.e)</f>
        <v>CCCCCCCCN1C=C[N+](=C1)C.CC1=CC=C(C=C1)S(=O)(=O)[O-]</v>
      </c>
      <c r="L65">
        <v>22.5</v>
      </c>
    </row>
    <row r="66" spans="4:12">
      <c r="D66" t="s">
        <v>167</v>
      </c>
      <c r="G66">
        <v>22.5</v>
      </c>
      <c r="I66" t="s">
        <v>213</v>
      </c>
      <c r="J66" s="2" t="str" cm="1">
        <f t="array" ref="J66">_xlfn.LET(_xlpm.a,_xlfn.UNIQUE(_xlfn.TEXTBEFORE(I66,"[",2)),_xlpm.b,_xlfn.XLOOKUP(_xlpm.a,$N$32:$N$45,$O$32:$O$45,,0),_xlpm.c,_xlfn.UNIQUE(_xlfn.TEXTAFTER(I66,"]",1)),_xlpm.d,_xlfn.XLOOKUP(_xlpm.b,$P$32:$P$45,$Q$32:$Q$45,,-1),
_xlpm.e,_xlpm.b&amp;"."&amp;_xlpm.d,
_xlpm.f,_xlpm.c&amp;_xlpm.d,
_xlpm.e)</f>
        <v>CCCCCCCCN1C=C[N+](=C1)C.CC1=CC=C(C=C1)S(=O)(=O)[O-]</v>
      </c>
      <c r="L66">
        <v>25</v>
      </c>
    </row>
    <row r="67" spans="4:12">
      <c r="D67" t="s">
        <v>168</v>
      </c>
      <c r="G67">
        <v>25</v>
      </c>
      <c r="I67" t="s">
        <v>214</v>
      </c>
      <c r="J67" s="2" t="str" cm="1">
        <f t="array" ref="J67">_xlfn.LET(_xlpm.a,_xlfn.UNIQUE(_xlfn.TEXTBEFORE(I67,"[",2)),_xlpm.b,_xlfn.XLOOKUP(_xlpm.a,$N$32:$N$45,$O$32:$O$45,,0),_xlpm.c,_xlfn.UNIQUE(_xlfn.TEXTAFTER(I67,"]",1)),_xlpm.d,_xlfn.XLOOKUP(_xlpm.b,$P$32:$P$45,$Q$32:$Q$45,,-1),
_xlpm.e,_xlpm.b&amp;"."&amp;_xlpm.d,
_xlpm.f,_xlpm.c&amp;_xlpm.d,
_xlpm.e)</f>
        <v>CCCCCCCCN1C=C[N+](=C1)C.CC1=CC=C(C=C1)S(=O)(=O)[O-]</v>
      </c>
      <c r="L67">
        <v>27.8</v>
      </c>
    </row>
    <row r="68" spans="4:12">
      <c r="D68" t="s">
        <v>169</v>
      </c>
      <c r="G68">
        <v>27.8</v>
      </c>
    </row>
  </sheetData>
  <hyperlinks>
    <hyperlink ref="O31" r:id="rId1" display="../../../../Downloads/marciniak2010.pdf" xr:uid="{F1C50640-8A98-47D9-A703-6053C833C5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D800-D333-41A0-AD90-26ADA9090BCA}">
  <dimension ref="A1:C158"/>
  <sheetViews>
    <sheetView topLeftCell="A71" workbookViewId="0">
      <selection activeCell="A2" sqref="A2:C148"/>
    </sheetView>
  </sheetViews>
  <sheetFormatPr defaultRowHeight="14.4"/>
  <cols>
    <col min="1" max="1" width="33.44140625" bestFit="1" customWidth="1"/>
    <col min="2" max="2" width="10.77734375" hidden="1" customWidth="1"/>
    <col min="3" max="3" width="10.77734375" bestFit="1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s">
        <v>29</v>
      </c>
      <c r="B2">
        <v>298.14999999999998</v>
      </c>
      <c r="C2" t="s">
        <v>30</v>
      </c>
    </row>
    <row r="3" spans="1:3" hidden="1">
      <c r="B3">
        <v>328.15</v>
      </c>
      <c r="C3" t="s">
        <v>31</v>
      </c>
    </row>
    <row r="4" spans="1:3" hidden="1">
      <c r="B4">
        <v>338.15</v>
      </c>
      <c r="C4" t="s">
        <v>32</v>
      </c>
    </row>
    <row r="5" spans="1:3" hidden="1">
      <c r="B5">
        <v>348.15</v>
      </c>
      <c r="C5" t="s">
        <v>33</v>
      </c>
    </row>
    <row r="6" spans="1:3" hidden="1">
      <c r="B6">
        <v>358.15</v>
      </c>
      <c r="C6" t="s">
        <v>33</v>
      </c>
    </row>
    <row r="7" spans="1:3">
      <c r="A7" t="s">
        <v>34</v>
      </c>
      <c r="B7">
        <v>298.14999999999998</v>
      </c>
      <c r="C7" t="s">
        <v>35</v>
      </c>
    </row>
    <row r="8" spans="1:3" hidden="1">
      <c r="B8">
        <v>308.14999999999998</v>
      </c>
      <c r="C8" t="s">
        <v>36</v>
      </c>
    </row>
    <row r="9" spans="1:3" hidden="1">
      <c r="B9">
        <v>318.14999999999998</v>
      </c>
      <c r="C9" t="s">
        <v>37</v>
      </c>
    </row>
    <row r="10" spans="1:3" hidden="1">
      <c r="B10">
        <v>328.15</v>
      </c>
      <c r="C10" t="s">
        <v>38</v>
      </c>
    </row>
    <row r="11" spans="1:3" hidden="1">
      <c r="B11">
        <v>338.15</v>
      </c>
      <c r="C11" t="s">
        <v>39</v>
      </c>
    </row>
    <row r="12" spans="1:3" hidden="1">
      <c r="B12">
        <v>348.15</v>
      </c>
      <c r="C12" t="s">
        <v>40</v>
      </c>
    </row>
    <row r="13" spans="1:3" hidden="1">
      <c r="B13">
        <v>358.15</v>
      </c>
      <c r="C13" t="s">
        <v>41</v>
      </c>
    </row>
    <row r="14" spans="1:3">
      <c r="A14" t="s">
        <v>42</v>
      </c>
      <c r="B14">
        <v>298.14999999999998</v>
      </c>
      <c r="C14" t="s">
        <v>43</v>
      </c>
    </row>
    <row r="15" spans="1:3" hidden="1">
      <c r="B15">
        <v>318.14999999999998</v>
      </c>
      <c r="C15" t="s">
        <v>44</v>
      </c>
    </row>
    <row r="16" spans="1:3" hidden="1">
      <c r="B16">
        <v>328.15</v>
      </c>
      <c r="C16" t="s">
        <v>45</v>
      </c>
    </row>
    <row r="17" spans="1:3" hidden="1">
      <c r="B17">
        <v>338.15</v>
      </c>
      <c r="C17" t="s">
        <v>46</v>
      </c>
    </row>
    <row r="18" spans="1:3" hidden="1">
      <c r="B18">
        <v>348.15</v>
      </c>
      <c r="C18" t="s">
        <v>47</v>
      </c>
    </row>
    <row r="19" spans="1:3" hidden="1">
      <c r="B19">
        <v>358.15</v>
      </c>
      <c r="C19" t="s">
        <v>48</v>
      </c>
    </row>
    <row r="20" spans="1:3">
      <c r="A20" t="s">
        <v>49</v>
      </c>
      <c r="B20">
        <v>298.14999999999998</v>
      </c>
      <c r="C20" t="s">
        <v>50</v>
      </c>
    </row>
    <row r="21" spans="1:3" hidden="1">
      <c r="B21">
        <v>318.14999999999998</v>
      </c>
      <c r="C21" t="s">
        <v>51</v>
      </c>
    </row>
    <row r="22" spans="1:3" hidden="1">
      <c r="B22">
        <v>328.15</v>
      </c>
      <c r="C22" t="s">
        <v>52</v>
      </c>
    </row>
    <row r="23" spans="1:3" hidden="1">
      <c r="B23">
        <v>338.15</v>
      </c>
      <c r="C23" t="s">
        <v>53</v>
      </c>
    </row>
    <row r="24" spans="1:3" hidden="1">
      <c r="B24">
        <v>348.15</v>
      </c>
      <c r="C24" t="s">
        <v>54</v>
      </c>
    </row>
    <row r="25" spans="1:3" hidden="1">
      <c r="B25">
        <v>358.15</v>
      </c>
      <c r="C25" t="s">
        <v>55</v>
      </c>
    </row>
    <row r="26" spans="1:3" hidden="1">
      <c r="B26">
        <v>368.15</v>
      </c>
      <c r="C26" t="s">
        <v>56</v>
      </c>
    </row>
    <row r="27" spans="1:3">
      <c r="A27" t="s">
        <v>57</v>
      </c>
      <c r="B27">
        <v>298.14999999999998</v>
      </c>
      <c r="C27" t="s">
        <v>58</v>
      </c>
    </row>
    <row r="28" spans="1:3" hidden="1">
      <c r="B28">
        <v>308.14999999999998</v>
      </c>
      <c r="C28" t="s">
        <v>59</v>
      </c>
    </row>
    <row r="29" spans="1:3" hidden="1">
      <c r="B29">
        <v>318.14999999999998</v>
      </c>
      <c r="C29" t="s">
        <v>60</v>
      </c>
    </row>
    <row r="30" spans="1:3" hidden="1">
      <c r="B30">
        <v>328.15</v>
      </c>
      <c r="C30" t="s">
        <v>61</v>
      </c>
    </row>
    <row r="31" spans="1:3" hidden="1">
      <c r="B31">
        <v>338.15</v>
      </c>
      <c r="C31" t="s">
        <v>62</v>
      </c>
    </row>
    <row r="32" spans="1:3" hidden="1">
      <c r="B32">
        <v>348.15</v>
      </c>
      <c r="C32" t="s">
        <v>63</v>
      </c>
    </row>
    <row r="33" spans="1:3" hidden="1">
      <c r="B33">
        <v>358.15</v>
      </c>
      <c r="C33" t="s">
        <v>47</v>
      </c>
    </row>
    <row r="34" spans="1:3">
      <c r="A34" t="s">
        <v>64</v>
      </c>
      <c r="B34">
        <v>298.14999999999998</v>
      </c>
      <c r="C34" t="s">
        <v>65</v>
      </c>
    </row>
    <row r="35" spans="1:3" hidden="1">
      <c r="B35">
        <v>308.14999999999998</v>
      </c>
      <c r="C35" t="s">
        <v>66</v>
      </c>
    </row>
    <row r="36" spans="1:3" hidden="1">
      <c r="B36">
        <v>318.14999999999998</v>
      </c>
      <c r="C36" t="s">
        <v>67</v>
      </c>
    </row>
    <row r="37" spans="1:3" hidden="1">
      <c r="B37">
        <v>328.15</v>
      </c>
      <c r="C37" t="s">
        <v>68</v>
      </c>
    </row>
    <row r="38" spans="1:3" hidden="1">
      <c r="B38">
        <v>338.15</v>
      </c>
      <c r="C38" t="s">
        <v>69</v>
      </c>
    </row>
    <row r="39" spans="1:3" hidden="1">
      <c r="B39">
        <v>348.15</v>
      </c>
      <c r="C39" t="s">
        <v>70</v>
      </c>
    </row>
    <row r="40" spans="1:3" hidden="1">
      <c r="B40">
        <v>358.15</v>
      </c>
      <c r="C40" t="s">
        <v>71</v>
      </c>
    </row>
    <row r="41" spans="1:3">
      <c r="A41" t="s">
        <v>64</v>
      </c>
      <c r="B41">
        <v>298.14999999999998</v>
      </c>
      <c r="C41" t="s">
        <v>65</v>
      </c>
    </row>
    <row r="42" spans="1:3" hidden="1">
      <c r="B42">
        <v>308.14999999999998</v>
      </c>
      <c r="C42" t="s">
        <v>66</v>
      </c>
    </row>
    <row r="43" spans="1:3" hidden="1">
      <c r="B43">
        <v>318.14999999999998</v>
      </c>
      <c r="C43" t="s">
        <v>67</v>
      </c>
    </row>
    <row r="44" spans="1:3" hidden="1">
      <c r="B44">
        <v>328.15</v>
      </c>
      <c r="C44" t="s">
        <v>68</v>
      </c>
    </row>
    <row r="45" spans="1:3" hidden="1">
      <c r="B45">
        <v>338.15</v>
      </c>
      <c r="C45" t="s">
        <v>69</v>
      </c>
    </row>
    <row r="46" spans="1:3" hidden="1">
      <c r="B46">
        <v>348.15</v>
      </c>
      <c r="C46" t="s">
        <v>70</v>
      </c>
    </row>
    <row r="47" spans="1:3" hidden="1">
      <c r="B47">
        <v>358.15</v>
      </c>
      <c r="C47" t="s">
        <v>71</v>
      </c>
    </row>
    <row r="48" spans="1:3">
      <c r="A48" t="s">
        <v>72</v>
      </c>
      <c r="B48">
        <v>298.14999999999998</v>
      </c>
      <c r="C48" t="s">
        <v>73</v>
      </c>
    </row>
    <row r="49" spans="1:3" hidden="1">
      <c r="B49">
        <v>308.14999999999998</v>
      </c>
      <c r="C49" t="s">
        <v>74</v>
      </c>
    </row>
    <row r="50" spans="1:3" hidden="1">
      <c r="B50">
        <v>318.14999999999998</v>
      </c>
      <c r="C50" t="s">
        <v>75</v>
      </c>
    </row>
    <row r="51" spans="1:3" hidden="1">
      <c r="B51">
        <v>328.15</v>
      </c>
      <c r="C51" t="s">
        <v>76</v>
      </c>
    </row>
    <row r="52" spans="1:3" hidden="1">
      <c r="B52">
        <v>338.15</v>
      </c>
      <c r="C52" t="s">
        <v>77</v>
      </c>
    </row>
    <row r="53" spans="1:3" hidden="1">
      <c r="B53">
        <v>348.15</v>
      </c>
      <c r="C53" t="s">
        <v>78</v>
      </c>
    </row>
    <row r="54" spans="1:3" hidden="1">
      <c r="B54">
        <v>358.15</v>
      </c>
      <c r="C54" t="s">
        <v>79</v>
      </c>
    </row>
    <row r="55" spans="1:3">
      <c r="A55" t="s">
        <v>80</v>
      </c>
      <c r="B55">
        <v>298.14999999999998</v>
      </c>
      <c r="C55" t="s">
        <v>81</v>
      </c>
    </row>
    <row r="56" spans="1:3" hidden="1">
      <c r="B56">
        <v>318.14999999999998</v>
      </c>
      <c r="C56" t="s">
        <v>82</v>
      </c>
    </row>
    <row r="57" spans="1:3" hidden="1">
      <c r="B57">
        <v>328.15</v>
      </c>
      <c r="C57" t="s">
        <v>83</v>
      </c>
    </row>
    <row r="58" spans="1:3" hidden="1">
      <c r="B58">
        <v>338.15</v>
      </c>
      <c r="C58" t="s">
        <v>84</v>
      </c>
    </row>
    <row r="59" spans="1:3" hidden="1">
      <c r="B59">
        <v>348.15</v>
      </c>
      <c r="C59" t="s">
        <v>85</v>
      </c>
    </row>
    <row r="60" spans="1:3" hidden="1">
      <c r="B60">
        <v>358.15</v>
      </c>
      <c r="C60" t="s">
        <v>86</v>
      </c>
    </row>
    <row r="61" spans="1:3">
      <c r="A61" t="s">
        <v>87</v>
      </c>
      <c r="B61">
        <v>298.14999999999998</v>
      </c>
      <c r="C61" t="s">
        <v>88</v>
      </c>
    </row>
    <row r="62" spans="1:3" hidden="1">
      <c r="B62">
        <v>318.14999999999998</v>
      </c>
      <c r="C62" t="s">
        <v>89</v>
      </c>
    </row>
    <row r="63" spans="1:3" hidden="1">
      <c r="B63">
        <v>328.15</v>
      </c>
      <c r="C63" t="s">
        <v>90</v>
      </c>
    </row>
    <row r="64" spans="1:3" hidden="1">
      <c r="B64">
        <v>338.15</v>
      </c>
      <c r="C64" t="s">
        <v>91</v>
      </c>
    </row>
    <row r="65" spans="1:3" hidden="1">
      <c r="B65">
        <v>348.15</v>
      </c>
      <c r="C65" t="s">
        <v>92</v>
      </c>
    </row>
    <row r="66" spans="1:3" hidden="1">
      <c r="B66">
        <v>358.15</v>
      </c>
      <c r="C66" t="s">
        <v>93</v>
      </c>
    </row>
    <row r="67" spans="1:3" hidden="1">
      <c r="B67">
        <v>368.15</v>
      </c>
      <c r="C67" t="s">
        <v>94</v>
      </c>
    </row>
    <row r="68" spans="1:3">
      <c r="A68" t="s">
        <v>95</v>
      </c>
      <c r="B68">
        <v>298.14999999999998</v>
      </c>
      <c r="C68" t="s">
        <v>48</v>
      </c>
    </row>
    <row r="69" spans="1:3" hidden="1">
      <c r="B69">
        <v>303.14999999999998</v>
      </c>
      <c r="C69" t="s">
        <v>48</v>
      </c>
    </row>
    <row r="70" spans="1:3" hidden="1">
      <c r="B70">
        <v>308.14999999999998</v>
      </c>
      <c r="C70" t="s">
        <v>96</v>
      </c>
    </row>
    <row r="71" spans="1:3">
      <c r="A71" t="s">
        <v>97</v>
      </c>
      <c r="B71">
        <v>298.14999999999998</v>
      </c>
      <c r="C71" t="s">
        <v>98</v>
      </c>
    </row>
    <row r="72" spans="1:3" hidden="1">
      <c r="B72">
        <v>313.14999999999998</v>
      </c>
      <c r="C72" t="s">
        <v>99</v>
      </c>
    </row>
    <row r="73" spans="1:3" hidden="1">
      <c r="B73">
        <v>328.15</v>
      </c>
      <c r="C73" t="s">
        <v>100</v>
      </c>
    </row>
    <row r="74" spans="1:3">
      <c r="A74" t="s">
        <v>101</v>
      </c>
      <c r="B74">
        <v>298.14999999999998</v>
      </c>
      <c r="C74" t="s">
        <v>102</v>
      </c>
    </row>
    <row r="75" spans="1:3" hidden="1">
      <c r="B75">
        <v>318.14999999999998</v>
      </c>
      <c r="C75" t="s">
        <v>103</v>
      </c>
    </row>
    <row r="76" spans="1:3" hidden="1">
      <c r="B76">
        <v>328.15</v>
      </c>
      <c r="C76" t="s">
        <v>104</v>
      </c>
    </row>
    <row r="77" spans="1:3" hidden="1">
      <c r="B77">
        <v>338.15</v>
      </c>
      <c r="C77" t="s">
        <v>105</v>
      </c>
    </row>
    <row r="78" spans="1:3" hidden="1">
      <c r="B78">
        <v>348.15</v>
      </c>
      <c r="C78" t="s">
        <v>106</v>
      </c>
    </row>
    <row r="79" spans="1:3" hidden="1">
      <c r="B79">
        <v>358.15</v>
      </c>
      <c r="C79" t="s">
        <v>55</v>
      </c>
    </row>
    <row r="80" spans="1:3">
      <c r="A80" t="s">
        <v>107</v>
      </c>
      <c r="B80">
        <v>298.14999999999998</v>
      </c>
      <c r="C80" t="s">
        <v>108</v>
      </c>
    </row>
    <row r="81" spans="1:3" hidden="1">
      <c r="B81">
        <v>328.15</v>
      </c>
      <c r="C81" t="s">
        <v>94</v>
      </c>
    </row>
    <row r="82" spans="1:3" hidden="1">
      <c r="B82">
        <v>333.15</v>
      </c>
      <c r="C82" t="s">
        <v>109</v>
      </c>
    </row>
    <row r="83" spans="1:3" hidden="1">
      <c r="B83">
        <v>338.15</v>
      </c>
      <c r="C83" t="s">
        <v>110</v>
      </c>
    </row>
    <row r="84" spans="1:3" hidden="1">
      <c r="B84">
        <v>343.15</v>
      </c>
      <c r="C84" t="s">
        <v>111</v>
      </c>
    </row>
    <row r="85" spans="1:3">
      <c r="A85" t="s">
        <v>112</v>
      </c>
      <c r="B85">
        <v>298.14999999999998</v>
      </c>
      <c r="C85" t="s">
        <v>113</v>
      </c>
    </row>
    <row r="86" spans="1:3" hidden="1">
      <c r="B86">
        <v>318.14999999999998</v>
      </c>
      <c r="C86" t="s">
        <v>114</v>
      </c>
    </row>
    <row r="87" spans="1:3" hidden="1">
      <c r="B87">
        <v>328.15</v>
      </c>
      <c r="C87" t="s">
        <v>115</v>
      </c>
    </row>
    <row r="88" spans="1:3" hidden="1">
      <c r="B88">
        <v>338.15</v>
      </c>
      <c r="C88" t="s">
        <v>116</v>
      </c>
    </row>
    <row r="89" spans="1:3" hidden="1">
      <c r="B89">
        <v>348.15</v>
      </c>
      <c r="C89" t="s">
        <v>117</v>
      </c>
    </row>
    <row r="90" spans="1:3" hidden="1">
      <c r="B90">
        <v>358.15</v>
      </c>
      <c r="C90" t="s">
        <v>118</v>
      </c>
    </row>
    <row r="91" spans="1:3" hidden="1">
      <c r="B91">
        <v>368.15</v>
      </c>
      <c r="C91" t="s">
        <v>119</v>
      </c>
    </row>
    <row r="92" spans="1:3">
      <c r="A92" t="s">
        <v>120</v>
      </c>
      <c r="B92">
        <v>298.14999999999998</v>
      </c>
      <c r="C92" t="s">
        <v>121</v>
      </c>
    </row>
    <row r="93" spans="1:3" hidden="1">
      <c r="B93">
        <v>318.14999999999998</v>
      </c>
      <c r="C93" t="s">
        <v>122</v>
      </c>
    </row>
    <row r="94" spans="1:3" hidden="1">
      <c r="B94">
        <v>328.15</v>
      </c>
      <c r="C94" t="s">
        <v>123</v>
      </c>
    </row>
    <row r="95" spans="1:3" hidden="1">
      <c r="B95">
        <v>338.15</v>
      </c>
      <c r="C95" t="s">
        <v>124</v>
      </c>
    </row>
    <row r="96" spans="1:3" hidden="1">
      <c r="B96">
        <v>348.15</v>
      </c>
      <c r="C96" t="s">
        <v>114</v>
      </c>
    </row>
    <row r="97" spans="1:3" hidden="1">
      <c r="B97">
        <v>358.15</v>
      </c>
      <c r="C97" t="s">
        <v>125</v>
      </c>
    </row>
    <row r="98" spans="1:3" hidden="1">
      <c r="B98">
        <v>368.15</v>
      </c>
      <c r="C98" t="s">
        <v>116</v>
      </c>
    </row>
    <row r="99" spans="1:3">
      <c r="A99" t="s">
        <v>126</v>
      </c>
      <c r="B99">
        <v>298.14999999999998</v>
      </c>
      <c r="C99" t="s">
        <v>127</v>
      </c>
    </row>
    <row r="100" spans="1:3" hidden="1">
      <c r="B100">
        <v>318.14999999999998</v>
      </c>
      <c r="C100" t="s">
        <v>128</v>
      </c>
    </row>
    <row r="101" spans="1:3" hidden="1">
      <c r="B101">
        <v>328.15</v>
      </c>
      <c r="C101" t="s">
        <v>129</v>
      </c>
    </row>
    <row r="102" spans="1:3" hidden="1">
      <c r="B102">
        <v>338.15</v>
      </c>
      <c r="C102" t="s">
        <v>130</v>
      </c>
    </row>
    <row r="103" spans="1:3" hidden="1">
      <c r="B103">
        <v>348.15</v>
      </c>
      <c r="C103" t="s">
        <v>131</v>
      </c>
    </row>
    <row r="104" spans="1:3" hidden="1">
      <c r="B104">
        <v>358.15</v>
      </c>
      <c r="C104" t="s">
        <v>132</v>
      </c>
    </row>
    <row r="105" spans="1:3" hidden="1">
      <c r="B105">
        <v>368.15</v>
      </c>
      <c r="C105" t="s">
        <v>133</v>
      </c>
    </row>
    <row r="106" spans="1:3">
      <c r="A106" t="s">
        <v>134</v>
      </c>
      <c r="B106">
        <v>298.14999999999998</v>
      </c>
      <c r="C106" t="s">
        <v>135</v>
      </c>
    </row>
    <row r="107" spans="1:3" hidden="1">
      <c r="B107">
        <v>308.14999999999998</v>
      </c>
      <c r="C107" t="s">
        <v>136</v>
      </c>
    </row>
    <row r="108" spans="1:3" hidden="1">
      <c r="B108">
        <v>318.14999999999998</v>
      </c>
      <c r="C108" t="s">
        <v>118</v>
      </c>
    </row>
    <row r="109" spans="1:3" hidden="1">
      <c r="B109">
        <v>328.15</v>
      </c>
      <c r="C109" t="s">
        <v>119</v>
      </c>
    </row>
    <row r="110" spans="1:3" hidden="1">
      <c r="B110">
        <v>338.15</v>
      </c>
      <c r="C110" t="s">
        <v>137</v>
      </c>
    </row>
    <row r="111" spans="1:3" hidden="1">
      <c r="B111">
        <v>348.15</v>
      </c>
      <c r="C111" t="s">
        <v>138</v>
      </c>
    </row>
    <row r="112" spans="1:3" hidden="1">
      <c r="B112">
        <v>358.15</v>
      </c>
      <c r="C112" t="s">
        <v>139</v>
      </c>
    </row>
    <row r="113" spans="1:3" hidden="1">
      <c r="B113">
        <v>368.15</v>
      </c>
      <c r="C113" t="s">
        <v>140</v>
      </c>
    </row>
    <row r="114" spans="1:3">
      <c r="A114" t="s">
        <v>141</v>
      </c>
      <c r="B114">
        <v>298.14999999999998</v>
      </c>
      <c r="C114" t="s">
        <v>132</v>
      </c>
    </row>
    <row r="115" spans="1:3" hidden="1">
      <c r="B115">
        <v>308.14999999999998</v>
      </c>
      <c r="C115" t="s">
        <v>142</v>
      </c>
    </row>
    <row r="116" spans="1:3" hidden="1">
      <c r="B116">
        <v>313.14999999999998</v>
      </c>
      <c r="C116" t="s">
        <v>143</v>
      </c>
    </row>
    <row r="117" spans="1:3" hidden="1">
      <c r="B117">
        <v>328.15</v>
      </c>
      <c r="C117" t="s">
        <v>144</v>
      </c>
    </row>
    <row r="118" spans="1:3" hidden="1">
      <c r="B118">
        <v>333.15</v>
      </c>
      <c r="C118" t="s">
        <v>145</v>
      </c>
    </row>
    <row r="119" spans="1:3" hidden="1">
      <c r="B119">
        <v>338.15</v>
      </c>
      <c r="C119" t="s">
        <v>146</v>
      </c>
    </row>
    <row r="120" spans="1:3" hidden="1">
      <c r="B120">
        <v>348.15</v>
      </c>
      <c r="C120" t="s">
        <v>147</v>
      </c>
    </row>
    <row r="121" spans="1:3" hidden="1">
      <c r="A121" t="s">
        <v>148</v>
      </c>
      <c r="B121">
        <v>312.55</v>
      </c>
      <c r="C121">
        <v>26.54</v>
      </c>
    </row>
    <row r="122" spans="1:3" hidden="1">
      <c r="B122">
        <v>332.65</v>
      </c>
      <c r="C122">
        <v>25.96</v>
      </c>
    </row>
    <row r="123" spans="1:3" hidden="1">
      <c r="B123">
        <v>352.75</v>
      </c>
      <c r="C123">
        <v>25.16</v>
      </c>
    </row>
    <row r="124" spans="1:3" hidden="1">
      <c r="A124" t="s">
        <v>149</v>
      </c>
      <c r="B124">
        <v>312.64999999999998</v>
      </c>
      <c r="C124">
        <v>25.81</v>
      </c>
    </row>
    <row r="125" spans="1:3" hidden="1">
      <c r="B125">
        <v>332.55</v>
      </c>
      <c r="C125">
        <v>25.44</v>
      </c>
    </row>
    <row r="126" spans="1:3" hidden="1">
      <c r="B126">
        <v>352.65</v>
      </c>
      <c r="C126">
        <v>25.32</v>
      </c>
    </row>
    <row r="127" spans="1:3" hidden="1">
      <c r="A127" t="s">
        <v>150</v>
      </c>
      <c r="B127">
        <v>313.14999999999998</v>
      </c>
      <c r="C127">
        <v>22.31</v>
      </c>
    </row>
    <row r="128" spans="1:3">
      <c r="A128" t="s">
        <v>151</v>
      </c>
      <c r="B128">
        <v>298.14999999999998</v>
      </c>
      <c r="C128">
        <v>27.6</v>
      </c>
    </row>
    <row r="129" spans="1:3">
      <c r="A129" t="s">
        <v>152</v>
      </c>
      <c r="B129">
        <v>298.14999999999998</v>
      </c>
      <c r="C129">
        <v>24.4</v>
      </c>
    </row>
    <row r="130" spans="1:3">
      <c r="A130" t="s">
        <v>153</v>
      </c>
      <c r="B130">
        <v>298.14999999999998</v>
      </c>
      <c r="C130">
        <v>24.3</v>
      </c>
    </row>
    <row r="131" spans="1:3">
      <c r="A131" t="s">
        <v>154</v>
      </c>
      <c r="B131">
        <v>298.14999999999998</v>
      </c>
      <c r="C131">
        <v>31.6</v>
      </c>
    </row>
    <row r="132" spans="1:3">
      <c r="A132" t="s">
        <v>155</v>
      </c>
      <c r="B132">
        <v>298.14999999999998</v>
      </c>
      <c r="C132">
        <v>26.7</v>
      </c>
    </row>
    <row r="133" spans="1:3">
      <c r="A133" t="s">
        <v>156</v>
      </c>
      <c r="B133">
        <v>298.14999999999998</v>
      </c>
      <c r="C133">
        <v>25.5</v>
      </c>
    </row>
    <row r="134" spans="1:3">
      <c r="A134" t="s">
        <v>157</v>
      </c>
      <c r="B134">
        <v>298.14999999999998</v>
      </c>
      <c r="C134">
        <v>24.9</v>
      </c>
    </row>
    <row r="135" spans="1:3">
      <c r="A135" t="s">
        <v>158</v>
      </c>
      <c r="B135">
        <v>298.14999999999998</v>
      </c>
      <c r="C135">
        <v>25.4</v>
      </c>
    </row>
    <row r="136" spans="1:3" hidden="1">
      <c r="A136" t="s">
        <v>159</v>
      </c>
      <c r="B136">
        <v>313.14999999999998</v>
      </c>
      <c r="C136">
        <v>23.2</v>
      </c>
    </row>
    <row r="137" spans="1:3" hidden="1">
      <c r="B137">
        <v>323.14999999999998</v>
      </c>
      <c r="C137">
        <v>22.62</v>
      </c>
    </row>
    <row r="138" spans="1:3" hidden="1">
      <c r="B138">
        <v>333.15</v>
      </c>
      <c r="C138">
        <v>22.05</v>
      </c>
    </row>
    <row r="139" spans="1:3">
      <c r="A139" t="s">
        <v>160</v>
      </c>
      <c r="B139">
        <v>298.14999999999998</v>
      </c>
      <c r="C139">
        <v>29.8</v>
      </c>
    </row>
    <row r="140" spans="1:3">
      <c r="A140" t="s">
        <v>161</v>
      </c>
      <c r="B140">
        <v>298.14999999999998</v>
      </c>
      <c r="C140">
        <v>30.2</v>
      </c>
    </row>
    <row r="141" spans="1:3">
      <c r="A141" t="s">
        <v>162</v>
      </c>
      <c r="B141">
        <v>298.14999999999998</v>
      </c>
      <c r="C141">
        <v>31.5</v>
      </c>
    </row>
    <row r="142" spans="1:3">
      <c r="A142" t="s">
        <v>163</v>
      </c>
      <c r="B142">
        <v>298.14999999999998</v>
      </c>
      <c r="C142">
        <v>24.2</v>
      </c>
    </row>
    <row r="143" spans="1:3">
      <c r="A143" t="s">
        <v>164</v>
      </c>
      <c r="B143">
        <v>298.14999999999998</v>
      </c>
      <c r="C143">
        <v>23.3</v>
      </c>
    </row>
    <row r="144" spans="1:3">
      <c r="A144" t="s">
        <v>165</v>
      </c>
      <c r="B144">
        <v>298.14999999999998</v>
      </c>
      <c r="C144">
        <v>25.6</v>
      </c>
    </row>
    <row r="145" spans="1:3">
      <c r="A145" t="s">
        <v>166</v>
      </c>
      <c r="B145">
        <v>298.14999999999998</v>
      </c>
      <c r="C145">
        <v>28.6</v>
      </c>
    </row>
    <row r="146" spans="1:3">
      <c r="A146" t="s">
        <v>167</v>
      </c>
      <c r="B146">
        <v>298.14999999999998</v>
      </c>
      <c r="C146">
        <v>22.5</v>
      </c>
    </row>
    <row r="147" spans="1:3">
      <c r="A147" t="s">
        <v>168</v>
      </c>
      <c r="B147">
        <v>298.14999999999998</v>
      </c>
      <c r="C147">
        <v>25</v>
      </c>
    </row>
    <row r="148" spans="1:3">
      <c r="A148" t="s">
        <v>169</v>
      </c>
      <c r="B148">
        <v>298.14999999999998</v>
      </c>
      <c r="C148">
        <v>27.8</v>
      </c>
    </row>
    <row r="149" spans="1:3" hidden="1">
      <c r="A149" t="s">
        <v>170</v>
      </c>
      <c r="B149">
        <v>313.14999999999998</v>
      </c>
      <c r="C149">
        <v>17.91</v>
      </c>
    </row>
    <row r="150" spans="1:3" hidden="1">
      <c r="A150" t="s">
        <v>171</v>
      </c>
      <c r="B150">
        <v>323.14999999999998</v>
      </c>
      <c r="C150">
        <v>19.52</v>
      </c>
    </row>
    <row r="151" spans="1:3" hidden="1">
      <c r="B151">
        <v>333.15</v>
      </c>
      <c r="C151">
        <v>19.61</v>
      </c>
    </row>
    <row r="152" spans="1:3" hidden="1">
      <c r="B152">
        <v>343.15</v>
      </c>
      <c r="C152">
        <v>19.600000000000001</v>
      </c>
    </row>
    <row r="153" spans="1:3" hidden="1">
      <c r="A153" t="s">
        <v>172</v>
      </c>
      <c r="B153">
        <v>302.55</v>
      </c>
      <c r="C153">
        <v>22.77</v>
      </c>
    </row>
    <row r="154" spans="1:3" hidden="1">
      <c r="B154">
        <v>312.64999999999998</v>
      </c>
      <c r="C154">
        <v>22.87</v>
      </c>
    </row>
    <row r="155" spans="1:3" hidden="1">
      <c r="B155">
        <v>332.65</v>
      </c>
      <c r="C155">
        <v>22.88</v>
      </c>
    </row>
    <row r="156" spans="1:3" hidden="1">
      <c r="A156" t="s">
        <v>173</v>
      </c>
      <c r="B156">
        <v>302.64999999999998</v>
      </c>
      <c r="C156">
        <v>21.84</v>
      </c>
    </row>
    <row r="157" spans="1:3" hidden="1">
      <c r="B157">
        <v>312.55</v>
      </c>
      <c r="C157">
        <v>21.93</v>
      </c>
    </row>
    <row r="158" spans="1:3" hidden="1">
      <c r="B158">
        <v>332.45</v>
      </c>
      <c r="C158">
        <v>22.45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8B1B-5026-4B2E-BAAA-6F5A27CC83F9}">
  <dimension ref="A1:G12"/>
  <sheetViews>
    <sheetView workbookViewId="0">
      <selection activeCell="F16" sqref="F16"/>
    </sheetView>
  </sheetViews>
  <sheetFormatPr defaultRowHeight="14.4"/>
  <cols>
    <col min="1" max="1" width="12.6640625" bestFit="1" customWidth="1"/>
    <col min="2" max="4" width="19.77734375" bestFit="1" customWidth="1"/>
    <col min="5" max="5" width="19.21875" bestFit="1" customWidth="1"/>
    <col min="6" max="6" width="7.6640625" bestFit="1" customWidth="1"/>
    <col min="7" max="7" width="8.21875" bestFit="1" customWidth="1"/>
  </cols>
  <sheetData>
    <row r="1" spans="1:7">
      <c r="A1" t="s">
        <v>25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</row>
    <row r="2" spans="1:7">
      <c r="A2" t="s">
        <v>180</v>
      </c>
      <c r="B2">
        <v>16.8</v>
      </c>
      <c r="C2">
        <v>14.7</v>
      </c>
      <c r="D2">
        <v>8.3000000000000007</v>
      </c>
      <c r="E2">
        <v>23.8</v>
      </c>
      <c r="F2">
        <v>9.6999999999999993</v>
      </c>
      <c r="G2">
        <v>0.86699999999999999</v>
      </c>
    </row>
    <row r="3" spans="1:7">
      <c r="A3" t="s">
        <v>181</v>
      </c>
      <c r="B3">
        <v>15.4</v>
      </c>
      <c r="C3">
        <v>14.9</v>
      </c>
      <c r="D3">
        <v>6.5</v>
      </c>
      <c r="E3">
        <v>22.3</v>
      </c>
      <c r="F3">
        <v>9.4</v>
      </c>
      <c r="G3">
        <v>0.85099999999999998</v>
      </c>
    </row>
    <row r="4" spans="1:7">
      <c r="A4" t="s">
        <v>182</v>
      </c>
      <c r="B4">
        <v>15</v>
      </c>
      <c r="C4">
        <v>15.7</v>
      </c>
      <c r="D4">
        <v>9.5</v>
      </c>
      <c r="E4">
        <v>23.7</v>
      </c>
      <c r="F4">
        <v>9.6999999999999993</v>
      </c>
      <c r="G4">
        <v>0.95599999999999996</v>
      </c>
    </row>
    <row r="5" spans="1:7">
      <c r="A5" t="s">
        <v>183</v>
      </c>
      <c r="B5">
        <v>16.2</v>
      </c>
      <c r="C5">
        <v>13.9</v>
      </c>
      <c r="D5">
        <v>8.9</v>
      </c>
      <c r="E5">
        <v>23.1</v>
      </c>
      <c r="F5">
        <v>8.8000000000000007</v>
      </c>
      <c r="G5">
        <v>0.88900000000000001</v>
      </c>
    </row>
    <row r="6" spans="1:7">
      <c r="A6" t="s">
        <v>184</v>
      </c>
      <c r="B6">
        <v>15.1</v>
      </c>
      <c r="C6">
        <v>16.2</v>
      </c>
      <c r="D6">
        <v>8</v>
      </c>
      <c r="E6">
        <v>23.5</v>
      </c>
      <c r="F6">
        <v>11</v>
      </c>
      <c r="G6">
        <v>0.94499999999999995</v>
      </c>
    </row>
    <row r="7" spans="1:7">
      <c r="A7" t="s">
        <v>185</v>
      </c>
      <c r="B7">
        <v>16.5</v>
      </c>
      <c r="C7">
        <v>14.2</v>
      </c>
      <c r="D7">
        <v>8.6999999999999993</v>
      </c>
      <c r="E7">
        <v>23.4</v>
      </c>
      <c r="F7">
        <v>9</v>
      </c>
      <c r="G7">
        <v>0.89900000000000002</v>
      </c>
    </row>
    <row r="8" spans="1:7">
      <c r="A8" t="s">
        <v>186</v>
      </c>
      <c r="B8">
        <v>16.899999999999999</v>
      </c>
      <c r="C8">
        <v>13.9</v>
      </c>
      <c r="D8">
        <v>9.6</v>
      </c>
      <c r="E8">
        <v>23.9</v>
      </c>
      <c r="F8">
        <v>7.5</v>
      </c>
      <c r="G8">
        <v>0.92700000000000005</v>
      </c>
    </row>
    <row r="9" spans="1:7">
      <c r="A9" t="s">
        <v>187</v>
      </c>
      <c r="B9">
        <v>15.8</v>
      </c>
      <c r="C9">
        <v>15.4</v>
      </c>
      <c r="D9">
        <v>10.3</v>
      </c>
      <c r="E9">
        <v>24.3</v>
      </c>
      <c r="F9">
        <v>10.6</v>
      </c>
      <c r="G9">
        <v>0.92</v>
      </c>
    </row>
    <row r="10" spans="1:7">
      <c r="A10" t="s">
        <v>188</v>
      </c>
      <c r="B10">
        <v>15.6</v>
      </c>
      <c r="C10">
        <v>15</v>
      </c>
      <c r="D10">
        <v>10.1</v>
      </c>
      <c r="E10">
        <v>23.8</v>
      </c>
      <c r="F10">
        <v>10.4</v>
      </c>
      <c r="G10">
        <v>0.84099999999999997</v>
      </c>
    </row>
    <row r="11" spans="1:7">
      <c r="A11" t="s">
        <v>189</v>
      </c>
      <c r="B11">
        <v>15.7</v>
      </c>
      <c r="C11">
        <v>14.9</v>
      </c>
      <c r="D11">
        <v>10</v>
      </c>
      <c r="E11">
        <v>23.8</v>
      </c>
      <c r="F11">
        <v>10.3</v>
      </c>
      <c r="G11">
        <v>0.91700000000000004</v>
      </c>
    </row>
    <row r="12" spans="1:7">
      <c r="A12" t="s">
        <v>190</v>
      </c>
      <c r="B12">
        <v>15</v>
      </c>
      <c r="C12">
        <v>15.6</v>
      </c>
      <c r="D12">
        <v>10.9</v>
      </c>
      <c r="E12">
        <v>24.3</v>
      </c>
      <c r="F12">
        <v>10.1</v>
      </c>
      <c r="G12">
        <v>0.86699999999999999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28ED-E6D4-4DBF-8AA9-587EFCC40312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D8E5BC-D111-4A04-A46E-599E8DE14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Paper1</vt:lpstr>
      <vt:lpstr>Paper3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Kan</cp:lastModifiedBy>
  <dcterms:created xsi:type="dcterms:W3CDTF">2023-09-01T10:31:39Z</dcterms:created>
  <dcterms:modified xsi:type="dcterms:W3CDTF">2023-09-06T06:34:24Z</dcterms:modified>
</cp:coreProperties>
</file>